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hcfscvsv0001\組織\経営企画部\財政課\090_各課固有\08_公表\2026_08\05_財政状況資料集（9月、3月）\20260817_令和６年度財政状況資料集の作成について（2回目・地方公会計関係）\05_送付\"/>
    </mc:Choice>
  </mc:AlternateContent>
  <xr:revisionPtr revIDLastSave="0" documentId="13_ncr:1_{B7F0E25C-0C12-4110-BDCC-EC12BD24412C}" xr6:coauthVersionLast="47" xr6:coauthVersionMax="47" xr10:uidLastSave="{00000000-0000-0000-0000-000000000000}"/>
  <bookViews>
    <workbookView xWindow="-3732" yWindow="-17388" windowWidth="30936" windowHeight="16776" tabRatio="715" firstSheet="12"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W39" i="10"/>
  <c r="BE39" i="10"/>
  <c r="AM39" i="10"/>
  <c r="U39" i="10"/>
  <c r="C39" i="10"/>
  <c r="BE38" i="10"/>
  <c r="AM38" i="10"/>
  <c r="U38" i="10"/>
  <c r="C38" i="10"/>
  <c r="BE37" i="10"/>
  <c r="AM37" i="10"/>
  <c r="U37" i="10"/>
  <c r="C37" i="10"/>
  <c r="BE36" i="10"/>
  <c r="AM36" i="10"/>
  <c r="C36" i="10"/>
  <c r="BE35" i="10"/>
  <c r="AM35" i="10"/>
  <c r="C35" i="10"/>
  <c r="BE34" i="10"/>
  <c r="AM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CO34" i="10" l="1"/>
  <c r="CO35" i="10" s="1"/>
  <c r="CO36" i="10" s="1"/>
  <c r="CO37" i="10" s="1"/>
  <c r="CO38" i="10" s="1"/>
  <c r="CO39" i="10" s="1"/>
  <c r="CO40" i="10" s="1"/>
  <c r="CO41" i="10" s="1"/>
</calcChain>
</file>

<file path=xl/sharedStrings.xml><?xml version="1.0" encoding="utf-8"?>
<sst xmlns="http://schemas.openxmlformats.org/spreadsheetml/2006/main" count="1241" uniqueCount="570">
  <si>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</si>
  <si>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</si>
  <si>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</si>
  <si>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</si>
  <si>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</si>
  <si>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</si>
  <si>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</si>
  <si>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</si>
  <si>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</si>
  <si>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</si>
  <si>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</si>
  <si>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</si>
  <si>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</si>
  <si>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</si>
  <si>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</si>
  <si>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</si>
  <si>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</si>
  <si>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</si>
  <si>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</si>
  <si>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渋谷区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</si>
  <si>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</si>
  <si>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</si>
  <si>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</si>
  <si>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</si>
  <si>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</si>
  <si>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</si>
  <si>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</si>
  <si>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</si>
  <si>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</si>
  <si>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</si>
  <si>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</si>
  <si>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</si>
  <si>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</si>
  <si>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</si>
  <si>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</si>
  <si>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</si>
  <si>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</si>
  <si>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</si>
  <si>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</si>
  <si>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</si>
  <si>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</si>
  <si>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</si>
  <si>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</si>
  <si>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</si>
  <si>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</si>
  <si>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</si>
  <si>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</si>
  <si>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</si>
  <si>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</si>
  <si>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</si>
  <si>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</si>
  <si>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</si>
  <si>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</si>
  <si>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</si>
  <si>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</si>
  <si>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</si>
  <si>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</si>
  <si>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</si>
  <si>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</si>
  <si>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</si>
  <si>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</si>
  <si>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</si>
  <si>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</si>
  <si>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</si>
  <si>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</si>
  <si>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</si>
  <si>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</si>
  <si>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</si>
  <si>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</si>
  <si>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</si>
  <si>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</si>
  <si>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</si>
  <si>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</si>
  <si>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</si>
  <si>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</si>
  <si>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</si>
  <si>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</si>
  <si>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</si>
  <si>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</si>
  <si>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</si>
  <si>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</si>
  <si>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</si>
  <si>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</si>
  <si>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</si>
  <si>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</si>
  <si>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</si>
  <si>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</si>
  <si>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</si>
  <si>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</si>
  <si>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</si>
  <si>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</si>
  <si>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</si>
  <si>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</si>
  <si>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</si>
  <si>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</si>
  <si>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</si>
  <si>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</si>
  <si>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</si>
  <si>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</si>
  <si>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</si>
  <si>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</si>
  <si>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</si>
  <si>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</si>
  <si>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</si>
  <si>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</si>
  <si>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</si>
  <si>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</si>
  <si>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</si>
  <si>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</si>
  <si>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</si>
  <si>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</si>
  <si>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</si>
  <si>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</si>
  <si>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</si>
  <si>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</si>
  <si>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</si>
  <si>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</si>
  <si>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</si>
  <si>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</si>
  <si>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</si>
  <si>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</si>
  <si>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</si>
  <si>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</si>
  <si>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</si>
  <si>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</si>
  <si>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</si>
  <si>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</si>
  <si>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</si>
  <si>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</si>
  <si>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</si>
  <si>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東京都渋谷区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</si>
  <si>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</si>
  <si>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</si>
  <si>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</si>
  <si>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</si>
  <si>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</si>
  <si>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</si>
  <si>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</si>
  <si>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</si>
  <si>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</si>
  <si>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</si>
  <si>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</si>
  <si>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</si>
  <si>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</si>
  <si>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</si>
  <si>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</si>
  <si>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</si>
  <si>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</si>
  <si>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</si>
  <si>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</si>
  <si>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</si>
  <si>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</si>
  <si>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</si>
  <si>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</si>
  <si>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</si>
  <si>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</si>
  <si>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</si>
  <si>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</si>
  <si>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</si>
  <si>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</si>
  <si>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</si>
  <si>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</si>
  <si>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</si>
  <si>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</si>
  <si>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</si>
  <si>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</si>
  <si>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</si>
  <si>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</si>
  <si>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</si>
  <si>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</si>
  <si>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</si>
  <si>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</si>
  <si>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</si>
  <si>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</si>
  <si>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</si>
  <si>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</si>
  <si>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</si>
  <si>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</si>
  <si>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</si>
  <si>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</si>
  <si>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</si>
  <si>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</si>
  <si>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</si>
  <si>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</si>
  <si>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</si>
  <si>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</si>
  <si>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</si>
  <si>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</si>
  <si>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</si>
  <si>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</si>
  <si>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</si>
  <si>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</si>
  <si>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</si>
  <si>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</si>
  <si>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</si>
  <si>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</si>
  <si>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</si>
  <si>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</si>
  <si>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</si>
  <si>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</si>
  <si>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</si>
  <si>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</si>
  <si>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</si>
  <si>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</si>
  <si>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</si>
  <si>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</si>
  <si>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</si>
  <si>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</si>
  <si>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</si>
  <si>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</si>
  <si>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</si>
  <si>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</si>
  <si>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</si>
  <si>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</si>
  <si>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</si>
  <si>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</si>
  <si>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</si>
  <si>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</si>
  <si>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</si>
  <si>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</si>
  <si>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</si>
  <si>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</si>
  <si>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</si>
  <si>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</si>
  <si>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</si>
  <si>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</si>
  <si>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</si>
  <si>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</si>
  <si>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</si>
  <si>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</si>
  <si>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</si>
  <si>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</si>
  <si>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</si>
  <si>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</si>
  <si>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</si>
  <si>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</si>
  <si>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</si>
  <si>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</si>
  <si>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</si>
  <si>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</si>
  <si>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</si>
  <si>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</si>
  <si>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</si>
  <si>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</si>
  <si>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</si>
  <si>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</si>
  <si>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</si>
  <si>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</si>
  <si>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</si>
  <si>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</si>
  <si>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</si>
  <si>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</si>
  <si>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</si>
  <si>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</si>
  <si>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</si>
  <si>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</si>
  <si>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</si>
  <si>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</si>
  <si>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</si>
  <si>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</si>
  <si>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</si>
  <si>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</si>
  <si>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</si>
  <si>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</si>
  <si>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</si>
  <si>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</si>
  <si>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</si>
  <si>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</si>
  <si>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</si>
  <si>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</si>
  <si>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</si>
  <si>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</si>
  <si>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</si>
  <si>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</si>
  <si>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</si>
  <si>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</si>
  <si>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</si>
  <si>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</si>
  <si>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</si>
  <si>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</si>
  <si>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</si>
  <si>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</si>
  <si>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東京都渋谷区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</si>
  <si>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</si>
  <si>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</si>
  <si>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</si>
  <si>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</si>
  <si>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</si>
  <si>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</si>
  <si>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</si>
  <si>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</si>
  <si>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</si>
  <si>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</si>
  <si>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</si>
  <si>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</si>
  <si>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</si>
  <si>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</si>
  <si>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</si>
  <si>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</si>
  <si>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</si>
  <si>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</si>
  <si>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</si>
  <si>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</si>
  <si>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</si>
  <si>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</si>
  <si>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</si>
  <si>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</si>
  <si>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</si>
  <si>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</si>
  <si>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</si>
  <si>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</si>
  <si>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</si>
  <si>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</si>
  <si>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</si>
  <si>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</si>
  <si>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</si>
  <si>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</si>
  <si>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</si>
  <si>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</si>
  <si>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</si>
  <si>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</si>
  <si>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</si>
  <si>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</si>
  <si>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</si>
  <si>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</si>
  <si>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</si>
  <si>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</si>
  <si>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</si>
  <si>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</si>
  <si>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</si>
  <si>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</si>
  <si>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</si>
  <si>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</si>
  <si>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</si>
  <si>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</si>
  <si>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</si>
  <si>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</si>
  <si>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</si>
  <si>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</si>
  <si>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</si>
  <si>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</si>
  <si>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</si>
  <si>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</si>
  <si>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</si>
  <si>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</si>
  <si>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</si>
  <si>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</si>
  <si>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</si>
  <si>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</si>
  <si>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</si>
  <si>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</si>
  <si>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</si>
  <si>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</si>
  <si>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</si>
  <si>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</si>
  <si>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</si>
  <si>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</si>
  <si>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</si>
  <si>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</si>
  <si>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</si>
  <si>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</si>
  <si>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</si>
  <si>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</si>
  <si>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</si>
  <si>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</si>
  <si>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</si>
  <si>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</si>
  <si>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</si>
  <si>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</si>
  <si>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</si>
  <si>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</si>
  <si>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</si>
  <si>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</si>
  <si>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</si>
  <si>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</si>
  <si>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</si>
  <si>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</si>
  <si>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</si>
  <si>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</si>
  <si>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</si>
  <si>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</si>
  <si>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</si>
  <si>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</si>
  <si>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</si>
  <si>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</si>
  <si>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</si>
  <si>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</si>
  <si>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</si>
  <si>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</si>
  <si>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</si>
  <si>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</si>
  <si>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</si>
  <si>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</si>
  <si>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</si>
  <si>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</si>
  <si>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</si>
  <si>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</si>
  <si>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</si>
  <si>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</si>
  <si>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</si>
  <si>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</si>
  <si>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</si>
  <si>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</si>
  <si>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</si>
  <si>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</si>
  <si>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</si>
  <si>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</si>
  <si>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</si>
  <si>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</si>
  <si>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</si>
  <si>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</si>
  <si>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</si>
  <si>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</si>
  <si>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</si>
  <si>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</si>
  <si>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</si>
  <si>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</si>
  <si>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</si>
  <si>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</si>
  <si>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</si>
  <si>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</si>
  <si>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</si>
  <si>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</si>
  <si>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</si>
  <si>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</si>
  <si>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</si>
  <si>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</si>
  <si>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</si>
  <si>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</si>
  <si>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</si>
  <si>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</si>
  <si>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</si>
  <si>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</si>
  <si>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</si>
  <si>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</si>
  <si>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</si>
  <si>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</si>
  <si>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</si>
  <si>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</si>
  <si>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</si>
  <si>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</si>
  <si>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</si>
  <si>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</si>
  <si>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</si>
  <si>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</si>
  <si>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</si>
  <si>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</si>
  <si>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</si>
  <si>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</si>
  <si>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</si>
  <si>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</si>
  <si>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</si>
  <si>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</si>
  <si>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</si>
  <si>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</si>
  <si>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</si>
  <si>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</si>
  <si>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</si>
  <si>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</si>
  <si>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</si>
  <si>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一般会計</t>
  </si>
  <si>
    <t>介護保険事業会計</t>
  </si>
  <si>
    <t>国民健康保険事業会計</t>
  </si>
  <si>
    <t>後期高齢者医療事業会計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</si>
  <si>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</si>
  <si>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</si>
  <si>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</si>
  <si>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</si>
  <si>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</si>
  <si>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</si>
  <si>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</si>
  <si>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</si>
  <si>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</si>
  <si>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</si>
  <si>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</si>
  <si>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</si>
  <si>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</si>
  <si>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</si>
  <si>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</si>
  <si>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</si>
  <si>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</si>
  <si>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</si>
  <si>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</si>
  <si>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</si>
  <si>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</si>
  <si>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</si>
  <si>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</si>
  <si>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</si>
  <si>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</si>
  <si>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</si>
  <si>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</si>
  <si>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</si>
  <si>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</si>
  <si>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</si>
  <si>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</si>
  <si>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</si>
  <si>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</si>
  <si>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</si>
  <si>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</si>
  <si>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</si>
  <si>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</si>
  <si>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</si>
  <si>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</si>
  <si>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</si>
  <si>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</si>
  <si>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</si>
  <si>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</si>
  <si>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</si>
  <si>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</si>
  <si>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</si>
  <si>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</si>
  <si>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基金残高合計</t>
    <rPh sb="0" eb="2">
      <t>キキン</t>
    </rPh>
    <rPh sb="2" eb="4">
      <t>ザンダカ</t>
    </rPh>
    <rPh sb="4" eb="6">
      <t>ゴウケイ</t>
    </rPh>
    <phoneticPr fontId="5"/>
  </si>
  <si>
    <t>当該団体(円)</t>
  </si>
  <si>
    <t>類似団体内平均(円)</t>
    <rPh sb="0" eb="2">
      <t>ルイジ</t>
    </rPh>
    <rPh sb="2" eb="4">
      <t>ダンタイ</t>
    </rPh>
    <phoneticPr fontId="5"/>
  </si>
  <si>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</si>
  <si>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</si>
  <si>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</si>
  <si>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</si>
  <si>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</si>
  <si>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</si>
  <si>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</si>
  <si>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</si>
  <si>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</si>
  <si>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</si>
  <si>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</si>
  <si>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</si>
  <si>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</si>
  <si>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</si>
  <si>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</si>
  <si>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実質公債費比率の分子</t>
  </si>
  <si>
    <t>将来負担比率（分子）の構造</t>
  </si>
  <si>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</si>
  <si>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</si>
  <si>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</si>
  <si>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</si>
  <si>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</si>
  <si>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</si>
  <si>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渋谷区都市整備基金</t>
    <rPh sb="0" eb="9">
      <t>シブヤクトシセイビキキン</t>
    </rPh>
    <phoneticPr fontId="6"/>
  </si>
  <si>
    <t>高村社会福祉基金</t>
    <rPh sb="0" eb="2">
      <t>タカムラ</t>
    </rPh>
    <rPh sb="2" eb="4">
      <t>シャカイ</t>
    </rPh>
    <rPh sb="4" eb="6">
      <t>フクシ</t>
    </rPh>
    <rPh sb="6" eb="8">
      <t>キキン</t>
    </rPh>
    <phoneticPr fontId="2"/>
  </si>
  <si>
    <t>渋谷区やさしいまちづくり基金</t>
  </si>
  <si>
    <t>安井青少年育成基金</t>
  </si>
  <si>
    <t>小森高齢者福祉基金</t>
    <rPh sb="0" eb="2">
      <t>コモリ</t>
    </rPh>
    <rPh sb="2" eb="5">
      <t>コウレイシャ</t>
    </rPh>
    <rPh sb="5" eb="7">
      <t>フクシ</t>
    </rPh>
    <rPh sb="7" eb="9">
      <t>キキン</t>
    </rPh>
    <phoneticPr fontId="3"/>
  </si>
  <si>
    <t>〇</t>
  </si>
  <si>
    <t>渋谷未来デザイン</t>
    <rPh sb="0" eb="2">
      <t>シブヤ</t>
    </rPh>
    <rPh sb="2" eb="4">
      <t>ミライ</t>
    </rPh>
    <phoneticPr fontId="2"/>
  </si>
  <si>
    <t>渋谷土地開発公社</t>
    <rPh sb="0" eb="2">
      <t>シブヤ</t>
    </rPh>
    <rPh sb="2" eb="8">
      <t>トチカイハツコウシャ</t>
    </rPh>
    <phoneticPr fontId="2"/>
  </si>
  <si>
    <t>渋谷都市整備公社</t>
    <rPh sb="0" eb="2">
      <t>シブヤ</t>
    </rPh>
    <rPh sb="2" eb="4">
      <t>トシ</t>
    </rPh>
    <rPh sb="4" eb="6">
      <t>セイビ</t>
    </rPh>
    <rPh sb="6" eb="8">
      <t>コウシャ</t>
    </rPh>
    <phoneticPr fontId="2"/>
  </si>
  <si>
    <t>-</t>
    <phoneticPr fontId="2"/>
  </si>
  <si>
    <t>渋谷区スポーツ協会</t>
  </si>
  <si>
    <t>渋谷区観光協会</t>
    <rPh sb="0" eb="7">
      <t>シブヤクカンコウキョウカイ</t>
    </rPh>
    <phoneticPr fontId="11"/>
  </si>
  <si>
    <t>公益財団法人渋谷区文化・芸術振興財団</t>
    <rPh sb="0" eb="2">
      <t>コウエキ</t>
    </rPh>
    <rPh sb="2" eb="4">
      <t>ザイダン</t>
    </rPh>
    <rPh sb="4" eb="6">
      <t>ホウジン</t>
    </rPh>
    <rPh sb="6" eb="9">
      <t>シブヤク</t>
    </rPh>
    <rPh sb="9" eb="11">
      <t>ブンカ</t>
    </rPh>
    <rPh sb="12" eb="14">
      <t>ゲイジュツ</t>
    </rPh>
    <rPh sb="14" eb="18">
      <t>シンコウザイダン</t>
    </rPh>
    <phoneticPr fontId="11"/>
  </si>
  <si>
    <t>シブヤスタートアップス株式会社</t>
    <rPh sb="11" eb="13">
      <t>カブシキ</t>
    </rPh>
    <rPh sb="13" eb="15">
      <t>カイシャ</t>
    </rPh>
    <phoneticPr fontId="11"/>
  </si>
  <si>
    <t>一般社団法人シブヤ・スマートシティ推進機構</t>
    <rPh sb="0" eb="2">
      <t>イッパン</t>
    </rPh>
    <rPh sb="2" eb="4">
      <t>シャダン</t>
    </rPh>
    <rPh sb="4" eb="6">
      <t>ホウジン</t>
    </rPh>
    <rPh sb="17" eb="19">
      <t>スイシン</t>
    </rPh>
    <rPh sb="19" eb="21">
      <t>キコウ</t>
    </rPh>
    <phoneticPr fontId="3"/>
  </si>
  <si>
    <t>特別区人事・厚生事務組合</t>
    <rPh sb="0" eb="2">
      <t>トクベツ</t>
    </rPh>
    <rPh sb="2" eb="3">
      <t>ク</t>
    </rPh>
    <rPh sb="3" eb="5">
      <t>ジンジ</t>
    </rPh>
    <rPh sb="6" eb="8">
      <t>コウセイ</t>
    </rPh>
    <rPh sb="8" eb="10">
      <t>ジム</t>
    </rPh>
    <rPh sb="10" eb="12">
      <t>クミアイ</t>
    </rPh>
    <phoneticPr fontId="7"/>
  </si>
  <si>
    <t>特別区競馬組合</t>
    <rPh sb="0" eb="2">
      <t>トクベツ</t>
    </rPh>
    <rPh sb="2" eb="3">
      <t>ク</t>
    </rPh>
    <rPh sb="3" eb="5">
      <t>ケイバ</t>
    </rPh>
    <rPh sb="5" eb="7">
      <t>クミアイ</t>
    </rPh>
    <phoneticPr fontId="7"/>
  </si>
  <si>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7"/>
  </si>
  <si>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7"/>
  </si>
  <si>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7"/>
  </si>
  <si>
    <t>-</t>
    <phoneticPr fontId="19"/>
  </si>
  <si>
    <t>法適用</t>
    <rPh sb="0" eb="1">
      <t>ホウ</t>
    </rPh>
    <rPh sb="1" eb="3">
      <t>テキヨウ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</si>
  <si>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</si>
  <si>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</si>
  <si>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</si>
  <si>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</si>
  <si>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</si>
  <si>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</si>
  <si>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</si>
  <si>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</si>
  <si>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</si>
  <si>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将来負担比率は算定されておらず、有形固定資産減価償却率も類似団体内平均値を下回っている状況である。
　これは、起債に頼らずに施設建設、改修等を行なってきたためである。
　引き続き健全な財政運営に努めていく。</t>
    <phoneticPr fontId="5"/>
  </si>
  <si>
    <t>　近年地方債の新規発行を行なっておらず、類似団体内平均値を0.9ポイント下回っている状況である。
　近年、特別区税や都税連動交付金が増収となっていることを踏まえ、着実に基金への積み立てを行なってきたことにより、将来負担額に対して充当可能財源が上回っていることから将来負担比率は算定されていない状況が続いている。
　いずれも区の財政の健全性を示すものであり、引き続き健全な財政運営に努めていく。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</si>
</sst>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rgb="FF000000"/>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right style="thin">
        <color rgb="FF000000"/>
      </right>
      <top style="hair">
        <color indexed="64"/>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6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8" fillId="0" borderId="113" xfId="15" quotePrefix="1" applyNumberFormat="1" applyFont="1" applyBorder="1" applyAlignment="1" applyProtection="1">
      <alignment horizontal="right" vertical="center" shrinkToFit="1"/>
      <protection locked="0"/>
    </xf>
    <xf numFmtId="177" fontId="38" fillId="0" borderId="113" xfId="15" applyNumberFormat="1" applyFont="1" applyBorder="1" applyAlignment="1" applyProtection="1">
      <alignment horizontal="right" vertical="center" shrinkToFit="1"/>
      <protection locked="0"/>
    </xf>
    <xf numFmtId="177" fontId="38" fillId="0" borderId="188" xfId="15" applyNumberFormat="1" applyFont="1" applyBorder="1" applyAlignment="1" applyProtection="1">
      <alignment horizontal="right" vertical="center" shrinkToFit="1"/>
      <protection locked="0"/>
    </xf>
    <xf numFmtId="0" fontId="38" fillId="0" borderId="112" xfId="15" applyFont="1" applyBorder="1" applyAlignment="1" applyProtection="1">
      <alignment horizontal="left" vertical="center" shrinkToFit="1"/>
      <protection locked="0"/>
    </xf>
    <xf numFmtId="0" fontId="38" fillId="0" borderId="113" xfId="15" applyFont="1" applyBorder="1" applyAlignment="1" applyProtection="1">
      <alignment horizontal="left" vertical="center" shrinkToFit="1"/>
      <protection locked="0"/>
    </xf>
    <xf numFmtId="0" fontId="38" fillId="0" borderId="18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EF492A-E7B5-4845-871A-EB4B8214FBA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AA61-4E6C-89E3-D26E311D2E9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59213</c:v>
                </c:pt>
                <c:pt idx="1">
                  <c:v>33128</c:v>
                </c:pt>
                <c:pt idx="2">
                  <c:v>51185</c:v>
                </c:pt>
                <c:pt idx="3">
                  <c:v>69524</c:v>
                </c:pt>
                <c:pt idx="4">
                  <c:v>68839</c:v>
                </c:pt>
              </c:numCache>
            </c:numRef>
          </c:val>
          <c:smooth val="0"/>
          <c:extLst>
            <c:ext xmlns:c16="http://schemas.microsoft.com/office/drawing/2014/chart" uri="{C3380CC4-5D6E-409C-BE32-E72D297353CC}">
              <c16:uniqueId val="{00000001-AA61-4E6C-89E3-D26E311D2E9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11.35</c:v>
                </c:pt>
                <c:pt idx="1">
                  <c:v>23.09</c:v>
                </c:pt>
                <c:pt idx="2">
                  <c:v>18.68</c:v>
                </c:pt>
                <c:pt idx="3">
                  <c:v>16.3</c:v>
                </c:pt>
                <c:pt idx="4">
                  <c:v>17.05</c:v>
                </c:pt>
              </c:numCache>
            </c:numRef>
          </c:val>
          <c:extLst>
            <c:ext xmlns:c16="http://schemas.microsoft.com/office/drawing/2014/chart" uri="{C3380CC4-5D6E-409C-BE32-E72D297353CC}">
              <c16:uniqueId val="{00000000-A24C-47D2-B058-53F29043928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61.35</c:v>
                </c:pt>
                <c:pt idx="1">
                  <c:v>65.650000000000006</c:v>
                </c:pt>
                <c:pt idx="2">
                  <c:v>78.25</c:v>
                </c:pt>
                <c:pt idx="3">
                  <c:v>81.819999999999993</c:v>
                </c:pt>
                <c:pt idx="4">
                  <c:v>86.65</c:v>
                </c:pt>
              </c:numCache>
            </c:numRef>
          </c:val>
          <c:extLst>
            <c:ext xmlns:c16="http://schemas.microsoft.com/office/drawing/2014/chart" uri="{C3380CC4-5D6E-409C-BE32-E72D297353CC}">
              <c16:uniqueId val="{00000001-A24C-47D2-B058-53F29043928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5.62</c:v>
                </c:pt>
                <c:pt idx="1">
                  <c:v>18.850000000000001</c:v>
                </c:pt>
                <c:pt idx="2">
                  <c:v>8.9700000000000006</c:v>
                </c:pt>
                <c:pt idx="3">
                  <c:v>8.5399999999999991</c:v>
                </c:pt>
                <c:pt idx="4">
                  <c:v>10.02</c:v>
                </c:pt>
              </c:numCache>
            </c:numRef>
          </c:val>
          <c:smooth val="0"/>
          <c:extLst>
            <c:ext xmlns:c16="http://schemas.microsoft.com/office/drawing/2014/chart" uri="{C3380CC4-5D6E-409C-BE32-E72D297353CC}">
              <c16:uniqueId val="{00000002-A24C-47D2-B058-53F29043928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C60-442E-A451-E9B474C60C0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C60-442E-A451-E9B474C60C0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C60-442E-A451-E9B474C60C0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C60-442E-A451-E9B474C60C0E}"/>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C60-442E-A451-E9B474C60C0E}"/>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AC60-442E-A451-E9B474C60C0E}"/>
            </c:ext>
          </c:extLst>
        </c:ser>
        <c:ser>
          <c:idx val="6"/>
          <c:order val="6"/>
          <c:tx>
            <c:strRef>
              <c:f>データシート!$A$33</c:f>
              <c:strCache>
                <c:ptCount val="1"/>
                <c:pt idx="0">
                  <c:v>後期高齢者医療事業会計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7.0000000000000007E-2</c:v>
                </c:pt>
                <c:pt idx="2">
                  <c:v>#N/A</c:v>
                </c:pt>
                <c:pt idx="3">
                  <c:v>7.0000000000000007E-2</c:v>
                </c:pt>
                <c:pt idx="4">
                  <c:v>#N/A</c:v>
                </c:pt>
                <c:pt idx="5">
                  <c:v>0.02</c:v>
                </c:pt>
                <c:pt idx="6">
                  <c:v>#N/A</c:v>
                </c:pt>
                <c:pt idx="7">
                  <c:v>0.01</c:v>
                </c:pt>
                <c:pt idx="8">
                  <c:v>#N/A</c:v>
                </c:pt>
                <c:pt idx="9">
                  <c:v>0.11</c:v>
                </c:pt>
              </c:numCache>
            </c:numRef>
          </c:val>
          <c:extLst>
            <c:ext xmlns:c16="http://schemas.microsoft.com/office/drawing/2014/chart" uri="{C3380CC4-5D6E-409C-BE32-E72D297353CC}">
              <c16:uniqueId val="{00000006-AC60-442E-A451-E9B474C60C0E}"/>
            </c:ext>
          </c:extLst>
        </c:ser>
        <c:ser>
          <c:idx val="7"/>
          <c:order val="7"/>
          <c:tx>
            <c:strRef>
              <c:f>データシート!$A$34</c:f>
              <c:strCache>
                <c:ptCount val="1"/>
                <c:pt idx="0">
                  <c:v>国民健康保険事業会計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0.91</c:v>
                </c:pt>
                <c:pt idx="2">
                  <c:v>#N/A</c:v>
                </c:pt>
                <c:pt idx="3">
                  <c:v>0.88</c:v>
                </c:pt>
                <c:pt idx="4">
                  <c:v>#N/A</c:v>
                </c:pt>
                <c:pt idx="5">
                  <c:v>0.72</c:v>
                </c:pt>
                <c:pt idx="6">
                  <c:v>#N/A</c:v>
                </c:pt>
                <c:pt idx="7">
                  <c:v>0.67</c:v>
                </c:pt>
                <c:pt idx="8">
                  <c:v>#N/A</c:v>
                </c:pt>
                <c:pt idx="9">
                  <c:v>0.77</c:v>
                </c:pt>
              </c:numCache>
            </c:numRef>
          </c:val>
          <c:extLst>
            <c:ext xmlns:c16="http://schemas.microsoft.com/office/drawing/2014/chart" uri="{C3380CC4-5D6E-409C-BE32-E72D297353CC}">
              <c16:uniqueId val="{00000007-AC60-442E-A451-E9B474C60C0E}"/>
            </c:ext>
          </c:extLst>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1.29</c:v>
                </c:pt>
                <c:pt idx="2">
                  <c:v>#N/A</c:v>
                </c:pt>
                <c:pt idx="3">
                  <c:v>1.58</c:v>
                </c:pt>
                <c:pt idx="4">
                  <c:v>#N/A</c:v>
                </c:pt>
                <c:pt idx="5">
                  <c:v>0.4</c:v>
                </c:pt>
                <c:pt idx="6">
                  <c:v>#N/A</c:v>
                </c:pt>
                <c:pt idx="7">
                  <c:v>0.39</c:v>
                </c:pt>
                <c:pt idx="8">
                  <c:v>#N/A</c:v>
                </c:pt>
                <c:pt idx="9">
                  <c:v>0.97</c:v>
                </c:pt>
              </c:numCache>
            </c:numRef>
          </c:val>
          <c:extLst>
            <c:ext xmlns:c16="http://schemas.microsoft.com/office/drawing/2014/chart" uri="{C3380CC4-5D6E-409C-BE32-E72D297353CC}">
              <c16:uniqueId val="{00000008-AC60-442E-A451-E9B474C60C0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11.35</c:v>
                </c:pt>
                <c:pt idx="2">
                  <c:v>#N/A</c:v>
                </c:pt>
                <c:pt idx="3">
                  <c:v>23.08</c:v>
                </c:pt>
                <c:pt idx="4">
                  <c:v>#N/A</c:v>
                </c:pt>
                <c:pt idx="5">
                  <c:v>18.68</c:v>
                </c:pt>
                <c:pt idx="6">
                  <c:v>#N/A</c:v>
                </c:pt>
                <c:pt idx="7">
                  <c:v>16.29</c:v>
                </c:pt>
                <c:pt idx="8">
                  <c:v>#N/A</c:v>
                </c:pt>
                <c:pt idx="9">
                  <c:v>17.05</c:v>
                </c:pt>
              </c:numCache>
            </c:numRef>
          </c:val>
          <c:extLst>
            <c:ext xmlns:c16="http://schemas.microsoft.com/office/drawing/2014/chart" uri="{C3380CC4-5D6E-409C-BE32-E72D297353CC}">
              <c16:uniqueId val="{00000009-AC60-442E-A451-E9B474C60C0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4039</c:v>
                </c:pt>
                <c:pt idx="5">
                  <c:v>3850</c:v>
                </c:pt>
                <c:pt idx="8">
                  <c:v>3486</c:v>
                </c:pt>
                <c:pt idx="11">
                  <c:v>3130</c:v>
                </c:pt>
                <c:pt idx="14">
                  <c:v>2527</c:v>
                </c:pt>
              </c:numCache>
            </c:numRef>
          </c:val>
          <c:extLst>
            <c:ext xmlns:c16="http://schemas.microsoft.com/office/drawing/2014/chart" uri="{C3380CC4-5D6E-409C-BE32-E72D297353CC}">
              <c16:uniqueId val="{00000000-DB62-4F84-A487-1A864F39E2B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B62-4F84-A487-1A864F39E2B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B62-4F84-A487-1A864F39E2B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105</c:v>
                </c:pt>
                <c:pt idx="3">
                  <c:v>109</c:v>
                </c:pt>
                <c:pt idx="6">
                  <c:v>91</c:v>
                </c:pt>
                <c:pt idx="9">
                  <c:v>108</c:v>
                </c:pt>
                <c:pt idx="12">
                  <c:v>175</c:v>
                </c:pt>
              </c:numCache>
            </c:numRef>
          </c:val>
          <c:extLst>
            <c:ext xmlns:c16="http://schemas.microsoft.com/office/drawing/2014/chart" uri="{C3380CC4-5D6E-409C-BE32-E72D297353CC}">
              <c16:uniqueId val="{00000003-DB62-4F84-A487-1A864F39E2B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B62-4F84-A487-1A864F39E2B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B62-4F84-A487-1A864F39E2B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B62-4F84-A487-1A864F39E2B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1434</c:v>
                </c:pt>
                <c:pt idx="3">
                  <c:v>1327</c:v>
                </c:pt>
                <c:pt idx="6">
                  <c:v>1065</c:v>
                </c:pt>
                <c:pt idx="9">
                  <c:v>942</c:v>
                </c:pt>
                <c:pt idx="12">
                  <c:v>701</c:v>
                </c:pt>
              </c:numCache>
            </c:numRef>
          </c:val>
          <c:extLst>
            <c:ext xmlns:c16="http://schemas.microsoft.com/office/drawing/2014/chart" uri="{C3380CC4-5D6E-409C-BE32-E72D297353CC}">
              <c16:uniqueId val="{00000007-DB62-4F84-A487-1A864F39E2B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-2500</c:v>
                </c:pt>
                <c:pt idx="2">
                  <c:v>#N/A</c:v>
                </c:pt>
                <c:pt idx="3">
                  <c:v>#N/A</c:v>
                </c:pt>
                <c:pt idx="4">
                  <c:v>-2414</c:v>
                </c:pt>
                <c:pt idx="5">
                  <c:v>#N/A</c:v>
                </c:pt>
                <c:pt idx="6">
                  <c:v>#N/A</c:v>
                </c:pt>
                <c:pt idx="7">
                  <c:v>-2330</c:v>
                </c:pt>
                <c:pt idx="8">
                  <c:v>#N/A</c:v>
                </c:pt>
                <c:pt idx="9">
                  <c:v>#N/A</c:v>
                </c:pt>
                <c:pt idx="10">
                  <c:v>-2080</c:v>
                </c:pt>
                <c:pt idx="11">
                  <c:v>#N/A</c:v>
                </c:pt>
                <c:pt idx="12">
                  <c:v>#N/A</c:v>
                </c:pt>
                <c:pt idx="13">
                  <c:v>-1651</c:v>
                </c:pt>
                <c:pt idx="14">
                  <c:v>#N/A</c:v>
                </c:pt>
              </c:numCache>
            </c:numRef>
          </c:val>
          <c:smooth val="0"/>
          <c:extLst>
            <c:ext xmlns:c16="http://schemas.microsoft.com/office/drawing/2014/chart" uri="{C3380CC4-5D6E-409C-BE32-E72D297353CC}">
              <c16:uniqueId val="{00000008-DB62-4F84-A487-1A864F39E2B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28583</c:v>
                </c:pt>
                <c:pt idx="5">
                  <c:v>26732</c:v>
                </c:pt>
                <c:pt idx="8">
                  <c:v>23492</c:v>
                </c:pt>
                <c:pt idx="11">
                  <c:v>20055</c:v>
                </c:pt>
                <c:pt idx="14">
                  <c:v>17272</c:v>
                </c:pt>
              </c:numCache>
            </c:numRef>
          </c:val>
          <c:extLst>
            <c:ext xmlns:c16="http://schemas.microsoft.com/office/drawing/2014/chart" uri="{C3380CC4-5D6E-409C-BE32-E72D297353CC}">
              <c16:uniqueId val="{00000000-97AE-4B75-8003-CBDD2786001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7AE-4B75-8003-CBDD2786001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112714</c:v>
                </c:pt>
                <c:pt idx="5">
                  <c:v>123831</c:v>
                </c:pt>
                <c:pt idx="8">
                  <c:v>140799</c:v>
                </c:pt>
                <c:pt idx="11">
                  <c:v>155550</c:v>
                </c:pt>
                <c:pt idx="14">
                  <c:v>166070</c:v>
                </c:pt>
              </c:numCache>
            </c:numRef>
          </c:val>
          <c:extLst>
            <c:ext xmlns:c16="http://schemas.microsoft.com/office/drawing/2014/chart" uri="{C3380CC4-5D6E-409C-BE32-E72D297353CC}">
              <c16:uniqueId val="{00000002-97AE-4B75-8003-CBDD2786001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AE-4B75-8003-CBDD2786001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AE-4B75-8003-CBDD2786001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AE-4B75-8003-CBDD2786001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12554</c:v>
                </c:pt>
                <c:pt idx="3">
                  <c:v>12320</c:v>
                </c:pt>
                <c:pt idx="6">
                  <c:v>10649</c:v>
                </c:pt>
                <c:pt idx="9">
                  <c:v>10897</c:v>
                </c:pt>
                <c:pt idx="12">
                  <c:v>11612</c:v>
                </c:pt>
              </c:numCache>
            </c:numRef>
          </c:val>
          <c:extLst>
            <c:ext xmlns:c16="http://schemas.microsoft.com/office/drawing/2014/chart" uri="{C3380CC4-5D6E-409C-BE32-E72D297353CC}">
              <c16:uniqueId val="{00000006-97AE-4B75-8003-CBDD2786001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1344</c:v>
                </c:pt>
                <c:pt idx="3">
                  <c:v>1569</c:v>
                </c:pt>
                <c:pt idx="6">
                  <c:v>1778</c:v>
                </c:pt>
                <c:pt idx="9">
                  <c:v>1788</c:v>
                </c:pt>
                <c:pt idx="12">
                  <c:v>2084</c:v>
                </c:pt>
              </c:numCache>
            </c:numRef>
          </c:val>
          <c:extLst>
            <c:ext xmlns:c16="http://schemas.microsoft.com/office/drawing/2014/chart" uri="{C3380CC4-5D6E-409C-BE32-E72D297353CC}">
              <c16:uniqueId val="{00000007-97AE-4B75-8003-CBDD2786001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97AE-4B75-8003-CBDD2786001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423</c:v>
                </c:pt>
                <c:pt idx="3">
                  <c:v>1172</c:v>
                </c:pt>
                <c:pt idx="6">
                  <c:v>1189</c:v>
                </c:pt>
                <c:pt idx="9">
                  <c:v>1496</c:v>
                </c:pt>
                <c:pt idx="12">
                  <c:v>2760</c:v>
                </c:pt>
              </c:numCache>
            </c:numRef>
          </c:val>
          <c:extLst>
            <c:ext xmlns:c16="http://schemas.microsoft.com/office/drawing/2014/chart" uri="{C3380CC4-5D6E-409C-BE32-E72D297353CC}">
              <c16:uniqueId val="{00000009-97AE-4B75-8003-CBDD2786001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7459</c:v>
                </c:pt>
                <c:pt idx="3">
                  <c:v>6211</c:v>
                </c:pt>
                <c:pt idx="6">
                  <c:v>5214</c:v>
                </c:pt>
                <c:pt idx="9">
                  <c:v>4329</c:v>
                </c:pt>
                <c:pt idx="12">
                  <c:v>3678</c:v>
                </c:pt>
              </c:numCache>
            </c:numRef>
          </c:val>
          <c:extLst>
            <c:ext xmlns:c16="http://schemas.microsoft.com/office/drawing/2014/chart" uri="{C3380CC4-5D6E-409C-BE32-E72D297353CC}">
              <c16:uniqueId val="{0000000A-97AE-4B75-8003-CBDD2786001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7AE-4B75-8003-CBDD2786001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53663</c:v>
                </c:pt>
                <c:pt idx="1">
                  <c:v>60720</c:v>
                </c:pt>
                <c:pt idx="2">
                  <c:v>67349</c:v>
                </c:pt>
              </c:numCache>
            </c:numRef>
          </c:val>
          <c:extLst>
            <c:ext xmlns:c16="http://schemas.microsoft.com/office/drawing/2014/chart" uri="{C3380CC4-5D6E-409C-BE32-E72D297353CC}">
              <c16:uniqueId val="{00000000-AF22-46A1-97AD-C9B6DBA65A1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F22-46A1-97AD-C9B6DBA65A1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84962</c:v>
                </c:pt>
                <c:pt idx="1">
                  <c:v>92506</c:v>
                </c:pt>
                <c:pt idx="2">
                  <c:v>96396</c:v>
                </c:pt>
              </c:numCache>
            </c:numRef>
          </c:val>
          <c:extLst>
            <c:ext xmlns:c16="http://schemas.microsoft.com/office/drawing/2014/chart" uri="{C3380CC4-5D6E-409C-BE32-E72D297353CC}">
              <c16:uniqueId val="{00000002-AF22-46A1-97AD-C9B6DBA65A1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{FC81606D-0155-485F-AE7A-F8C03BEDB093}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3B3-4F4E-8115-BE81470C81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{510C7FB8-A948-4E12-A116-8365BC1F2319}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B3-4F4E-8115-BE81470C81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{935219A2-114C-446E-9641-07B28A74A665}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B3-4F4E-8115-BE81470C81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{C5D1C29D-5D26-4313-9C89-D11C46BF9088}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B3-4F4E-8115-BE81470C81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{F3FC8CAB-AACF-4E80-8E4C-5BC3BDC943B6}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B3-4F4E-8115-BE81470C81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{98C1DDD8-D4C5-40A8-AED6-D5640613B71A}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3B3-4F4E-8115-BE81470C81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{6D0A5F60-C7CB-4D60-BD51-71C4E6A885FD}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3B3-4F4E-8115-BE81470C81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{94FECF27-2C6C-48AA-A4E0-FD06D58C5BB8}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3B3-4F4E-8115-BE81470C81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{2BBEE3CE-3C55-468B-ACCA-9278A5F1ED22}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3B3-4F4E-8115-BE81470C81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34.9</c:v>
                </c:pt>
                <c:pt idx="8">
                  <c:v>36.6</c:v>
                </c:pt>
                <c:pt idx="16">
                  <c:v>38.799999999999997</c:v>
                </c:pt>
                <c:pt idx="24">
                  <c:v>41</c:v>
                </c:pt>
                <c:pt idx="32">
                  <c:v>41.3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3B3-4F4E-8115-BE81470C810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{2F7890C9-CBFA-4216-88AC-7EE4931F515C}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3B3-4F4E-8115-BE81470C810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{993EB695-6177-4EEE-B769-B2EC86FBFD08}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B3-4F4E-8115-BE81470C81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{23C239EA-6A5E-4356-A951-5B924AFD5E84}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B3-4F4E-8115-BE81470C81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{BB632F01-B1EB-4776-B1BD-E0EB65CDF751}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B3-4F4E-8115-BE81470C81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{F846D7B6-A613-4A3A-AB06-89ACE3AC4019}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B3-4F4E-8115-BE81470C81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{469D0963-38BA-47EF-9F82-6172AEBDAD61}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3B3-4F4E-8115-BE81470C81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{AF0FE600-523B-4323-80A8-D0DE5E11C412}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3B3-4F4E-8115-BE81470C81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{3FB19711-37D8-485E-89AA-A259728E03A2}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3B3-4F4E-8115-BE81470C81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{BCF1A6E0-E750-43CA-B6E8-D31C7901E66B}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3B3-4F4E-8115-BE81470C81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3B3-4F4E-8115-BE81470C810E}"/>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{210C80E2-43CF-4490-B779-30DE895FFFF4}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E45-463C-8C13-A408AD77BA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{9D945386-C080-43D5-9C84-A33AE578A38D}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E45-463C-8C13-A408AD77BA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{5265F94C-ED38-446B-8BCD-38A71AE0106B}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E45-463C-8C13-A408AD77BA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{60124CC7-558A-4A82-B176-FD8E71EB70C5}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E45-463C-8C13-A408AD77BA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{39572405-88C5-458B-BAFB-63153CD7B7CE}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E45-463C-8C13-A408AD77BAB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{FFA2A2B4-6F8F-46C2-91D5-B77F42C5B7B0}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E45-463C-8C13-A408AD77BAB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{342EFCD0-EE75-4210-B5A6-4459747E16E3}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E45-463C-8C13-A408AD77BAB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{B865D38B-93DF-488C-B6AF-19806F3CC45D}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E45-463C-8C13-A408AD77BAB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{F547EC58-7FF0-45DB-89B1-AED93F130099}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E45-463C-8C13-A408AD77BA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-3.8</c:v>
                </c:pt>
                <c:pt idx="8">
                  <c:v>-3.8</c:v>
                </c:pt>
                <c:pt idx="16">
                  <c:v>-3.8</c:v>
                </c:pt>
                <c:pt idx="24">
                  <c:v>-3.4</c:v>
                </c:pt>
                <c:pt idx="32">
                  <c:v>-2.8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E45-463C-8C13-A408AD77BAB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{81294761-ED4D-463A-AF08-3FCF84F83EBD}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E45-463C-8C13-A408AD77BAB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{5B868F26-2A9B-43E2-A9E1-74F88D3378E8}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E45-463C-8C13-A408AD77BA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{1A1FED3C-4B08-4A5F-BDFE-4F98CFBBE363}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E45-463C-8C13-A408AD77BA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{91FD0B77-E335-4423-B570-601389CE16F2}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E45-463C-8C13-A408AD77BA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{F94BCB50-86E9-4DB3-9D0C-AC712A33CAE3}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E45-463C-8C13-A408AD77BAB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{149879DA-3AEA-4F35-98D9-6A3B04551B6E}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E45-463C-8C13-A408AD77BAB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{B5F200E0-B359-42D4-B240-5A26C91180EF}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E45-463C-8C13-A408AD77BAB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{975042F9-8BCB-4FD1-B096-41F32E6B30D9}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E45-463C-8C13-A408AD77BAB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{E09EB599-7C07-46D6-A7F4-169551F8D59A}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E45-463C-8C13-A408AD77BA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E45-463C-8C13-A408AD77BAB8}"/>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東京都渋谷区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231,402
218,691
15.11
139,781,814
124,537,676
13,255,005
77,728,003
2,953,356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分子となる基準財政収入額は、前年度に比べて特別区税等の増により約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千万円の増となった。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一方、分母となる基準財政需要額も、経常的・投資的経費において教育費が増となり、前年度に比べて全体で約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千万円増となったことにより、財政力指数は前年度に比べ、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4535</xdr:rowOff>
    </xdr:from>
    <xdr:to>
      <xdr:col>23</xdr:col>
      <xdr:colOff>133350</xdr:colOff>
      <xdr:row>38</xdr:row>
      <xdr:rowOff>21772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51963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4535</xdr:rowOff>
    </xdr:from>
    <xdr:to>
      <xdr:col>19</xdr:col>
      <xdr:colOff>133350</xdr:colOff>
      <xdr:row>38</xdr:row>
      <xdr:rowOff>21772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5196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4535</xdr:rowOff>
    </xdr:from>
    <xdr:to>
      <xdr:col>15</xdr:col>
      <xdr:colOff>82550</xdr:colOff>
      <xdr:row>38</xdr:row>
      <xdr:rowOff>21772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65196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21772</xdr:rowOff>
    </xdr:from>
    <xdr:to>
      <xdr:col>11</xdr:col>
      <xdr:colOff>31750</xdr:colOff>
      <xdr:row>38</xdr:row>
      <xdr:rowOff>21772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536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125186</xdr:rowOff>
    </xdr:from>
    <xdr:to>
      <xdr:col>23</xdr:col>
      <xdr:colOff>184150</xdr:colOff>
      <xdr:row>38</xdr:row>
      <xdr:rowOff>55336</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46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141713</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31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142422</xdr:rowOff>
    </xdr:from>
    <xdr:to>
      <xdr:col>19</xdr:col>
      <xdr:colOff>184150</xdr:colOff>
      <xdr:row>38</xdr:row>
      <xdr:rowOff>72572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48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82749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254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125186</xdr:rowOff>
    </xdr:from>
    <xdr:to>
      <xdr:col>15</xdr:col>
      <xdr:colOff>133350</xdr:colOff>
      <xdr:row>38</xdr:row>
      <xdr:rowOff>55336</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46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65513</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23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142422</xdr:rowOff>
    </xdr:from>
    <xdr:to>
      <xdr:col>11</xdr:col>
      <xdr:colOff>82550</xdr:colOff>
      <xdr:row>38</xdr:row>
      <xdr:rowOff>72572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48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82749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25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142422</xdr:rowOff>
    </xdr:from>
    <xdr:to>
      <xdr:col>7</xdr:col>
      <xdr:colOff>31750</xdr:colOff>
      <xdr:row>38</xdr:row>
      <xdr:rowOff>72572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48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82749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25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特別区税、地方消費税交付金等の増により分母となる経常的一般財源等総額は約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億円の増となった。一方、人件費、物件費の増等により分子となる経常的経費充当一般財源等も約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億円の増となったため、対前年度比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ポイントの増となった。 </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94827</xdr:rowOff>
    </xdr:from>
    <xdr:to>
      <xdr:col>23</xdr:col>
      <xdr:colOff>133350</xdr:colOff>
      <xdr:row>59</xdr:row>
      <xdr:rowOff>60113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038927"/>
          <a:ext cx="8382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132097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33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94827</xdr:rowOff>
    </xdr:from>
    <xdr:to>
      <xdr:col>19</xdr:col>
      <xdr:colOff>133350</xdr:colOff>
      <xdr:row>60</xdr:row>
      <xdr:rowOff>146050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038927"/>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49530</xdr:rowOff>
    </xdr:from>
    <xdr:to>
      <xdr:col>15</xdr:col>
      <xdr:colOff>82550</xdr:colOff>
      <xdr:row>60</xdr:row>
      <xdr:rowOff>146050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3365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49530</xdr:rowOff>
    </xdr:from>
    <xdr:to>
      <xdr:col>11</xdr:col>
      <xdr:colOff>31750</xdr:colOff>
      <xdr:row>62</xdr:row>
      <xdr:rowOff>157056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336530"/>
          <a:ext cx="889000" cy="45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9313</xdr:rowOff>
    </xdr:from>
    <xdr:to>
      <xdr:col>23</xdr:col>
      <xdr:colOff>184150</xdr:colOff>
      <xdr:row>59</xdr:row>
      <xdr:rowOff>110913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1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25840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996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44027</xdr:rowOff>
    </xdr:from>
    <xdr:to>
      <xdr:col>19</xdr:col>
      <xdr:colOff>184150</xdr:colOff>
      <xdr:row>58</xdr:row>
      <xdr:rowOff>145627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998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155804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757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95250</xdr:rowOff>
    </xdr:from>
    <xdr:to>
      <xdr:col>15</xdr:col>
      <xdr:colOff>133350</xdr:colOff>
      <xdr:row>61</xdr:row>
      <xdr:rowOff>25400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35577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170180</xdr:rowOff>
    </xdr:from>
    <xdr:to>
      <xdr:col>11</xdr:col>
      <xdr:colOff>82550</xdr:colOff>
      <xdr:row>60</xdr:row>
      <xdr:rowOff>100330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110507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106256</xdr:rowOff>
    </xdr:from>
    <xdr:to>
      <xdr:col>7</xdr:col>
      <xdr:colOff>31750</xdr:colOff>
      <xdr:row>63</xdr:row>
      <xdr:rowOff>36406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46583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[216,449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定年延長による職員退職金などの人件費の増、小学校におけるＩＣＴ教育推進費、認可外保育施設運営などの物件費の増などにより、前年度を上回った。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162018</xdr:rowOff>
    </xdr:from>
    <xdr:to>
      <xdr:col>23</xdr:col>
      <xdr:colOff>133350</xdr:colOff>
      <xdr:row>83</xdr:row>
      <xdr:rowOff>38636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20918"/>
          <a:ext cx="838200" cy="4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162018</xdr:rowOff>
    </xdr:from>
    <xdr:to>
      <xdr:col>19</xdr:col>
      <xdr:colOff>133350</xdr:colOff>
      <xdr:row>82</xdr:row>
      <xdr:rowOff>170174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20918"/>
          <a:ext cx="889000" cy="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159790</xdr:rowOff>
    </xdr:from>
    <xdr:to>
      <xdr:col>15</xdr:col>
      <xdr:colOff>82550</xdr:colOff>
      <xdr:row>82</xdr:row>
      <xdr:rowOff>170174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18690"/>
          <a:ext cx="889000" cy="1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41534</xdr:rowOff>
    </xdr:from>
    <xdr:to>
      <xdr:col>11</xdr:col>
      <xdr:colOff>31750</xdr:colOff>
      <xdr:row>82</xdr:row>
      <xdr:rowOff>159790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0434"/>
          <a:ext cx="889000" cy="11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159286</xdr:rowOff>
    </xdr:from>
    <xdr:to>
      <xdr:col>23</xdr:col>
      <xdr:colOff>184150</xdr:colOff>
      <xdr:row>83</xdr:row>
      <xdr:rowOff>89436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1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131363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9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111218</xdr:rowOff>
    </xdr:from>
    <xdr:to>
      <xdr:col>19</xdr:col>
      <xdr:colOff>184150</xdr:colOff>
      <xdr:row>83</xdr:row>
      <xdr:rowOff>41368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26145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256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119374</xdr:rowOff>
    </xdr:from>
    <xdr:to>
      <xdr:col>15</xdr:col>
      <xdr:colOff>133350</xdr:colOff>
      <xdr:row>83</xdr:row>
      <xdr:rowOff>49524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7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34301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64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108990</xdr:rowOff>
    </xdr:from>
    <xdr:to>
      <xdr:col>11</xdr:col>
      <xdr:colOff>82550</xdr:colOff>
      <xdr:row>83</xdr:row>
      <xdr:rowOff>39140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6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23917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5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162184</xdr:rowOff>
    </xdr:from>
    <xdr:to>
      <xdr:col>7</xdr:col>
      <xdr:colOff>31750</xdr:colOff>
      <xdr:row>82</xdr:row>
      <xdr:rowOff>92334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4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77111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136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職員の給与水準は、特別区人事委員会勧告に基づき、</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区内の民間従業員の給与水準と均衡させている。</a:t>
          </a:r>
        </a:p>
        <a:p>
          <a:r>
            <a:rPr kumimoji="1" lang="ja-JP" altLang="en-US" sz="1300">
              <a:latin typeface="ＭＳ Ｐゴシック" panose="020B0600070205080204" pitchFamily="50" charset="-128"/>
              <a:ea typeface="ＭＳ Ｐゴシック" panose="020B0600070205080204" pitchFamily="50" charset="-128"/>
            </a:rPr>
            <a:t>　 国を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ポイント下回っているものの、類似団体内平均値を上回り、類似団体内順位は</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位となった。今後も職務・職責を的確に反映した給与制度の推進により引き続き、給与の適正化を継続していく。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86</xdr:row>
      <xdr:rowOff>32657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605000"/>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31750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134257</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4671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84</xdr:row>
      <xdr:rowOff>65314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467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多様化・高度化する行政課題へ対応するため事務事業の見直し、組織改編、業務委託等をさらに進めているが、類似団体内平均値と比較すると、</a:t>
          </a:r>
          <a:r>
            <a:rPr kumimoji="1" lang="en-US" altLang="ja-JP" sz="1300">
              <a:latin typeface="ＭＳ Ｐゴシック" panose="020B0600070205080204" pitchFamily="50" charset="-128"/>
              <a:ea typeface="ＭＳ Ｐゴシック" panose="020B0600070205080204" pitchFamily="50" charset="-128"/>
            </a:rPr>
            <a:t>2.16</a:t>
          </a:r>
          <a:r>
            <a:rPr kumimoji="1" lang="ja-JP" altLang="en-US" sz="1300">
              <a:latin typeface="ＭＳ Ｐゴシック" panose="020B0600070205080204" pitchFamily="50" charset="-128"/>
              <a:ea typeface="ＭＳ Ｐゴシック" panose="020B0600070205080204" pitchFamily="50" charset="-128"/>
            </a:rPr>
            <a:t>ポイントの差がある。</a:t>
          </a:r>
        </a:p>
        <a:p>
          <a:r>
            <a:rPr kumimoji="1" lang="ja-JP" altLang="en-US" sz="1300">
              <a:latin typeface="ＭＳ Ｐゴシック" panose="020B0600070205080204" pitchFamily="50" charset="-128"/>
              <a:ea typeface="ＭＳ Ｐゴシック" panose="020B0600070205080204" pitchFamily="50" charset="-128"/>
            </a:rPr>
            <a:t>今後も職員数の適正化に向けて、一層の取り組みを図っていく。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98697</xdr:rowOff>
    </xdr:from>
    <xdr:to>
      <xdr:col>81</xdr:col>
      <xdr:colOff>44450</xdr:colOff>
      <xdr:row>61</xdr:row>
      <xdr:rowOff>110188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57147"/>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98697</xdr:rowOff>
    </xdr:from>
    <xdr:to>
      <xdr:col>77</xdr:col>
      <xdr:colOff>44450</xdr:colOff>
      <xdr:row>61</xdr:row>
      <xdr:rowOff>102144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55714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96399</xdr:rowOff>
    </xdr:from>
    <xdr:to>
      <xdr:col>72</xdr:col>
      <xdr:colOff>203200</xdr:colOff>
      <xdr:row>61</xdr:row>
      <xdr:rowOff>102144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554849"/>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89505</xdr:rowOff>
    </xdr:from>
    <xdr:to>
      <xdr:col>68</xdr:col>
      <xdr:colOff>152400</xdr:colOff>
      <xdr:row>61</xdr:row>
      <xdr:rowOff>96399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4795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59388</xdr:rowOff>
    </xdr:from>
    <xdr:to>
      <xdr:col>81</xdr:col>
      <xdr:colOff>95250</xdr:colOff>
      <xdr:row>61</xdr:row>
      <xdr:rowOff>160988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51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31465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489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47897</xdr:rowOff>
    </xdr:from>
    <xdr:to>
      <xdr:col>77</xdr:col>
      <xdr:colOff>95250</xdr:colOff>
      <xdr:row>61</xdr:row>
      <xdr:rowOff>149497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134274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592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51344</xdr:rowOff>
    </xdr:from>
    <xdr:to>
      <xdr:col>73</xdr:col>
      <xdr:colOff>44450</xdr:colOff>
      <xdr:row>61</xdr:row>
      <xdr:rowOff>152944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0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45599</xdr:rowOff>
    </xdr:from>
    <xdr:to>
      <xdr:col>68</xdr:col>
      <xdr:colOff>203200</xdr:colOff>
      <xdr:row>61</xdr:row>
      <xdr:rowOff>147199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131976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90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38705</xdr:rowOff>
    </xdr:from>
    <xdr:to>
      <xdr:col>64</xdr:col>
      <xdr:colOff>152400</xdr:colOff>
      <xdr:row>61</xdr:row>
      <xdr:rowOff>140305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125082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83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従前より地方債発行を必要最低限に抑えることにより、類似団体内平均値と比較しても下回る状況が続いている。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129117</xdr:rowOff>
    </xdr:from>
    <xdr:to>
      <xdr:col>81</xdr:col>
      <xdr:colOff>44450</xdr:colOff>
      <xdr:row>37</xdr:row>
      <xdr:rowOff>78317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30131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48683</xdr:rowOff>
    </xdr:from>
    <xdr:to>
      <xdr:col>77</xdr:col>
      <xdr:colOff>44450</xdr:colOff>
      <xdr:row>36</xdr:row>
      <xdr:rowOff>129117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22088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48683</xdr:rowOff>
    </xdr:from>
    <xdr:to>
      <xdr:col>72</xdr:col>
      <xdr:colOff>203200</xdr:colOff>
      <xdr:row>36</xdr:row>
      <xdr:rowOff>48683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2208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48683</xdr:rowOff>
    </xdr:from>
    <xdr:to>
      <xdr:col>68</xdr:col>
      <xdr:colOff>152400</xdr:colOff>
      <xdr:row>36</xdr:row>
      <xdr:rowOff>48683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2208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27517</xdr:rowOff>
    </xdr:from>
    <xdr:to>
      <xdr:col>81</xdr:col>
      <xdr:colOff>95250</xdr:colOff>
      <xdr:row>37</xdr:row>
      <xdr:rowOff>129117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44044</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21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78317</xdr:rowOff>
    </xdr:from>
    <xdr:to>
      <xdr:col>77</xdr:col>
      <xdr:colOff>95250</xdr:colOff>
      <xdr:row>37</xdr:row>
      <xdr:rowOff>8467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18644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01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169333</xdr:rowOff>
    </xdr:from>
    <xdr:to>
      <xdr:col>73</xdr:col>
      <xdr:colOff>44450</xdr:colOff>
      <xdr:row>36</xdr:row>
      <xdr:rowOff>99483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109660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169333</xdr:rowOff>
    </xdr:from>
    <xdr:to>
      <xdr:col>68</xdr:col>
      <xdr:colOff>203200</xdr:colOff>
      <xdr:row>36</xdr:row>
      <xdr:rowOff>99483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109660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169333</xdr:rowOff>
    </xdr:from>
    <xdr:to>
      <xdr:col>64</xdr:col>
      <xdr:colOff>152400</xdr:colOff>
      <xdr:row>36</xdr:row>
      <xdr:rowOff>99483</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109660</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前年度までと同様、地方債の現在高や退職手当などの区が将来負担すべき負担額より、基金など負担額に充当できる財源が上回っているため、「将来負担比率」は算定されない状況が続いている。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東京都渋谷区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231,402
218,691
15.11
139,781,814
124,537,676
13,255,005
77,728,003
2,953,356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人件費は一般職員の退職金の増などにより約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千万円の増となったことにより、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ポイントの増となったが、類似団体内平均値を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ポイント下回っている状態である。引き続き人件費の適正化に取り組む。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146050</xdr:rowOff>
    </xdr:from>
    <xdr:to>
      <xdr:col>24</xdr:col>
      <xdr:colOff>25400</xdr:colOff>
      <xdr:row>36</xdr:row>
      <xdr:rowOff>79375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146800"/>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146050</xdr:rowOff>
    </xdr:from>
    <xdr:to>
      <xdr:col>19</xdr:col>
      <xdr:colOff>187325</xdr:colOff>
      <xdr:row>37</xdr:row>
      <xdr:rowOff>60325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146800"/>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60325</xdr:rowOff>
    </xdr:from>
    <xdr:to>
      <xdr:col>15</xdr:col>
      <xdr:colOff>98425</xdr:colOff>
      <xdr:row>37</xdr:row>
      <xdr:rowOff>136525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4039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136525</xdr:rowOff>
    </xdr:from>
    <xdr:to>
      <xdr:col>11</xdr:col>
      <xdr:colOff>9525</xdr:colOff>
      <xdr:row>39</xdr:row>
      <xdr:rowOff>31750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480175"/>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28575</xdr:rowOff>
    </xdr:from>
    <xdr:to>
      <xdr:col>24</xdr:col>
      <xdr:colOff>76200</xdr:colOff>
      <xdr:row>36</xdr:row>
      <xdr:rowOff>130175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20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45102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04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95250</xdr:rowOff>
    </xdr:from>
    <xdr:to>
      <xdr:col>20</xdr:col>
      <xdr:colOff>38100</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35577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86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xdr:rowOff>
    </xdr:from>
    <xdr:to>
      <xdr:col>15</xdr:col>
      <xdr:colOff>149225</xdr:colOff>
      <xdr:row>37</xdr:row>
      <xdr:rowOff>111125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35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95902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43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85725</xdr:rowOff>
    </xdr:from>
    <xdr:to>
      <xdr:col>11</xdr:col>
      <xdr:colOff>60325</xdr:colOff>
      <xdr:row>38</xdr:row>
      <xdr:rowOff>15875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42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26052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19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152400</xdr:rowOff>
    </xdr:from>
    <xdr:to>
      <xdr:col>6</xdr:col>
      <xdr:colOff>171450</xdr:colOff>
      <xdr:row>39</xdr:row>
      <xdr:rowOff>82550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67327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小学校におけるＩＣＴ教育推進費の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増などにより約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千万円の増となったため、前年度に比べて物件費に係る経常収支比率は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ポイント増となった。</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167821</xdr:rowOff>
    </xdr:from>
    <xdr:to>
      <xdr:col>82</xdr:col>
      <xdr:colOff>107950</xdr:colOff>
      <xdr:row>16</xdr:row>
      <xdr:rowOff>159657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739571"/>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167821</xdr:rowOff>
    </xdr:from>
    <xdr:to>
      <xdr:col>78</xdr:col>
      <xdr:colOff>69850</xdr:colOff>
      <xdr:row>17</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739571"/>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261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135164</xdr:rowOff>
    </xdr:from>
    <xdr:to>
      <xdr:col>73</xdr:col>
      <xdr:colOff>180975</xdr:colOff>
      <xdr:row>17</xdr:row>
      <xdr:rowOff>69850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06914"/>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135164</xdr:rowOff>
    </xdr:from>
    <xdr:to>
      <xdr:col>69</xdr:col>
      <xdr:colOff>92075</xdr:colOff>
      <xdr:row>15</xdr:row>
      <xdr:rowOff>135164</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706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108857</xdr:rowOff>
    </xdr:from>
    <xdr:to>
      <xdr:col>82</xdr:col>
      <xdr:colOff>158750</xdr:colOff>
      <xdr:row>17</xdr:row>
      <xdr:rowOff>39007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85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80934</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82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117021</xdr:rowOff>
    </xdr:from>
    <xdr:to>
      <xdr:col>78</xdr:col>
      <xdr:colOff>120650</xdr:colOff>
      <xdr:row>16</xdr:row>
      <xdr:rowOff>47171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68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31948</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775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84364</xdr:rowOff>
    </xdr:from>
    <xdr:to>
      <xdr:col>69</xdr:col>
      <xdr:colOff>142875</xdr:colOff>
      <xdr:row>16</xdr:row>
      <xdr:rowOff>14514</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5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170741</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742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84364</xdr:rowOff>
    </xdr:from>
    <xdr:to>
      <xdr:col>65</xdr:col>
      <xdr:colOff>53975</xdr:colOff>
      <xdr:row>16</xdr:row>
      <xdr:rowOff>14514</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65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170741</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742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扶助費は児童手当の対象児童拡大による給付の増などにより約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千万円の増となったため、前年度に比べて扶助費に係る経常収支比率は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83457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987800" y="9319985"/>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148772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3098800" y="93199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105228</xdr:rowOff>
    </xdr:from>
    <xdr:to>
      <xdr:col>15</xdr:col>
      <xdr:colOff>98425</xdr:colOff>
      <xdr:row>54</xdr:row>
      <xdr:rowOff>148772</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3635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105228</xdr:rowOff>
    </xdr:from>
    <xdr:to>
      <xdr:col>11</xdr:col>
      <xdr:colOff>9525</xdr:colOff>
      <xdr:row>55</xdr:row>
      <xdr:rowOff>20865</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3635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32657</xdr:rowOff>
    </xdr:from>
    <xdr:to>
      <xdr:col>24</xdr:col>
      <xdr:colOff>76200</xdr:colOff>
      <xdr:row>54</xdr:row>
      <xdr:rowOff>134257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49184</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97972</xdr:rowOff>
    </xdr:from>
    <xdr:to>
      <xdr:col>15</xdr:col>
      <xdr:colOff>149225</xdr:colOff>
      <xdr:row>55</xdr:row>
      <xdr:rowOff>28122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54428</xdr:rowOff>
    </xdr:from>
    <xdr:to>
      <xdr:col>11</xdr:col>
      <xdr:colOff>60325</xdr:colOff>
      <xdr:row>54</xdr:row>
      <xdr:rowOff>156028</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141515</xdr:rowOff>
    </xdr:from>
    <xdr:to>
      <xdr:col>6</xdr:col>
      <xdr:colOff>171450</xdr:colOff>
      <xdr:row>55</xdr:row>
      <xdr:rowOff>71665</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81842</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繰出金は約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千万円の減となったため、その他に係る経常収支比率は前年度から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ポイントの減となった。</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165100</xdr:rowOff>
    </xdr:from>
    <xdr:to>
      <xdr:col>82</xdr:col>
      <xdr:colOff>107950</xdr:colOff>
      <xdr:row>55</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94234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146050</xdr:rowOff>
    </xdr:from>
    <xdr:to>
      <xdr:col>78</xdr:col>
      <xdr:colOff>69850</xdr:colOff>
      <xdr:row>55</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57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88900</xdr:rowOff>
    </xdr:from>
    <xdr:to>
      <xdr:col>73</xdr:col>
      <xdr:colOff>180975</xdr:colOff>
      <xdr:row>55</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9518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88900</xdr:rowOff>
    </xdr:from>
    <xdr:to>
      <xdr:col>69</xdr:col>
      <xdr:colOff>92075</xdr:colOff>
      <xdr:row>56</xdr:row>
      <xdr:rowOff>165100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5186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114300</xdr:rowOff>
    </xdr:from>
    <xdr:to>
      <xdr:col>82</xdr:col>
      <xdr:colOff>158750</xdr:colOff>
      <xdr:row>55</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130827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95250</xdr:rowOff>
    </xdr:from>
    <xdr:to>
      <xdr:col>78</xdr:col>
      <xdr:colOff>120650</xdr:colOff>
      <xdr:row>56</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35577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95250</xdr:rowOff>
    </xdr:from>
    <xdr:to>
      <xdr:col>74</xdr:col>
      <xdr:colOff>31750</xdr:colOff>
      <xdr:row>56</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35577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38100</xdr:rowOff>
    </xdr:from>
    <xdr:to>
      <xdr:col>69</xdr:col>
      <xdr:colOff>142875</xdr:colOff>
      <xdr:row>55</xdr:row>
      <xdr:rowOff>139700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149877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補助費等は清掃一部事務組合・協議会分担金の増などにより、約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千万円の増となったため、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今後も引き続き、補助金規模が過大となっていないか、補助金の交付が適正な事業であるか等を常に検証し、適切な補助事業となるよう取り組んでいく。</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104140</xdr:rowOff>
    </xdr:from>
    <xdr:to>
      <xdr:col>82</xdr:col>
      <xdr:colOff>107950</xdr:colOff>
      <xdr:row>35</xdr:row>
      <xdr:rowOff>1270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9334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35560</xdr:rowOff>
    </xdr:from>
    <xdr:to>
      <xdr:col>78</xdr:col>
      <xdr:colOff>69850</xdr:colOff>
      <xdr:row>34</xdr:row>
      <xdr:rowOff>104140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864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35560</xdr:rowOff>
    </xdr:from>
    <xdr:to>
      <xdr:col>73</xdr:col>
      <xdr:colOff>180975</xdr:colOff>
      <xdr:row>34</xdr:row>
      <xdr:rowOff>58420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5864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58420</xdr:rowOff>
    </xdr:from>
    <xdr:to>
      <xdr:col>69</xdr:col>
      <xdr:colOff>92075</xdr:colOff>
      <xdr:row>35</xdr:row>
      <xdr:rowOff>46990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8877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121920</xdr:rowOff>
    </xdr:from>
    <xdr:to>
      <xdr:col>82</xdr:col>
      <xdr:colOff>158750</xdr:colOff>
      <xdr:row>35</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93997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92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53340</xdr:rowOff>
    </xdr:from>
    <xdr:to>
      <xdr:col>78</xdr:col>
      <xdr:colOff>120650</xdr:colOff>
      <xdr:row>34</xdr:row>
      <xdr:rowOff>154940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156210</xdr:rowOff>
    </xdr:from>
    <xdr:to>
      <xdr:col>74</xdr:col>
      <xdr:colOff>31750</xdr:colOff>
      <xdr:row>34</xdr:row>
      <xdr:rowOff>86360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71137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xdr:rowOff>
    </xdr:from>
    <xdr:to>
      <xdr:col>69</xdr:col>
      <xdr:colOff>142875</xdr:colOff>
      <xdr:row>34</xdr:row>
      <xdr:rowOff>109220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93997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92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82567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地方債の償還が進むとともに、従前より新規発行を必要最低限に抑えていることで、元利償還金は年々減少しており、公債費に係る経常収支比率は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ポイント減となった。</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107950</xdr:rowOff>
    </xdr:from>
    <xdr:to>
      <xdr:col>24</xdr:col>
      <xdr:colOff>25400</xdr:colOff>
      <xdr:row>73</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26238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127000</xdr:rowOff>
    </xdr:from>
    <xdr:to>
      <xdr:col>19</xdr:col>
      <xdr:colOff>187325</xdr:colOff>
      <xdr:row>73</xdr:row>
      <xdr:rowOff>165100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2642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165100</xdr:rowOff>
    </xdr:from>
    <xdr:to>
      <xdr:col>15</xdr:col>
      <xdr:colOff>98425</xdr:colOff>
      <xdr:row>74</xdr:row>
      <xdr:rowOff>50800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2680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50800</xdr:rowOff>
    </xdr:from>
    <xdr:to>
      <xdr:col>11</xdr:col>
      <xdr:colOff>9525</xdr:colOff>
      <xdr:row>74</xdr:row>
      <xdr:rowOff>107950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2738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57150</xdr:rowOff>
    </xdr:from>
    <xdr:to>
      <xdr:col>24</xdr:col>
      <xdr:colOff>76200</xdr:colOff>
      <xdr:row>73</xdr:row>
      <xdr:rowOff>158750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57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137177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48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76200</xdr:rowOff>
    </xdr:from>
    <xdr:to>
      <xdr:col>20</xdr:col>
      <xdr:colOff>38100</xdr:colOff>
      <xdr:row>74</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16527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36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114300</xdr:rowOff>
    </xdr:from>
    <xdr:to>
      <xdr:col>15</xdr:col>
      <xdr:colOff>149225</xdr:colOff>
      <xdr:row>74</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54627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39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0</xdr:rowOff>
    </xdr:from>
    <xdr:to>
      <xdr:col>11</xdr:col>
      <xdr:colOff>60325</xdr:colOff>
      <xdr:row>74</xdr:row>
      <xdr:rowOff>101600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111777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57150</xdr:rowOff>
    </xdr:from>
    <xdr:to>
      <xdr:col>6</xdr:col>
      <xdr:colOff>171450</xdr:colOff>
      <xdr:row>74</xdr:row>
      <xdr:rowOff>158750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168927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51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物件費の約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千万円、人件費の約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千万円の増により、公債費以外に係る経常収支比率は、前年度から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ポイント増となった。</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72</xdr:row>
      <xdr:rowOff>157480</xdr:rowOff>
    </xdr:from>
    <xdr:to>
      <xdr:col>82</xdr:col>
      <xdr:colOff>107950</xdr:colOff>
      <xdr:row>73</xdr:row>
      <xdr:rowOff>123190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25018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72</xdr:row>
      <xdr:rowOff>157480</xdr:rowOff>
    </xdr:from>
    <xdr:to>
      <xdr:col>78</xdr:col>
      <xdr:colOff>69850</xdr:colOff>
      <xdr:row>75</xdr:row>
      <xdr:rowOff>1270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4782800" y="1250188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58420</xdr:rowOff>
    </xdr:from>
    <xdr:to>
      <xdr:col>73</xdr:col>
      <xdr:colOff>180975</xdr:colOff>
      <xdr:row>75</xdr:row>
      <xdr:rowOff>1270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27457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58420</xdr:rowOff>
    </xdr:from>
    <xdr:to>
      <xdr:col>69</xdr:col>
      <xdr:colOff>92075</xdr:colOff>
      <xdr:row>76</xdr:row>
      <xdr:rowOff>119380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2745720"/>
          <a:ext cx="88900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72390</xdr:rowOff>
    </xdr:from>
    <xdr:to>
      <xdr:col>82</xdr:col>
      <xdr:colOff>158750</xdr:colOff>
      <xdr:row>74</xdr:row>
      <xdr:rowOff>2540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25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88917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243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72</xdr:row>
      <xdr:rowOff>106680</xdr:rowOff>
    </xdr:from>
    <xdr:to>
      <xdr:col>78</xdr:col>
      <xdr:colOff>120650</xdr:colOff>
      <xdr:row>73</xdr:row>
      <xdr:rowOff>36830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245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47007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21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121920</xdr:rowOff>
    </xdr:from>
    <xdr:to>
      <xdr:col>74</xdr:col>
      <xdr:colOff>31750</xdr:colOff>
      <xdr:row>75</xdr:row>
      <xdr:rowOff>52070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62247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xdr:rowOff>
    </xdr:from>
    <xdr:to>
      <xdr:col>69</xdr:col>
      <xdr:colOff>142875</xdr:colOff>
      <xdr:row>74</xdr:row>
      <xdr:rowOff>109220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119397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68580</xdr:rowOff>
    </xdr:from>
    <xdr:to>
      <xdr:col>65</xdr:col>
      <xdr:colOff>53975</xdr:colOff>
      <xdr:row>76</xdr:row>
      <xdr:rowOff>170180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8907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東京都渋谷区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66737</xdr:rowOff>
    </xdr:from>
    <xdr:to>
      <xdr:col>29</xdr:col>
      <xdr:colOff>127000</xdr:colOff>
      <xdr:row>17</xdr:row>
      <xdr:rowOff>115113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29012"/>
          <a:ext cx="647700" cy="48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115113</xdr:rowOff>
    </xdr:from>
    <xdr:to>
      <xdr:col>26</xdr:col>
      <xdr:colOff>50800</xdr:colOff>
      <xdr:row>17</xdr:row>
      <xdr:rowOff>121895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77388"/>
          <a:ext cx="698500" cy="6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117649</xdr:rowOff>
    </xdr:from>
    <xdr:to>
      <xdr:col>22</xdr:col>
      <xdr:colOff>114300</xdr:colOff>
      <xdr:row>17</xdr:row>
      <xdr:rowOff>121895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079924"/>
          <a:ext cx="698500" cy="4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117649</xdr:rowOff>
    </xdr:from>
    <xdr:to>
      <xdr:col>18</xdr:col>
      <xdr:colOff>177800</xdr:colOff>
      <xdr:row>17</xdr:row>
      <xdr:rowOff>120381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79924"/>
          <a:ext cx="698500" cy="2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15937</xdr:rowOff>
    </xdr:from>
    <xdr:to>
      <xdr:col>29</xdr:col>
      <xdr:colOff>177800</xdr:colOff>
      <xdr:row>17</xdr:row>
      <xdr:rowOff>117537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78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32464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2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64313</xdr:rowOff>
    </xdr:from>
    <xdr:to>
      <xdr:col>26</xdr:col>
      <xdr:colOff>101600</xdr:colOff>
      <xdr:row>17</xdr:row>
      <xdr:rowOff>165913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26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4640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95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71095</xdr:rowOff>
    </xdr:from>
    <xdr:to>
      <xdr:col>22</xdr:col>
      <xdr:colOff>165100</xdr:colOff>
      <xdr:row>18</xdr:row>
      <xdr:rowOff>1245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33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11422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02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66849</xdr:rowOff>
    </xdr:from>
    <xdr:to>
      <xdr:col>19</xdr:col>
      <xdr:colOff>38100</xdr:colOff>
      <xdr:row>17</xdr:row>
      <xdr:rowOff>168449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29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7176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9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69581</xdr:rowOff>
    </xdr:from>
    <xdr:to>
      <xdr:col>15</xdr:col>
      <xdr:colOff>101600</xdr:colOff>
      <xdr:row>17</xdr:row>
      <xdr:rowOff>171181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31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9908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0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77394</xdr:rowOff>
    </xdr:from>
    <xdr:to>
      <xdr:col>29</xdr:col>
      <xdr:colOff>127000</xdr:colOff>
      <xdr:row>37</xdr:row>
      <xdr:rowOff>185236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202094"/>
          <a:ext cx="647700" cy="107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185236</xdr:rowOff>
    </xdr:from>
    <xdr:to>
      <xdr:col>26</xdr:col>
      <xdr:colOff>50800</xdr:colOff>
      <xdr:row>37</xdr:row>
      <xdr:rowOff>250216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309936"/>
          <a:ext cx="698500" cy="64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250216</xdr:rowOff>
    </xdr:from>
    <xdr:to>
      <xdr:col>22</xdr:col>
      <xdr:colOff>114300</xdr:colOff>
      <xdr:row>37</xdr:row>
      <xdr:rowOff>272332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374916"/>
          <a:ext cx="698500" cy="221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272332</xdr:rowOff>
    </xdr:from>
    <xdr:to>
      <xdr:col>18</xdr:col>
      <xdr:colOff>177800</xdr:colOff>
      <xdr:row>37</xdr:row>
      <xdr:rowOff>289420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97032"/>
          <a:ext cx="698500" cy="17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26594</xdr:rowOff>
    </xdr:from>
    <xdr:to>
      <xdr:col>29</xdr:col>
      <xdr:colOff>177800</xdr:colOff>
      <xdr:row>37</xdr:row>
      <xdr:rowOff>128194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51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106621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59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134436</xdr:rowOff>
    </xdr:from>
    <xdr:to>
      <xdr:col>26</xdr:col>
      <xdr:colOff>101600</xdr:colOff>
      <xdr:row>37</xdr:row>
      <xdr:rowOff>236036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59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220813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45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199416</xdr:rowOff>
    </xdr:from>
    <xdr:to>
      <xdr:col>22</xdr:col>
      <xdr:colOff>165100</xdr:colOff>
      <xdr:row>37</xdr:row>
      <xdr:rowOff>301016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324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285793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41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221532</xdr:rowOff>
    </xdr:from>
    <xdr:to>
      <xdr:col>19</xdr:col>
      <xdr:colOff>38100</xdr:colOff>
      <xdr:row>37</xdr:row>
      <xdr:rowOff>323132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46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307909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32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238620</xdr:rowOff>
    </xdr:from>
    <xdr:to>
      <xdr:col>15</xdr:col>
      <xdr:colOff>101600</xdr:colOff>
      <xdr:row>37</xdr:row>
      <xdr:rowOff>340220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63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324997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4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東京都渋谷区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231,402
218,691
15.11
139,781,814
124,537,676
13,255,005
77,728,003
2,953,356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38082</xdr:rowOff>
    </xdr:from>
    <xdr:to>
      <xdr:col>24</xdr:col>
      <xdr:colOff>63500</xdr:colOff>
      <xdr:row>36</xdr:row>
      <xdr:rowOff>122424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10282"/>
          <a:ext cx="838200" cy="8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72078</xdr:rowOff>
    </xdr:from>
    <xdr:to>
      <xdr:col>19</xdr:col>
      <xdr:colOff>177800</xdr:colOff>
      <xdr:row>36</xdr:row>
      <xdr:rowOff>122424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44278"/>
          <a:ext cx="889000" cy="5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58024</xdr:rowOff>
    </xdr:from>
    <xdr:to>
      <xdr:col>15</xdr:col>
      <xdr:colOff>50800</xdr:colOff>
      <xdr:row>36</xdr:row>
      <xdr:rowOff>72078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30224"/>
          <a:ext cx="889000" cy="1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57894</xdr:rowOff>
    </xdr:from>
    <xdr:to>
      <xdr:col>10</xdr:col>
      <xdr:colOff>114300</xdr:colOff>
      <xdr:row>36</xdr:row>
      <xdr:rowOff>58024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30094"/>
          <a:ext cx="8890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158732</xdr:rowOff>
    </xdr:from>
    <xdr:to>
      <xdr:col>24</xdr:col>
      <xdr:colOff>114300</xdr:colOff>
      <xdr:row>36</xdr:row>
      <xdr:rowOff>88882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5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10159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1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71624</xdr:rowOff>
    </xdr:from>
    <xdr:to>
      <xdr:col>20</xdr:col>
      <xdr:colOff>38100</xdr:colOff>
      <xdr:row>37</xdr:row>
      <xdr:rowOff>1774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4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18301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1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21278</xdr:rowOff>
    </xdr:from>
    <xdr:to>
      <xdr:col>15</xdr:col>
      <xdr:colOff>101600</xdr:colOff>
      <xdr:row>36</xdr:row>
      <xdr:rowOff>122878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9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139405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6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7224</xdr:rowOff>
    </xdr:from>
    <xdr:to>
      <xdr:col>10</xdr:col>
      <xdr:colOff>165100</xdr:colOff>
      <xdr:row>36</xdr:row>
      <xdr:rowOff>108824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7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125351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7094</xdr:rowOff>
    </xdr:from>
    <xdr:to>
      <xdr:col>6</xdr:col>
      <xdr:colOff>38100</xdr:colOff>
      <xdr:row>36</xdr:row>
      <xdr:rowOff>108694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7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125221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5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35399</xdr:rowOff>
    </xdr:from>
    <xdr:to>
      <xdr:col>24</xdr:col>
      <xdr:colOff>63500</xdr:colOff>
      <xdr:row>55</xdr:row>
      <xdr:rowOff>71545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465149"/>
          <a:ext cx="838200" cy="3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59269</xdr:rowOff>
    </xdr:from>
    <xdr:to>
      <xdr:col>19</xdr:col>
      <xdr:colOff>177800</xdr:colOff>
      <xdr:row>55</xdr:row>
      <xdr:rowOff>71545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489019"/>
          <a:ext cx="889000" cy="1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1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59269</xdr:rowOff>
    </xdr:from>
    <xdr:to>
      <xdr:col>15</xdr:col>
      <xdr:colOff>50800</xdr:colOff>
      <xdr:row>55</xdr:row>
      <xdr:rowOff>69679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489019"/>
          <a:ext cx="889000" cy="1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69679</xdr:rowOff>
    </xdr:from>
    <xdr:to>
      <xdr:col>10</xdr:col>
      <xdr:colOff>114300</xdr:colOff>
      <xdr:row>56</xdr:row>
      <xdr:rowOff>35619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499429"/>
          <a:ext cx="889000" cy="13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156049</xdr:rowOff>
    </xdr:from>
    <xdr:to>
      <xdr:col>24</xdr:col>
      <xdr:colOff>114300</xdr:colOff>
      <xdr:row>55</xdr:row>
      <xdr:rowOff>86199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41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7476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2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20745</xdr:rowOff>
    </xdr:from>
    <xdr:to>
      <xdr:col>20</xdr:col>
      <xdr:colOff>38100</xdr:colOff>
      <xdr:row>55</xdr:row>
      <xdr:rowOff>122345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45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138872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22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8469</xdr:rowOff>
    </xdr:from>
    <xdr:to>
      <xdr:col>15</xdr:col>
      <xdr:colOff>101600</xdr:colOff>
      <xdr:row>55</xdr:row>
      <xdr:rowOff>110069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43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126596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213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18879</xdr:rowOff>
    </xdr:from>
    <xdr:to>
      <xdr:col>10</xdr:col>
      <xdr:colOff>165100</xdr:colOff>
      <xdr:row>55</xdr:row>
      <xdr:rowOff>120479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44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137006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22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156269</xdr:rowOff>
    </xdr:from>
    <xdr:to>
      <xdr:col>6</xdr:col>
      <xdr:colOff>38100</xdr:colOff>
      <xdr:row>56</xdr:row>
      <xdr:rowOff>86419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58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102946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36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6426</xdr:rowOff>
    </xdr:from>
    <xdr:to>
      <xdr:col>24</xdr:col>
      <xdr:colOff>63500</xdr:colOff>
      <xdr:row>78</xdr:row>
      <xdr:rowOff>17323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79526"/>
          <a:ext cx="8382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17323</xdr:rowOff>
    </xdr:from>
    <xdr:to>
      <xdr:col>19</xdr:col>
      <xdr:colOff>177800</xdr:colOff>
      <xdr:row>78</xdr:row>
      <xdr:rowOff>36373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90423"/>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36373</xdr:rowOff>
    </xdr:from>
    <xdr:to>
      <xdr:col>15</xdr:col>
      <xdr:colOff>50800</xdr:colOff>
      <xdr:row>78</xdr:row>
      <xdr:rowOff>75997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09473"/>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6807</xdr:rowOff>
    </xdr:from>
    <xdr:to>
      <xdr:col>10</xdr:col>
      <xdr:colOff>114300</xdr:colOff>
      <xdr:row>78</xdr:row>
      <xdr:rowOff>75997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79907"/>
          <a:ext cx="889000" cy="6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127076</xdr:rowOff>
    </xdr:from>
    <xdr:to>
      <xdr:col>24</xdr:col>
      <xdr:colOff>114300</xdr:colOff>
      <xdr:row>78</xdr:row>
      <xdr:rowOff>57226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2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105503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0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137973</xdr:rowOff>
    </xdr:from>
    <xdr:to>
      <xdr:col>20</xdr:col>
      <xdr:colOff>38100</xdr:colOff>
      <xdr:row>78</xdr:row>
      <xdr:rowOff>68123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3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59250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157023</xdr:rowOff>
    </xdr:from>
    <xdr:to>
      <xdr:col>15</xdr:col>
      <xdr:colOff>101600</xdr:colOff>
      <xdr:row>78</xdr:row>
      <xdr:rowOff>87173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5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78300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45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25197</xdr:rowOff>
    </xdr:from>
    <xdr:to>
      <xdr:col>10</xdr:col>
      <xdr:colOff>165100</xdr:colOff>
      <xdr:row>78</xdr:row>
      <xdr:rowOff>126797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9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117924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91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127457</xdr:rowOff>
    </xdr:from>
    <xdr:to>
      <xdr:col>6</xdr:col>
      <xdr:colOff>38100</xdr:colOff>
      <xdr:row>78</xdr:row>
      <xdr:rowOff>57607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2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48734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2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105639</xdr:rowOff>
    </xdr:from>
    <xdr:to>
      <xdr:col>24</xdr:col>
      <xdr:colOff>63500</xdr:colOff>
      <xdr:row>97</xdr:row>
      <xdr:rowOff>156862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736289"/>
          <a:ext cx="838200" cy="5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156862</xdr:rowOff>
    </xdr:from>
    <xdr:to>
      <xdr:col>19</xdr:col>
      <xdr:colOff>177800</xdr:colOff>
      <xdr:row>98</xdr:row>
      <xdr:rowOff>17449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87512"/>
          <a:ext cx="889000" cy="3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130964</xdr:rowOff>
    </xdr:from>
    <xdr:to>
      <xdr:col>15</xdr:col>
      <xdr:colOff>50800</xdr:colOff>
      <xdr:row>98</xdr:row>
      <xdr:rowOff>17449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761614"/>
          <a:ext cx="889000" cy="5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130964</xdr:rowOff>
    </xdr:from>
    <xdr:to>
      <xdr:col>10</xdr:col>
      <xdr:colOff>114300</xdr:colOff>
      <xdr:row>99</xdr:row>
      <xdr:rowOff>74239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61614"/>
          <a:ext cx="889000" cy="28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54839</xdr:rowOff>
    </xdr:from>
    <xdr:to>
      <xdr:col>24</xdr:col>
      <xdr:colOff>114300</xdr:colOff>
      <xdr:row>97</xdr:row>
      <xdr:rowOff>156439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8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141216</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00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106062</xdr:rowOff>
    </xdr:from>
    <xdr:to>
      <xdr:col>20</xdr:col>
      <xdr:colOff>38100</xdr:colOff>
      <xdr:row>98</xdr:row>
      <xdr:rowOff>36212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3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27339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829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138099</xdr:rowOff>
    </xdr:from>
    <xdr:to>
      <xdr:col>15</xdr:col>
      <xdr:colOff>101600</xdr:colOff>
      <xdr:row>98</xdr:row>
      <xdr:rowOff>68249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6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59376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861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80164</xdr:rowOff>
    </xdr:from>
    <xdr:to>
      <xdr:col>10</xdr:col>
      <xdr:colOff>165100</xdr:colOff>
      <xdr:row>98</xdr:row>
      <xdr:rowOff>10314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1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1441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803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23439</xdr:rowOff>
    </xdr:from>
    <xdr:to>
      <xdr:col>6</xdr:col>
      <xdr:colOff>38100</xdr:colOff>
      <xdr:row>99</xdr:row>
      <xdr:rowOff>125039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9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116166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7089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83477</xdr:rowOff>
    </xdr:from>
    <xdr:to>
      <xdr:col>55</xdr:col>
      <xdr:colOff>0</xdr:colOff>
      <xdr:row>38</xdr:row>
      <xdr:rowOff>129718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598577"/>
          <a:ext cx="838200" cy="4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74270</xdr:rowOff>
    </xdr:from>
    <xdr:to>
      <xdr:col>50</xdr:col>
      <xdr:colOff>114300</xdr:colOff>
      <xdr:row>38</xdr:row>
      <xdr:rowOff>129718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589370"/>
          <a:ext cx="889000" cy="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74270</xdr:rowOff>
    </xdr:from>
    <xdr:to>
      <xdr:col>45</xdr:col>
      <xdr:colOff>177800</xdr:colOff>
      <xdr:row>38</xdr:row>
      <xdr:rowOff>164656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589370"/>
          <a:ext cx="889000" cy="9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98742</xdr:rowOff>
    </xdr:from>
    <xdr:to>
      <xdr:col>41</xdr:col>
      <xdr:colOff>50800</xdr:colOff>
      <xdr:row>38</xdr:row>
      <xdr:rowOff>164656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13692"/>
          <a:ext cx="889000" cy="126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32677</xdr:rowOff>
    </xdr:from>
    <xdr:to>
      <xdr:col>55</xdr:col>
      <xdr:colOff>50800</xdr:colOff>
      <xdr:row>38</xdr:row>
      <xdr:rowOff>134277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54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55554</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9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78918</xdr:rowOff>
    </xdr:from>
    <xdr:to>
      <xdr:col>50</xdr:col>
      <xdr:colOff>165100</xdr:colOff>
      <xdr:row>39</xdr:row>
      <xdr:rowOff>9068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59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25595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6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23470</xdr:rowOff>
    </xdr:from>
    <xdr:to>
      <xdr:col>46</xdr:col>
      <xdr:colOff>38100</xdr:colOff>
      <xdr:row>38</xdr:row>
      <xdr:rowOff>125070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5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141596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1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113856</xdr:rowOff>
    </xdr:from>
    <xdr:to>
      <xdr:col>41</xdr:col>
      <xdr:colOff>101600</xdr:colOff>
      <xdr:row>39</xdr:row>
      <xdr:rowOff>44006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62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60532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40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47942</xdr:rowOff>
    </xdr:from>
    <xdr:to>
      <xdr:col>36</xdr:col>
      <xdr:colOff>165100</xdr:colOff>
      <xdr:row>31</xdr:row>
      <xdr:rowOff>149542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6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166069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13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29027</xdr:rowOff>
    </xdr:from>
    <xdr:to>
      <xdr:col>55</xdr:col>
      <xdr:colOff>0</xdr:colOff>
      <xdr:row>56</xdr:row>
      <xdr:rowOff>34247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30227"/>
          <a:ext cx="8382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29027</xdr:rowOff>
    </xdr:from>
    <xdr:to>
      <xdr:col>50</xdr:col>
      <xdr:colOff>114300</xdr:colOff>
      <xdr:row>56</xdr:row>
      <xdr:rowOff>168770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30227"/>
          <a:ext cx="889000" cy="13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71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168770</xdr:rowOff>
    </xdr:from>
    <xdr:to>
      <xdr:col>45</xdr:col>
      <xdr:colOff>177800</xdr:colOff>
      <xdr:row>57</xdr:row>
      <xdr:rowOff>134915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769970"/>
          <a:ext cx="889000" cy="13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8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107597</xdr:rowOff>
    </xdr:from>
    <xdr:to>
      <xdr:col>41</xdr:col>
      <xdr:colOff>50800</xdr:colOff>
      <xdr:row>57</xdr:row>
      <xdr:rowOff>134915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08797"/>
          <a:ext cx="889000" cy="19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44734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81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154897</xdr:rowOff>
    </xdr:from>
    <xdr:to>
      <xdr:col>55</xdr:col>
      <xdr:colOff>50800</xdr:colOff>
      <xdr:row>56</xdr:row>
      <xdr:rowOff>85047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8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6324</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43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149677</xdr:rowOff>
    </xdr:from>
    <xdr:to>
      <xdr:col>50</xdr:col>
      <xdr:colOff>165100</xdr:colOff>
      <xdr:row>56</xdr:row>
      <xdr:rowOff>79827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7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96354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35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117970</xdr:rowOff>
    </xdr:from>
    <xdr:to>
      <xdr:col>46</xdr:col>
      <xdr:colOff>38100</xdr:colOff>
      <xdr:row>57</xdr:row>
      <xdr:rowOff>48120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1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64647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49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84115</xdr:rowOff>
    </xdr:from>
    <xdr:to>
      <xdr:col>41</xdr:col>
      <xdr:colOff>101600</xdr:colOff>
      <xdr:row>58</xdr:row>
      <xdr:rowOff>14265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5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5392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94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56797</xdr:rowOff>
    </xdr:from>
    <xdr:to>
      <xdr:col>36</xdr:col>
      <xdr:colOff>165100</xdr:colOff>
      <xdr:row>56</xdr:row>
      <xdr:rowOff>158397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5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3474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43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157432</xdr:rowOff>
    </xdr:from>
    <xdr:to>
      <xdr:col>55</xdr:col>
      <xdr:colOff>0</xdr:colOff>
      <xdr:row>78</xdr:row>
      <xdr:rowOff>41337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187632"/>
          <a:ext cx="838200" cy="22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41337</xdr:rowOff>
    </xdr:from>
    <xdr:to>
      <xdr:col>50</xdr:col>
      <xdr:colOff>114300</xdr:colOff>
      <xdr:row>79</xdr:row>
      <xdr:rowOff>2474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14437"/>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147766</xdr:rowOff>
    </xdr:from>
    <xdr:to>
      <xdr:col>45</xdr:col>
      <xdr:colOff>177800</xdr:colOff>
      <xdr:row>79</xdr:row>
      <xdr:rowOff>2474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20866"/>
          <a:ext cx="889000" cy="2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163964</xdr:rowOff>
    </xdr:from>
    <xdr:to>
      <xdr:col>41</xdr:col>
      <xdr:colOff>50800</xdr:colOff>
      <xdr:row>78</xdr:row>
      <xdr:rowOff>147766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022714"/>
          <a:ext cx="889000" cy="49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106632</xdr:rowOff>
    </xdr:from>
    <xdr:to>
      <xdr:col>55</xdr:col>
      <xdr:colOff>50800</xdr:colOff>
      <xdr:row>77</xdr:row>
      <xdr:rowOff>36782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13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129509</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98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161987</xdr:rowOff>
    </xdr:from>
    <xdr:to>
      <xdr:col>50</xdr:col>
      <xdr:colOff>165100</xdr:colOff>
      <xdr:row>78</xdr:row>
      <xdr:rowOff>92137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6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83264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45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123124</xdr:rowOff>
    </xdr:from>
    <xdr:to>
      <xdr:col>46</xdr:col>
      <xdr:colOff>38100</xdr:colOff>
      <xdr:row>79</xdr:row>
      <xdr:rowOff>53274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9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44401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588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96966</xdr:rowOff>
    </xdr:from>
    <xdr:to>
      <xdr:col>41</xdr:col>
      <xdr:colOff>101600</xdr:colOff>
      <xdr:row>79</xdr:row>
      <xdr:rowOff>27116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7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18243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56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113164</xdr:rowOff>
    </xdr:from>
    <xdr:to>
      <xdr:col>36</xdr:col>
      <xdr:colOff>165100</xdr:colOff>
      <xdr:row>76</xdr:row>
      <xdr:rowOff>43315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719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59841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74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28905</xdr:rowOff>
    </xdr:from>
    <xdr:to>
      <xdr:col>55</xdr:col>
      <xdr:colOff>0</xdr:colOff>
      <xdr:row>97</xdr:row>
      <xdr:rowOff>38315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488105"/>
          <a:ext cx="838200" cy="18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38315</xdr:rowOff>
    </xdr:from>
    <xdr:to>
      <xdr:col>50</xdr:col>
      <xdr:colOff>114300</xdr:colOff>
      <xdr:row>97</xdr:row>
      <xdr:rowOff>168066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668965"/>
          <a:ext cx="889000" cy="12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18617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8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168066</xdr:rowOff>
    </xdr:from>
    <xdr:to>
      <xdr:col>45</xdr:col>
      <xdr:colOff>177800</xdr:colOff>
      <xdr:row>99</xdr:row>
      <xdr:rowOff>47231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798716"/>
          <a:ext cx="889000" cy="22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62909</xdr:rowOff>
    </xdr:from>
    <xdr:to>
      <xdr:col>41</xdr:col>
      <xdr:colOff>50800</xdr:colOff>
      <xdr:row>99</xdr:row>
      <xdr:rowOff>47231</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865009"/>
          <a:ext cx="889000" cy="15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149555</xdr:rowOff>
    </xdr:from>
    <xdr:to>
      <xdr:col>55</xdr:col>
      <xdr:colOff>50800</xdr:colOff>
      <xdr:row>96</xdr:row>
      <xdr:rowOff>79705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43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982</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28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158965</xdr:rowOff>
    </xdr:from>
    <xdr:to>
      <xdr:col>50</xdr:col>
      <xdr:colOff>165100</xdr:colOff>
      <xdr:row>97</xdr:row>
      <xdr:rowOff>89115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6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105642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39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117266</xdr:rowOff>
    </xdr:from>
    <xdr:to>
      <xdr:col>46</xdr:col>
      <xdr:colOff>38100</xdr:colOff>
      <xdr:row>98</xdr:row>
      <xdr:rowOff>47416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4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63943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52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167881</xdr:rowOff>
    </xdr:from>
    <xdr:to>
      <xdr:col>41</xdr:col>
      <xdr:colOff>101600</xdr:colOff>
      <xdr:row>99</xdr:row>
      <xdr:rowOff>98031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96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89158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706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12109</xdr:rowOff>
    </xdr:from>
    <xdr:to>
      <xdr:col>36</xdr:col>
      <xdr:colOff>165100</xdr:colOff>
      <xdr:row>98</xdr:row>
      <xdr:rowOff>113709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1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130236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58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6578</xdr:rowOff>
    </xdr:from>
    <xdr:to>
      <xdr:col>85</xdr:col>
      <xdr:colOff>127000</xdr:colOff>
      <xdr:row>78</xdr:row>
      <xdr:rowOff>35458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379678"/>
          <a:ext cx="838200" cy="2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149758</xdr:rowOff>
    </xdr:from>
    <xdr:to>
      <xdr:col>81</xdr:col>
      <xdr:colOff>50800</xdr:colOff>
      <xdr:row>78</xdr:row>
      <xdr:rowOff>6578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351408"/>
          <a:ext cx="889000" cy="2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69672</xdr:rowOff>
    </xdr:from>
    <xdr:to>
      <xdr:col>76</xdr:col>
      <xdr:colOff>114300</xdr:colOff>
      <xdr:row>77</xdr:row>
      <xdr:rowOff>149758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3271322"/>
          <a:ext cx="889000" cy="8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39802</xdr:rowOff>
    </xdr:from>
    <xdr:to>
      <xdr:col>71</xdr:col>
      <xdr:colOff>177800</xdr:colOff>
      <xdr:row>77</xdr:row>
      <xdr:rowOff>69672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3241452"/>
          <a:ext cx="889000" cy="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156108</xdr:rowOff>
    </xdr:from>
    <xdr:to>
      <xdr:col>85</xdr:col>
      <xdr:colOff>177800</xdr:colOff>
      <xdr:row>78</xdr:row>
      <xdr:rowOff>86258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35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134535</xdr:rowOff>
    </xdr:from>
    <xdr:ext cx="469744"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33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127228</xdr:rowOff>
    </xdr:from>
    <xdr:to>
      <xdr:col>81</xdr:col>
      <xdr:colOff>101600</xdr:colOff>
      <xdr:row>78</xdr:row>
      <xdr:rowOff>57378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32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48505</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46428" y="1342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98958</xdr:rowOff>
    </xdr:from>
    <xdr:to>
      <xdr:col>76</xdr:col>
      <xdr:colOff>165100</xdr:colOff>
      <xdr:row>78</xdr:row>
      <xdr:rowOff>29108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30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20235</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57428" y="1339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18872</xdr:rowOff>
    </xdr:from>
    <xdr:to>
      <xdr:col>72</xdr:col>
      <xdr:colOff>38100</xdr:colOff>
      <xdr:row>77</xdr:row>
      <xdr:rowOff>120472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22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111599</xdr:rowOff>
    </xdr:from>
    <xdr:ext cx="469744"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68428" y="1331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160452</xdr:rowOff>
    </xdr:from>
    <xdr:to>
      <xdr:col>67</xdr:col>
      <xdr:colOff>101600</xdr:colOff>
      <xdr:row>77</xdr:row>
      <xdr:rowOff>90602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19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81729</xdr:rowOff>
    </xdr:from>
    <xdr:ext cx="469744"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79428" y="1328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25400</xdr:rowOff>
    </xdr:from>
    <xdr:to>
      <xdr:col>85</xdr:col>
      <xdr:colOff>127000</xdr:colOff>
      <xdr:row>94</xdr:row>
      <xdr:rowOff>28315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5798800"/>
          <a:ext cx="838200" cy="34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74625</xdr:rowOff>
    </xdr:from>
    <xdr:to>
      <xdr:col>81</xdr:col>
      <xdr:colOff>50800</xdr:colOff>
      <xdr:row>92</xdr:row>
      <xdr:rowOff>25400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5676575"/>
          <a:ext cx="889000" cy="1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74625</xdr:rowOff>
    </xdr:from>
    <xdr:to>
      <xdr:col>76</xdr:col>
      <xdr:colOff>114300</xdr:colOff>
      <xdr:row>93</xdr:row>
      <xdr:rowOff>23648</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5676575"/>
          <a:ext cx="889000" cy="2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23648</xdr:rowOff>
    </xdr:from>
    <xdr:to>
      <xdr:col>71</xdr:col>
      <xdr:colOff>177800</xdr:colOff>
      <xdr:row>97</xdr:row>
      <xdr:rowOff>6274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5968498"/>
          <a:ext cx="889000" cy="66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148965</xdr:rowOff>
    </xdr:from>
    <xdr:to>
      <xdr:col>85</xdr:col>
      <xdr:colOff>177800</xdr:colOff>
      <xdr:row>94</xdr:row>
      <xdr:rowOff>79115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0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392</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594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146050</xdr:rowOff>
    </xdr:from>
    <xdr:to>
      <xdr:col>81</xdr:col>
      <xdr:colOff>101600</xdr:colOff>
      <xdr:row>92</xdr:row>
      <xdr:rowOff>76200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57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92727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552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23825</xdr:rowOff>
    </xdr:from>
    <xdr:to>
      <xdr:col>76</xdr:col>
      <xdr:colOff>165100</xdr:colOff>
      <xdr:row>91</xdr:row>
      <xdr:rowOff>125425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562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141952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540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144298</xdr:rowOff>
    </xdr:from>
    <xdr:to>
      <xdr:col>72</xdr:col>
      <xdr:colOff>38100</xdr:colOff>
      <xdr:row>93</xdr:row>
      <xdr:rowOff>74448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591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90975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569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126924</xdr:rowOff>
    </xdr:from>
    <xdr:to>
      <xdr:col>67</xdr:col>
      <xdr:colOff>101600</xdr:colOff>
      <xdr:row>97</xdr:row>
      <xdr:rowOff>57074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58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73601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36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134671</xdr:rowOff>
    </xdr:from>
    <xdr:to>
      <xdr:col>116</xdr:col>
      <xdr:colOff>63500</xdr:colOff>
      <xdr:row>36</xdr:row>
      <xdr:rowOff>85751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1323300" y="6135421"/>
          <a:ext cx="838200" cy="12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32580</xdr:rowOff>
    </xdr:from>
    <xdr:ext cx="313932"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547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85751</xdr:rowOff>
    </xdr:from>
    <xdr:to>
      <xdr:col>111</xdr:col>
      <xdr:colOff>177800</xdr:colOff>
      <xdr:row>37</xdr:row>
      <xdr:rowOff>32258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0434300" y="6257951"/>
          <a:ext cx="889000" cy="11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161510</xdr:rowOff>
    </xdr:from>
    <xdr:ext cx="313932"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66333" y="66766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32258</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9545300" y="6375908"/>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147794</xdr:rowOff>
    </xdr:from>
    <xdr:ext cx="313932"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77333" y="66628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83871</xdr:rowOff>
    </xdr:from>
    <xdr:to>
      <xdr:col>116</xdr:col>
      <xdr:colOff>114300</xdr:colOff>
      <xdr:row>36</xdr:row>
      <xdr:rowOff>14021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08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106748</xdr:rowOff>
    </xdr:from>
    <xdr:ext cx="378565"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59360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34951</xdr:rowOff>
    </xdr:from>
    <xdr:to>
      <xdr:col>112</xdr:col>
      <xdr:colOff>38100</xdr:colOff>
      <xdr:row>36</xdr:row>
      <xdr:rowOff>136551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20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34</xdr:row>
      <xdr:rowOff>153078</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4017" y="5982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152908</xdr:rowOff>
    </xdr:from>
    <xdr:to>
      <xdr:col>107</xdr:col>
      <xdr:colOff>101600</xdr:colOff>
      <xdr:row>37</xdr:row>
      <xdr:rowOff>83058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32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99585</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5017" y="6100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86034</xdr:rowOff>
    </xdr:from>
    <xdr:to>
      <xdr:col>116</xdr:col>
      <xdr:colOff>63500</xdr:colOff>
      <xdr:row>59</xdr:row>
      <xdr:rowOff>93109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201584"/>
          <a:ext cx="83820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88319</xdr:rowOff>
    </xdr:from>
    <xdr:to>
      <xdr:col>111</xdr:col>
      <xdr:colOff>177800</xdr:colOff>
      <xdr:row>59</xdr:row>
      <xdr:rowOff>93109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203869"/>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88319</xdr:rowOff>
    </xdr:from>
    <xdr:to>
      <xdr:col>107</xdr:col>
      <xdr:colOff>50800</xdr:colOff>
      <xdr:row>59</xdr:row>
      <xdr:rowOff>92347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203869"/>
          <a:ext cx="889000" cy="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92347</xdr:rowOff>
    </xdr:from>
    <xdr:to>
      <xdr:col>102</xdr:col>
      <xdr:colOff>114300</xdr:colOff>
      <xdr:row>59</xdr:row>
      <xdr:rowOff>94633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20789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35234</xdr:rowOff>
    </xdr:from>
    <xdr:to>
      <xdr:col>116</xdr:col>
      <xdr:colOff>114300</xdr:colOff>
      <xdr:row>59</xdr:row>
      <xdr:rowOff>136834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5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121611</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65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42309</xdr:rowOff>
    </xdr:from>
    <xdr:to>
      <xdr:col>112</xdr:col>
      <xdr:colOff>38100</xdr:colOff>
      <xdr:row>59</xdr:row>
      <xdr:rowOff>143909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5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135036</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66333" y="102505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37519</xdr:rowOff>
    </xdr:from>
    <xdr:to>
      <xdr:col>107</xdr:col>
      <xdr:colOff>101600</xdr:colOff>
      <xdr:row>59</xdr:row>
      <xdr:rowOff>139119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5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130246</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77333" y="102457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41547</xdr:rowOff>
    </xdr:from>
    <xdr:to>
      <xdr:col>102</xdr:col>
      <xdr:colOff>165100</xdr:colOff>
      <xdr:row>59</xdr:row>
      <xdr:rowOff>143147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5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134274</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88333" y="102498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43833</xdr:rowOff>
    </xdr:from>
    <xdr:to>
      <xdr:col>98</xdr:col>
      <xdr:colOff>38100</xdr:colOff>
      <xdr:row>59</xdr:row>
      <xdr:rowOff>145433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5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136560</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99333" y="10252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144683</xdr:rowOff>
    </xdr:from>
    <xdr:to>
      <xdr:col>116</xdr:col>
      <xdr:colOff>63500</xdr:colOff>
      <xdr:row>73</xdr:row>
      <xdr:rowOff>149438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660533"/>
          <a:ext cx="8382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144683</xdr:rowOff>
    </xdr:from>
    <xdr:to>
      <xdr:col>111</xdr:col>
      <xdr:colOff>177800</xdr:colOff>
      <xdr:row>74</xdr:row>
      <xdr:rowOff>127767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660533"/>
          <a:ext cx="889000" cy="15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127767</xdr:rowOff>
    </xdr:from>
    <xdr:to>
      <xdr:col>107</xdr:col>
      <xdr:colOff>50800</xdr:colOff>
      <xdr:row>75</xdr:row>
      <xdr:rowOff>87305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15067"/>
          <a:ext cx="889000" cy="1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31847</xdr:rowOff>
    </xdr:from>
    <xdr:to>
      <xdr:col>102</xdr:col>
      <xdr:colOff>114300</xdr:colOff>
      <xdr:row>75</xdr:row>
      <xdr:rowOff>87305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376247"/>
          <a:ext cx="889000" cy="56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98638</xdr:rowOff>
    </xdr:from>
    <xdr:to>
      <xdr:col>116</xdr:col>
      <xdr:colOff>114300</xdr:colOff>
      <xdr:row>74</xdr:row>
      <xdr:rowOff>28788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1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121515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6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93883</xdr:rowOff>
    </xdr:from>
    <xdr:to>
      <xdr:col>112</xdr:col>
      <xdr:colOff>38100</xdr:colOff>
      <xdr:row>74</xdr:row>
      <xdr:rowOff>24033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60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40560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8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76967</xdr:rowOff>
    </xdr:from>
    <xdr:to>
      <xdr:col>107</xdr:col>
      <xdr:colOff>101600</xdr:colOff>
      <xdr:row>75</xdr:row>
      <xdr:rowOff>7117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6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23644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3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36505</xdr:rowOff>
    </xdr:from>
    <xdr:to>
      <xdr:col>102</xdr:col>
      <xdr:colOff>165100</xdr:colOff>
      <xdr:row>75</xdr:row>
      <xdr:rowOff>138105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154632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7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152497</xdr:rowOff>
    </xdr:from>
    <xdr:to>
      <xdr:col>98</xdr:col>
      <xdr:colOff>38100</xdr:colOff>
      <xdr:row>72</xdr:row>
      <xdr:rowOff>82647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32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99174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10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538,187</a:t>
          </a:r>
          <a:r>
            <a:rPr kumimoji="1" lang="ja-JP" altLang="en-US" sz="1300">
              <a:latin typeface="ＭＳ Ｐゴシック" panose="020B0600070205080204" pitchFamily="50" charset="-128"/>
              <a:ea typeface="ＭＳ Ｐゴシック" panose="020B0600070205080204" pitchFamily="50" charset="-128"/>
            </a:rPr>
            <a:t>円となっている。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82,835</a:t>
          </a:r>
          <a:r>
            <a:rPr kumimoji="1" lang="ja-JP" altLang="en-US" sz="1300">
              <a:latin typeface="ＭＳ Ｐゴシック" panose="020B0600070205080204" pitchFamily="50" charset="-128"/>
              <a:ea typeface="ＭＳ Ｐゴシック" panose="020B0600070205080204" pitchFamily="50" charset="-128"/>
            </a:rPr>
            <a:t>円、前年度から</a:t>
          </a:r>
          <a:r>
            <a:rPr kumimoji="1" lang="en-US" altLang="ja-JP" sz="1300">
              <a:latin typeface="ＭＳ Ｐゴシック" panose="020B0600070205080204" pitchFamily="50" charset="-128"/>
              <a:ea typeface="ＭＳ Ｐゴシック" panose="020B0600070205080204" pitchFamily="50" charset="-128"/>
            </a:rPr>
            <a:t>7,748</a:t>
          </a:r>
          <a:r>
            <a:rPr kumimoji="1" lang="ja-JP" altLang="en-US" sz="1300">
              <a:latin typeface="ＭＳ Ｐゴシック" panose="020B0600070205080204" pitchFamily="50" charset="-128"/>
              <a:ea typeface="ＭＳ Ｐゴシック" panose="020B0600070205080204" pitchFamily="50" charset="-128"/>
            </a:rPr>
            <a:t>円の増となり、類似団体内平均値を上回っていることから、より一層定員の適正化を推進していく。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増加している主な項目のうち、物件費は住民一人当たり</a:t>
          </a:r>
          <a:r>
            <a:rPr kumimoji="1" lang="en-US" altLang="ja-JP" sz="1300">
              <a:latin typeface="ＭＳ Ｐゴシック" panose="020B0600070205080204" pitchFamily="50" charset="-128"/>
              <a:ea typeface="ＭＳ Ｐゴシック" panose="020B0600070205080204" pitchFamily="50" charset="-128"/>
            </a:rPr>
            <a:t>135,313</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7,906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％の増となっている。主な増加要因は小学校における</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教育推進費、認可外保育施設運営の増によるものである。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120,586</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3,137</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2</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の増となっている。主な増加要因は児童手当の対象児童拡大による給付増によるものである。</a:t>
          </a:r>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東京都渋谷区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231,402
218,691
15.11
139,781,814
124,537,676
13,255,005
77,728,003
2,953,356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104077</xdr:rowOff>
    </xdr:from>
    <xdr:to>
      <xdr:col>24</xdr:col>
      <xdr:colOff>63500</xdr:colOff>
      <xdr:row>35</xdr:row>
      <xdr:rowOff>127889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104827"/>
          <a:ext cx="8382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126174</xdr:rowOff>
    </xdr:from>
    <xdr:to>
      <xdr:col>19</xdr:col>
      <xdr:colOff>177800</xdr:colOff>
      <xdr:row>35</xdr:row>
      <xdr:rowOff>127889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126924"/>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118173</xdr:rowOff>
    </xdr:from>
    <xdr:to>
      <xdr:col>15</xdr:col>
      <xdr:colOff>50800</xdr:colOff>
      <xdr:row>35</xdr:row>
      <xdr:rowOff>126174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118923"/>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107124</xdr:rowOff>
    </xdr:from>
    <xdr:to>
      <xdr:col>10</xdr:col>
      <xdr:colOff>114300</xdr:colOff>
      <xdr:row>35</xdr:row>
      <xdr:rowOff>118173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107874"/>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53277</xdr:rowOff>
    </xdr:from>
    <xdr:to>
      <xdr:col>24</xdr:col>
      <xdr:colOff>114300</xdr:colOff>
      <xdr:row>35</xdr:row>
      <xdr:rowOff>154877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5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76154</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90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77089</xdr:rowOff>
    </xdr:from>
    <xdr:to>
      <xdr:col>20</xdr:col>
      <xdr:colOff>38100</xdr:colOff>
      <xdr:row>36</xdr:row>
      <xdr:rowOff>7239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23766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8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75374</xdr:rowOff>
    </xdr:from>
    <xdr:to>
      <xdr:col>15</xdr:col>
      <xdr:colOff>101600</xdr:colOff>
      <xdr:row>36</xdr:row>
      <xdr:rowOff>5524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07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22051</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585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67373</xdr:rowOff>
    </xdr:from>
    <xdr:to>
      <xdr:col>10</xdr:col>
      <xdr:colOff>165100</xdr:colOff>
      <xdr:row>35</xdr:row>
      <xdr:rowOff>168973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06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14050</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5843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56324</xdr:rowOff>
    </xdr:from>
    <xdr:to>
      <xdr:col>6</xdr:col>
      <xdr:colOff>38100</xdr:colOff>
      <xdr:row>35</xdr:row>
      <xdr:rowOff>157924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05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3001</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832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32247</xdr:rowOff>
    </xdr:from>
    <xdr:to>
      <xdr:col>24</xdr:col>
      <xdr:colOff>63500</xdr:colOff>
      <xdr:row>53</xdr:row>
      <xdr:rowOff>58449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119097"/>
          <a:ext cx="838200" cy="2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165880</xdr:rowOff>
    </xdr:from>
    <xdr:to>
      <xdr:col>19</xdr:col>
      <xdr:colOff>177800</xdr:colOff>
      <xdr:row>53</xdr:row>
      <xdr:rowOff>32247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081280"/>
          <a:ext cx="889000" cy="3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165880</xdr:rowOff>
    </xdr:from>
    <xdr:to>
      <xdr:col>15</xdr:col>
      <xdr:colOff>50800</xdr:colOff>
      <xdr:row>54</xdr:row>
      <xdr:rowOff>74102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081280"/>
          <a:ext cx="889000" cy="25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64055</xdr:rowOff>
    </xdr:from>
    <xdr:to>
      <xdr:col>10</xdr:col>
      <xdr:colOff>114300</xdr:colOff>
      <xdr:row>54</xdr:row>
      <xdr:rowOff>74102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636555"/>
          <a:ext cx="889000" cy="69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7649</xdr:rowOff>
    </xdr:from>
    <xdr:to>
      <xdr:col>24</xdr:col>
      <xdr:colOff>114300</xdr:colOff>
      <xdr:row>53</xdr:row>
      <xdr:rowOff>109249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09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30526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8945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152897</xdr:rowOff>
    </xdr:from>
    <xdr:to>
      <xdr:col>20</xdr:col>
      <xdr:colOff>38100</xdr:colOff>
      <xdr:row>53</xdr:row>
      <xdr:rowOff>83047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0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99574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843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115080</xdr:rowOff>
    </xdr:from>
    <xdr:to>
      <xdr:col>15</xdr:col>
      <xdr:colOff>101600</xdr:colOff>
      <xdr:row>53</xdr:row>
      <xdr:rowOff>45230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03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61757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880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23302</xdr:rowOff>
    </xdr:from>
    <xdr:to>
      <xdr:col>10</xdr:col>
      <xdr:colOff>165100</xdr:colOff>
      <xdr:row>54</xdr:row>
      <xdr:rowOff>124902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28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141429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05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13255</xdr:rowOff>
    </xdr:from>
    <xdr:to>
      <xdr:col>6</xdr:col>
      <xdr:colOff>38100</xdr:colOff>
      <xdr:row>50</xdr:row>
      <xdr:rowOff>114855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5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131382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360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68202</xdr:rowOff>
    </xdr:from>
    <xdr:to>
      <xdr:col>24</xdr:col>
      <xdr:colOff>63500</xdr:colOff>
      <xdr:row>79</xdr:row>
      <xdr:rowOff>17943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441302"/>
          <a:ext cx="838200" cy="1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132808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991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17943</xdr:rowOff>
    </xdr:from>
    <xdr:to>
      <xdr:col>19</xdr:col>
      <xdr:colOff>177800</xdr:colOff>
      <xdr:row>79</xdr:row>
      <xdr:rowOff>52778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562493"/>
          <a:ext cx="889000" cy="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111592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52778</xdr:rowOff>
    </xdr:from>
    <xdr:to>
      <xdr:col>15</xdr:col>
      <xdr:colOff>50800</xdr:colOff>
      <xdr:row>79</xdr:row>
      <xdr:rowOff>96898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597328"/>
          <a:ext cx="889000" cy="4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28447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5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75670</xdr:rowOff>
    </xdr:from>
    <xdr:to>
      <xdr:col>10</xdr:col>
      <xdr:colOff>114300</xdr:colOff>
      <xdr:row>79</xdr:row>
      <xdr:rowOff>96898</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1130300" y="13620220"/>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26531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5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17402</xdr:rowOff>
    </xdr:from>
    <xdr:to>
      <xdr:col>24</xdr:col>
      <xdr:colOff>114300</xdr:colOff>
      <xdr:row>78</xdr:row>
      <xdr:rowOff>119002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39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167279</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368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138593</xdr:rowOff>
    </xdr:from>
    <xdr:to>
      <xdr:col>20</xdr:col>
      <xdr:colOff>38100</xdr:colOff>
      <xdr:row>79</xdr:row>
      <xdr:rowOff>68743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51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59870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60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1978</xdr:rowOff>
    </xdr:from>
    <xdr:to>
      <xdr:col>15</xdr:col>
      <xdr:colOff>101600</xdr:colOff>
      <xdr:row>79</xdr:row>
      <xdr:rowOff>103578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54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94705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639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46098</xdr:rowOff>
    </xdr:from>
    <xdr:to>
      <xdr:col>10</xdr:col>
      <xdr:colOff>165100</xdr:colOff>
      <xdr:row>79</xdr:row>
      <xdr:rowOff>147698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59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138825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683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24870</xdr:rowOff>
    </xdr:from>
    <xdr:to>
      <xdr:col>6</xdr:col>
      <xdr:colOff>38100</xdr:colOff>
      <xdr:row>79</xdr:row>
      <xdr:rowOff>126470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56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117597</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662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16427</xdr:rowOff>
    </xdr:from>
    <xdr:to>
      <xdr:col>24</xdr:col>
      <xdr:colOff>63500</xdr:colOff>
      <xdr:row>96</xdr:row>
      <xdr:rowOff>47879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475627"/>
          <a:ext cx="838200" cy="3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112744</xdr:rowOff>
    </xdr:from>
    <xdr:to>
      <xdr:col>19</xdr:col>
      <xdr:colOff>177800</xdr:colOff>
      <xdr:row>96</xdr:row>
      <xdr:rowOff>16427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229044"/>
          <a:ext cx="889000" cy="24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74206</xdr:rowOff>
    </xdr:from>
    <xdr:to>
      <xdr:col>15</xdr:col>
      <xdr:colOff>50800</xdr:colOff>
      <xdr:row>94</xdr:row>
      <xdr:rowOff>112744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190506"/>
          <a:ext cx="889000" cy="3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74206</xdr:rowOff>
    </xdr:from>
    <xdr:to>
      <xdr:col>10</xdr:col>
      <xdr:colOff>114300</xdr:colOff>
      <xdr:row>96</xdr:row>
      <xdr:rowOff>112288</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190506"/>
          <a:ext cx="889000" cy="38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168529</xdr:rowOff>
    </xdr:from>
    <xdr:to>
      <xdr:col>24</xdr:col>
      <xdr:colOff>114300</xdr:colOff>
      <xdr:row>96</xdr:row>
      <xdr:rowOff>98679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45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19956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30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137077</xdr:rowOff>
    </xdr:from>
    <xdr:to>
      <xdr:col>20</xdr:col>
      <xdr:colOff>38100</xdr:colOff>
      <xdr:row>96</xdr:row>
      <xdr:rowOff>67227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42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83754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20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61944</xdr:rowOff>
    </xdr:from>
    <xdr:to>
      <xdr:col>15</xdr:col>
      <xdr:colOff>101600</xdr:colOff>
      <xdr:row>94</xdr:row>
      <xdr:rowOff>163544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1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8621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95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23406</xdr:rowOff>
    </xdr:from>
    <xdr:to>
      <xdr:col>10</xdr:col>
      <xdr:colOff>165100</xdr:colOff>
      <xdr:row>94</xdr:row>
      <xdr:rowOff>125006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13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141533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91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61488</xdr:rowOff>
    </xdr:from>
    <xdr:to>
      <xdr:col>6</xdr:col>
      <xdr:colOff>38100</xdr:colOff>
      <xdr:row>96</xdr:row>
      <xdr:rowOff>163088</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52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8165</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29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57404</xdr:rowOff>
    </xdr:from>
    <xdr:to>
      <xdr:col>55</xdr:col>
      <xdr:colOff>0</xdr:colOff>
      <xdr:row>37</xdr:row>
      <xdr:rowOff>83693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401054"/>
          <a:ext cx="8382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83693</xdr:rowOff>
    </xdr:from>
    <xdr:to>
      <xdr:col>50</xdr:col>
      <xdr:colOff>114300</xdr:colOff>
      <xdr:row>37</xdr:row>
      <xdr:rowOff>90551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42734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90551</xdr:rowOff>
    </xdr:from>
    <xdr:to>
      <xdr:col>45</xdr:col>
      <xdr:colOff>177800</xdr:colOff>
      <xdr:row>37</xdr:row>
      <xdr:rowOff>101219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434201"/>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101219</xdr:rowOff>
    </xdr:from>
    <xdr:to>
      <xdr:col>41</xdr:col>
      <xdr:colOff>50800</xdr:colOff>
      <xdr:row>37</xdr:row>
      <xdr:rowOff>107696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444869"/>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6604</xdr:rowOff>
    </xdr:from>
    <xdr:to>
      <xdr:col>55</xdr:col>
      <xdr:colOff>50800</xdr:colOff>
      <xdr:row>37</xdr:row>
      <xdr:rowOff>108204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5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29481</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201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32893</xdr:rowOff>
    </xdr:from>
    <xdr:to>
      <xdr:col>50</xdr:col>
      <xdr:colOff>165100</xdr:colOff>
      <xdr:row>37</xdr:row>
      <xdr:rowOff>134493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151020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51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39751</xdr:rowOff>
    </xdr:from>
    <xdr:to>
      <xdr:col>46</xdr:col>
      <xdr:colOff>38100</xdr:colOff>
      <xdr:row>37</xdr:row>
      <xdr:rowOff>141351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8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157878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158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50419</xdr:rowOff>
    </xdr:from>
    <xdr:to>
      <xdr:col>41</xdr:col>
      <xdr:colOff>101600</xdr:colOff>
      <xdr:row>37</xdr:row>
      <xdr:rowOff>152019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168546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169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56896</xdr:rowOff>
    </xdr:from>
    <xdr:to>
      <xdr:col>36</xdr:col>
      <xdr:colOff>165100</xdr:colOff>
      <xdr:row>37</xdr:row>
      <xdr:rowOff>158496</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3573</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175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83785</xdr:rowOff>
    </xdr:from>
    <xdr:to>
      <xdr:col>55</xdr:col>
      <xdr:colOff>0</xdr:colOff>
      <xdr:row>75</xdr:row>
      <xdr:rowOff>104404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942535"/>
          <a:ext cx="838200" cy="2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104404</xdr:rowOff>
    </xdr:from>
    <xdr:to>
      <xdr:col>50</xdr:col>
      <xdr:colOff>114300</xdr:colOff>
      <xdr:row>76</xdr:row>
      <xdr:rowOff>60742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963154"/>
          <a:ext cx="889000" cy="12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60742</xdr:rowOff>
    </xdr:from>
    <xdr:to>
      <xdr:col>45</xdr:col>
      <xdr:colOff>177800</xdr:colOff>
      <xdr:row>76</xdr:row>
      <xdr:rowOff>161142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090942"/>
          <a:ext cx="889000" cy="10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161142</xdr:rowOff>
    </xdr:from>
    <xdr:to>
      <xdr:col>41</xdr:col>
      <xdr:colOff>50800</xdr:colOff>
      <xdr:row>76</xdr:row>
      <xdr:rowOff>171292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191342"/>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32985</xdr:rowOff>
    </xdr:from>
    <xdr:to>
      <xdr:col>55</xdr:col>
      <xdr:colOff>50800</xdr:colOff>
      <xdr:row>75</xdr:row>
      <xdr:rowOff>134585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89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55862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74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53604</xdr:rowOff>
    </xdr:from>
    <xdr:to>
      <xdr:col>50</xdr:col>
      <xdr:colOff>165100</xdr:colOff>
      <xdr:row>75</xdr:row>
      <xdr:rowOff>155204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1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281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68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9942</xdr:rowOff>
    </xdr:from>
    <xdr:to>
      <xdr:col>46</xdr:col>
      <xdr:colOff>38100</xdr:colOff>
      <xdr:row>76</xdr:row>
      <xdr:rowOff>111542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4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128068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2815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110342</xdr:rowOff>
    </xdr:from>
    <xdr:to>
      <xdr:col>41</xdr:col>
      <xdr:colOff>101600</xdr:colOff>
      <xdr:row>77</xdr:row>
      <xdr:rowOff>40492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4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31619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23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120492</xdr:rowOff>
    </xdr:from>
    <xdr:to>
      <xdr:col>36</xdr:col>
      <xdr:colOff>165100</xdr:colOff>
      <xdr:row>77</xdr:row>
      <xdr:rowOff>50642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5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41769</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243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121884</xdr:rowOff>
    </xdr:from>
    <xdr:to>
      <xdr:col>55</xdr:col>
      <xdr:colOff>0</xdr:colOff>
      <xdr:row>97</xdr:row>
      <xdr:rowOff>79792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581084"/>
          <a:ext cx="838200" cy="12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121884</xdr:rowOff>
    </xdr:from>
    <xdr:to>
      <xdr:col>50</xdr:col>
      <xdr:colOff>114300</xdr:colOff>
      <xdr:row>97</xdr:row>
      <xdr:rowOff>34133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581084"/>
          <a:ext cx="889000" cy="8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71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34133</xdr:rowOff>
    </xdr:from>
    <xdr:to>
      <xdr:col>45</xdr:col>
      <xdr:colOff>177800</xdr:colOff>
      <xdr:row>97</xdr:row>
      <xdr:rowOff>127767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64783"/>
          <a:ext cx="889000" cy="9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6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87153</xdr:rowOff>
    </xdr:from>
    <xdr:to>
      <xdr:col>41</xdr:col>
      <xdr:colOff>50800</xdr:colOff>
      <xdr:row>97</xdr:row>
      <xdr:rowOff>127767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717803"/>
          <a:ext cx="8890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28992</xdr:rowOff>
    </xdr:from>
    <xdr:to>
      <xdr:col>55</xdr:col>
      <xdr:colOff>50800</xdr:colOff>
      <xdr:row>97</xdr:row>
      <xdr:rowOff>130592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5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138933</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9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71084</xdr:rowOff>
    </xdr:from>
    <xdr:to>
      <xdr:col>50</xdr:col>
      <xdr:colOff>165100</xdr:colOff>
      <xdr:row>97</xdr:row>
      <xdr:rowOff>1234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3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17761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30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154783</xdr:rowOff>
    </xdr:from>
    <xdr:to>
      <xdr:col>46</xdr:col>
      <xdr:colOff>38100</xdr:colOff>
      <xdr:row>97</xdr:row>
      <xdr:rowOff>84933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1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101460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38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76967</xdr:rowOff>
    </xdr:from>
    <xdr:to>
      <xdr:col>41</xdr:col>
      <xdr:colOff>101600</xdr:colOff>
      <xdr:row>98</xdr:row>
      <xdr:rowOff>7117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0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169694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0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36353</xdr:rowOff>
    </xdr:from>
    <xdr:to>
      <xdr:col>36</xdr:col>
      <xdr:colOff>165100</xdr:colOff>
      <xdr:row>97</xdr:row>
      <xdr:rowOff>137953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6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154480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44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141757</xdr:rowOff>
    </xdr:from>
    <xdr:to>
      <xdr:col>85</xdr:col>
      <xdr:colOff>127000</xdr:colOff>
      <xdr:row>38</xdr:row>
      <xdr:rowOff>71044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485407"/>
          <a:ext cx="838200" cy="10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107256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450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71044</xdr:rowOff>
    </xdr:from>
    <xdr:to>
      <xdr:col>81</xdr:col>
      <xdr:colOff>50800</xdr:colOff>
      <xdr:row>38</xdr:row>
      <xdr:rowOff>96800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586144"/>
          <a:ext cx="889000" cy="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17970</xdr:rowOff>
    </xdr:from>
    <xdr:to>
      <xdr:col>76</xdr:col>
      <xdr:colOff>114300</xdr:colOff>
      <xdr:row>38</xdr:row>
      <xdr:rowOff>96800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6533070"/>
          <a:ext cx="889000" cy="7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164274</xdr:rowOff>
    </xdr:from>
    <xdr:to>
      <xdr:col>71</xdr:col>
      <xdr:colOff>177800</xdr:colOff>
      <xdr:row>38</xdr:row>
      <xdr:rowOff>17970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50792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90957</xdr:rowOff>
    </xdr:from>
    <xdr:to>
      <xdr:col>85</xdr:col>
      <xdr:colOff>177800</xdr:colOff>
      <xdr:row>38</xdr:row>
      <xdr:rowOff>21107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43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113834</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28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20244</xdr:rowOff>
    </xdr:from>
    <xdr:to>
      <xdr:col>81</xdr:col>
      <xdr:colOff>101600</xdr:colOff>
      <xdr:row>38</xdr:row>
      <xdr:rowOff>121844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112971</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62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46000</xdr:rowOff>
    </xdr:from>
    <xdr:to>
      <xdr:col>76</xdr:col>
      <xdr:colOff>165100</xdr:colOff>
      <xdr:row>38</xdr:row>
      <xdr:rowOff>147600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138727</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6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138621</xdr:rowOff>
    </xdr:from>
    <xdr:to>
      <xdr:col>72</xdr:col>
      <xdr:colOff>38100</xdr:colOff>
      <xdr:row>38</xdr:row>
      <xdr:rowOff>68771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48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85298</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113474</xdr:rowOff>
    </xdr:from>
    <xdr:to>
      <xdr:col>67</xdr:col>
      <xdr:colOff>101600</xdr:colOff>
      <xdr:row>38</xdr:row>
      <xdr:rowOff>43624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45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60151</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23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19598</xdr:rowOff>
    </xdr:from>
    <xdr:to>
      <xdr:col>85</xdr:col>
      <xdr:colOff>127000</xdr:colOff>
      <xdr:row>57</xdr:row>
      <xdr:rowOff>133310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792248"/>
          <a:ext cx="838200" cy="11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133310</xdr:rowOff>
    </xdr:from>
    <xdr:to>
      <xdr:col>81</xdr:col>
      <xdr:colOff>50800</xdr:colOff>
      <xdr:row>58</xdr:row>
      <xdr:rowOff>12762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905960"/>
          <a:ext cx="889000" cy="5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12762</xdr:rowOff>
    </xdr:from>
    <xdr:to>
      <xdr:col>76</xdr:col>
      <xdr:colOff>114300</xdr:colOff>
      <xdr:row>58</xdr:row>
      <xdr:rowOff>58079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956862"/>
          <a:ext cx="889000" cy="4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5958</xdr:rowOff>
    </xdr:from>
    <xdr:to>
      <xdr:col>71</xdr:col>
      <xdr:colOff>177800</xdr:colOff>
      <xdr:row>58</xdr:row>
      <xdr:rowOff>58079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95005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140248</xdr:rowOff>
    </xdr:from>
    <xdr:to>
      <xdr:col>85</xdr:col>
      <xdr:colOff>177800</xdr:colOff>
      <xdr:row>57</xdr:row>
      <xdr:rowOff>70398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4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118675</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1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82510</xdr:rowOff>
    </xdr:from>
    <xdr:to>
      <xdr:col>81</xdr:col>
      <xdr:colOff>101600</xdr:colOff>
      <xdr:row>58</xdr:row>
      <xdr:rowOff>12660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85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3787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94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133412</xdr:rowOff>
    </xdr:from>
    <xdr:to>
      <xdr:col>76</xdr:col>
      <xdr:colOff>165100</xdr:colOff>
      <xdr:row>58</xdr:row>
      <xdr:rowOff>63562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0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54689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99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7279</xdr:rowOff>
    </xdr:from>
    <xdr:to>
      <xdr:col>72</xdr:col>
      <xdr:colOff>38100</xdr:colOff>
      <xdr:row>58</xdr:row>
      <xdr:rowOff>108879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95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100006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04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126608</xdr:rowOff>
    </xdr:from>
    <xdr:to>
      <xdr:col>67</xdr:col>
      <xdr:colOff>101600</xdr:colOff>
      <xdr:row>58</xdr:row>
      <xdr:rowOff>56758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9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47885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9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6578</xdr:rowOff>
    </xdr:from>
    <xdr:to>
      <xdr:col>85</xdr:col>
      <xdr:colOff>127000</xdr:colOff>
      <xdr:row>98</xdr:row>
      <xdr:rowOff>35458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808678"/>
          <a:ext cx="838200" cy="2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149758</xdr:rowOff>
    </xdr:from>
    <xdr:to>
      <xdr:col>81</xdr:col>
      <xdr:colOff>50800</xdr:colOff>
      <xdr:row>98</xdr:row>
      <xdr:rowOff>6578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780408"/>
          <a:ext cx="889000" cy="2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69672</xdr:rowOff>
    </xdr:from>
    <xdr:to>
      <xdr:col>76</xdr:col>
      <xdr:colOff>114300</xdr:colOff>
      <xdr:row>97</xdr:row>
      <xdr:rowOff>149758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700322"/>
          <a:ext cx="889000" cy="8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39802</xdr:rowOff>
    </xdr:from>
    <xdr:to>
      <xdr:col>71</xdr:col>
      <xdr:colOff>177800</xdr:colOff>
      <xdr:row>97</xdr:row>
      <xdr:rowOff>69672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670452"/>
          <a:ext cx="889000" cy="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156108</xdr:rowOff>
    </xdr:from>
    <xdr:to>
      <xdr:col>85</xdr:col>
      <xdr:colOff>177800</xdr:colOff>
      <xdr:row>98</xdr:row>
      <xdr:rowOff>86258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78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134535</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765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127228</xdr:rowOff>
    </xdr:from>
    <xdr:to>
      <xdr:col>81</xdr:col>
      <xdr:colOff>101600</xdr:colOff>
      <xdr:row>98</xdr:row>
      <xdr:rowOff>57378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75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48505</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85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98958</xdr:rowOff>
    </xdr:from>
    <xdr:to>
      <xdr:col>76</xdr:col>
      <xdr:colOff>165100</xdr:colOff>
      <xdr:row>98</xdr:row>
      <xdr:rowOff>29108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72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20235</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82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18872</xdr:rowOff>
    </xdr:from>
    <xdr:to>
      <xdr:col>72</xdr:col>
      <xdr:colOff>38100</xdr:colOff>
      <xdr:row>97</xdr:row>
      <xdr:rowOff>120472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4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111599</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74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160452</xdr:rowOff>
    </xdr:from>
    <xdr:to>
      <xdr:col>67</xdr:col>
      <xdr:colOff>101600</xdr:colOff>
      <xdr:row>97</xdr:row>
      <xdr:rowOff>90602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1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81729</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71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68,783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円、対前年度比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円増となったが、小学校におけるＩＣＴ教育推進費の増が主な要因である。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228,568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円、対前年度比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11,133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円増となったが、障害者福祉複合施設建設事業費の増が主な要因である。</a:t>
          </a:r>
          <a:b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円、対前年度比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円増となり、類似団体内平均値を上回ったが、防災職員住宅整備費の増が主な要因である。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東京都渋谷区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分母の標準財政規模は、特別区民税の増等により約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千万円の増となった。一方、分子の実質収支は事業進捗等による不用額の発生や、地方消費税交付金等の増による歳入増により、約</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億円の増となり、対前年度比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0.75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東京都渋谷区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すべての会計で実質赤字額がないため、「連結実質赤字比率」は算定されていない。</a:t>
          </a:r>
          <a:b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b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区財政の健全性を示すものであり、引き続き継続していけるよう、健全な財政運営に努める。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東京都渋谷区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地方債の償還が進むとともに、平成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年度から起債を行っていないことにより、元利償還金は年々減少している。</a:t>
          </a:r>
          <a:b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b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その結果、実質公債費比率の分子は引き続き負の値となっており、実質公債費比率も国が定める基準（早期健全化基準及び財政再生基準）を大きく下回っている状況が継続している。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減債基金は利用していない。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東京都渋谷区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年度から地方債の新規発行を行っていないことなどにより、減少してきている。</a:t>
          </a:r>
          <a:b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b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「将来負担比率」は将来負担額より基金など負担額に充当できる財源が上回っているため、算定されていない。</a:t>
          </a:r>
          <a:b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b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これらは、区財政の健全化を示すものであり、今後も継続していけるよう健全な財政運営に努める。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東京都渋谷区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特別区税や都税連動交付金の増収などにより積み立てを行った結果、令和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億円の増となり、基金全体の残高が約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まで堅調に推移している税収等を財源的な裏付けとして、将来負担を見据えた新規の積み立てを行ってきたが、今後は景気の動向や人件費・物価の高騰により基金の取り崩しが必要となってくると想定している。また「公共施設等総合管理計画」に基づき、公共施設等の老朽化対策に要する経費の増加が見込まれるため、中長期的には減少していくことが想定さ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23"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渋谷区都市整備基金は条例により、渋谷区基本構想の実現を図るための用地取得及び都市施設建設の資金に充てることと規定しているため、主に区施設の建設用地の取得、区施設の建設や改修、及び道路橋梁等の基礎的インフラの整備を使途としている。また、高村社会福祉基金、渋谷区やさしいまちづくり基金、安井青少年育成基金については基金の運用益を目的事業に充当し元金の取崩しは行っ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渋谷区都市整備基金は、特別区税や都税連動交付金の増収により積み立てを行った結果、令和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億円の積立を行った。それ以外のその他特定目的金は近年新たな積み立てを行っていない。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渋谷区都市整備基金について、これまで堅調に推移している税収等を財源的な裏付けとして、将来負担を見据えた新規の積み立てを行ってきたが、今後は「公共施設等総合管理計画」に基づき、公共施設の老朽化対策等に要する経費に充当することが見込まれるため、中長期的には減少していくことが想定さ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効率的な事業執行により、経費縮減・適正化に努め、発生した剰余金を積み立てている。また、運用益については確実かつ有利な運用により確保している。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区は、他の地方自治体と比較して歳入の特別区税による割合が高く、景気変動による影響を大きく受けるという特徴がある。世界的な金融資本市場の変動・物価高騰などにより、景気の先行きが不透明な中においても、行財政運営の持続可能性を確保する観点から、過剰に依存することとならないよう留意しつつ、効果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利用していない。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利用予定なし。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2AE8E5D-D778-404F-A8EA-0FE25CB1EE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813F0D-153D-45B9-8ACB-5F15DE4189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558AFD3-0F5B-4202-851B-609250BADF4B}"/>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5F06DFF-EF0B-4747-9A52-B6A0EBE08E78}"/>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422660E-7CBA-4379-87AF-465CD3822CAE}"/>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D7C7931-E09F-4227-A07D-766980705107}"/>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C6D5445-DE26-4C53-ABA6-F5152A9BD1DC}"/>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FA80672-76A9-4E21-851C-27BD04482CCA}"/>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B006E65-8491-4E41-BB81-28B9F26A66E1}"/>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3E708E0-5D2D-4255-BBA6-DE5307BF1085}"/>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D0B4585-BDE8-4F07-9B83-EE6ABED330B5}"/>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B5075AD-EBE2-4ACB-9DDF-1D520C57FB81}"/>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B59B93D-97C4-4B32-8EBF-29B508D95BC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A8A2682-A944-43F9-A099-DA2C51DF559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EF2C8FF-B195-49DA-A802-D6B8B9FE4E1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BDC87BD-B940-4B39-BCC9-717D9054314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東京都渋谷区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A4034B1-3559-480D-B03E-194639259F1F}"/>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794715A-642F-4EC7-A24A-C30302B901D3}"/>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510E6A7-5228-4141-8327-C91032C75B4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C1AADB0-D9BE-48EA-B31D-3C4F1A06FD5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8C05D01-2E02-49E7-8209-6AF5506346A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F24B280-9BB5-44A3-8A18-9A8DFA68AF7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231,402
218,691
15.11
139,781,814
124,537,676
13,255,005
77,728,003
2,953,356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BC8515D-5379-4856-A991-9CAFA8B998F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2B9DE78-94C1-46F2-BD5B-42A38607B5C1}"/>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D42E401-39BD-42E4-B631-F36FABF128E1}"/>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9C880BF-02D8-419B-9195-3566C881539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D750F4B-C120-4310-9D2A-92CA4B89BFA9}"/>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FC73B8F-AA6A-4D2D-9A23-4C305EAFE96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42FA0B8-AD5F-4530-B287-0ACDC090314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B99B21C-A45F-4702-8046-5172943E0AC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75F76A6-6E17-437E-B561-69394C5522A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6A2AD3D-AAC2-48FB-8D02-64081D0494A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A4EEBC1-5DF4-4B6C-B2FC-B7E0B88B52E1}"/>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8C03970-5156-47BD-945C-9E2EDA609341}"/>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AE704B2-AE56-4640-8619-B99E87E9739A}"/>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96B664F-490A-462B-998B-97EDDD3F93A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8FC810C-D84A-4522-A1B6-EDC2104A7BD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EEFB1B5-8334-4F6D-9FEA-4ED8888AD69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823570B-39B5-4461-AB3F-7FB3E19D0B7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CBC7EB7-DB11-42CC-9F47-0182734E37FC}"/>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BC335FB-2C42-4C13-833C-F3B64D7A9AAA}"/>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BED55BE-5FE9-4566-943D-2054058BBF4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5E5A1D0-68BC-4243-8F62-8A361DD2476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F61277F-5330-4CAB-B5FA-9324BE21190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DD40F6C-D40F-4E8E-9A75-51FFD9055CD5}"/>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293447C-B7D2-4441-8457-2E9EC4AE8A2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0FF416B-53E6-4C36-AA06-40D0D256F1E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A59FD43-A056-429C-AE68-17448FC27BF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08A92FA-437A-450E-B040-EAD697C2354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7BA31D3-6F29-4609-A1BA-B4A7CADEC15F}"/>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B4F3817-6FA1-46C3-A333-E37A18A9C4E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5BE989F-223E-45AB-8946-61DDE3F4D0F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C14018E-E3AF-41CE-83E0-F54BB85A0CC5}"/>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261F9DA-F970-4CB6-826C-5459F7675B41}"/>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270959E-65B0-4A79-A8E3-2E7AE8C5552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0D1D390-6DDD-42E6-B556-17AABE18B868}"/>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4F3A2FD-42C6-4B1A-9079-65B5DBFE570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橋りょう・トンネルなどインフラ施設については、有形固定資産減価償却率が全国平均を上回っているものの、公共施設（建築物）については、</a:t>
          </a:r>
          <a:r>
            <a:rPr lang="en-US" altLang="ja-JP" sz="1100">
              <a:solidFill>
                <a:schemeClr val="dk1"/>
              </a:solidFill>
              <a:effectLst/>
              <a:latin typeface="+mn-lt"/>
              <a:ea typeface="+mn-ea"/>
              <a:cs typeface="+mn-cs"/>
            </a:rPr>
            <a:t>1990</a:t>
          </a:r>
          <a:r>
            <a:rPr lang="ja-JP" altLang="ja-JP" sz="1100">
              <a:solidFill>
                <a:schemeClr val="dk1"/>
              </a:solidFill>
              <a:effectLst/>
              <a:latin typeface="+mn-lt"/>
              <a:ea typeface="+mn-ea"/>
              <a:cs typeface="+mn-cs"/>
            </a:rPr>
            <a:t>年代以降に老朽化した施設の集約化・複合化、改築を順次進めてきたことで比較的新しい施設が多く存在しているため、有形固定資産の減価償却率は他団体に比べ低くなっている。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17869C8-1B6B-402F-BBFE-7E5272557E18}"/>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3E6AB83-4E3D-4840-B1FF-FD192D5637F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AA26AA4-5926-4FD4-83C2-423179BE62BE}"/>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424745B8-BF35-4D6D-93EC-EC8D2501037E}"/>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15C5BAB7-30B3-48BA-A8DF-6008318C9FEE}"/>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FC3155A-B001-424F-92EF-BF7ED507085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C7A2231-A122-4653-B23B-33F287803E78}"/>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8EEE896-2979-47A9-8114-854BFEF47A5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CAAB6B8-BA1E-45B1-AFCB-75EF0E9F3754}"/>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1AB1EA4-92BD-4039-8538-E4A9D012DFDB}"/>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A8BD61C-E94D-41CF-A807-B4B56DF5DEA6}"/>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BB3E2D97-0A45-4768-9E0E-A88872E2DAE9}"/>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8DB4042-ED83-4279-8A4B-A319B0DD3AE7}"/>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47537B3-608B-476D-BD90-2AF65EB3064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74037C4-B68A-4D2F-9A75-B6A3B43D3E6A}"/>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7214941-D2E4-4299-9B1B-29CC9FDB9F6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71755</xdr:rowOff>
    </xdr:from>
    <xdr:to>
      <xdr:col>23</xdr:col>
      <xdr:colOff>85090</xdr:colOff>
      <xdr:row>35</xdr:row>
      <xdr:rowOff>55456</xdr:rowOff>
    </xdr:to>
    <xdr:cxnSp macro="">
      <xdr:nvCxnSpPr>
        <xdr:cNvPr id="75" name="直線コネクタ 74">
          <a:extLst>
            <a:ext uri="{FF2B5EF4-FFF2-40B4-BE49-F238E27FC236}">
              <a16:creationId xmlns:a16="http://schemas.microsoft.com/office/drawing/2014/main" id="{45BD35F4-6445-4B32-95DA-B2DF2A0D3F09}"/>
            </a:ext>
          </a:extLst>
        </xdr:cNvPr>
        <xdr:cNvCxnSpPr/>
      </xdr:nvCxnSpPr>
      <xdr:spPr>
        <a:xfrm flipV="1">
          <a:off x="4206240" y="5535295"/>
          <a:ext cx="1270" cy="1157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59283</xdr:rowOff>
    </xdr:from>
    <xdr:ext cx="405111" cy="259045"/>
    <xdr:sp macro="" textlink="">
      <xdr:nvSpPr>
        <xdr:cNvPr id="76" name="有形固定資産減価償却率最小値テキスト">
          <a:extLst>
            <a:ext uri="{FF2B5EF4-FFF2-40B4-BE49-F238E27FC236}">
              <a16:creationId xmlns:a16="http://schemas.microsoft.com/office/drawing/2014/main" id="{1545F02B-03DF-4650-99E0-5A7F6862F319}"/>
            </a:ext>
          </a:extLst>
        </xdr:cNvPr>
        <xdr:cNvSpPr txBox="1"/>
      </xdr:nvSpPr>
      <xdr:spPr>
        <a:xfrm>
          <a:off x="4258945" y="6696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55456</xdr:rowOff>
    </xdr:from>
    <xdr:to>
      <xdr:col>23</xdr:col>
      <xdr:colOff>174625</xdr:colOff>
      <xdr:row>35</xdr:row>
      <xdr:rowOff>55456</xdr:rowOff>
    </xdr:to>
    <xdr:cxnSp macro="">
      <xdr:nvCxnSpPr>
        <xdr:cNvPr id="77" name="直線コネクタ 76">
          <a:extLst>
            <a:ext uri="{FF2B5EF4-FFF2-40B4-BE49-F238E27FC236}">
              <a16:creationId xmlns:a16="http://schemas.microsoft.com/office/drawing/2014/main" id="{19EB58BE-6E4E-426D-9951-1865D58D72C6}"/>
            </a:ext>
          </a:extLst>
        </xdr:cNvPr>
        <xdr:cNvCxnSpPr/>
      </xdr:nvCxnSpPr>
      <xdr:spPr>
        <a:xfrm>
          <a:off x="4119245" y="669247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18432</xdr:rowOff>
    </xdr:from>
    <xdr:ext cx="405111" cy="259045"/>
    <xdr:sp macro="" textlink="">
      <xdr:nvSpPr>
        <xdr:cNvPr id="78" name="有形固定資産減価償却率最大値テキスト">
          <a:extLst>
            <a:ext uri="{FF2B5EF4-FFF2-40B4-BE49-F238E27FC236}">
              <a16:creationId xmlns:a16="http://schemas.microsoft.com/office/drawing/2014/main" id="{3172D906-8442-41B1-9573-EA931FC9C1BE}"/>
            </a:ext>
          </a:extLst>
        </xdr:cNvPr>
        <xdr:cNvSpPr txBox="1"/>
      </xdr:nvSpPr>
      <xdr:spPr>
        <a:xfrm>
          <a:off x="4258945" y="531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71755</xdr:rowOff>
    </xdr:from>
    <xdr:to>
      <xdr:col>23</xdr:col>
      <xdr:colOff>174625</xdr:colOff>
      <xdr:row>28</xdr:row>
      <xdr:rowOff>71755</xdr:rowOff>
    </xdr:to>
    <xdr:cxnSp macro="">
      <xdr:nvCxnSpPr>
        <xdr:cNvPr id="79" name="直線コネクタ 78">
          <a:extLst>
            <a:ext uri="{FF2B5EF4-FFF2-40B4-BE49-F238E27FC236}">
              <a16:creationId xmlns:a16="http://schemas.microsoft.com/office/drawing/2014/main" id="{A15728FC-5F79-424B-82D1-D83E30B082AB}"/>
            </a:ext>
          </a:extLst>
        </xdr:cNvPr>
        <xdr:cNvCxnSpPr/>
      </xdr:nvCxnSpPr>
      <xdr:spPr>
        <a:xfrm>
          <a:off x="4119245" y="5535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107544</xdr:rowOff>
    </xdr:from>
    <xdr:ext cx="405111" cy="259045"/>
    <xdr:sp macro="" textlink="">
      <xdr:nvSpPr>
        <xdr:cNvPr id="80" name="有形固定資産減価償却率平均値テキスト">
          <a:extLst>
            <a:ext uri="{FF2B5EF4-FFF2-40B4-BE49-F238E27FC236}">
              <a16:creationId xmlns:a16="http://schemas.microsoft.com/office/drawing/2014/main" id="{CE428670-8324-4408-9B36-C119868EAB75}"/>
            </a:ext>
          </a:extLst>
        </xdr:cNvPr>
        <xdr:cNvSpPr txBox="1"/>
      </xdr:nvSpPr>
      <xdr:spPr>
        <a:xfrm>
          <a:off x="4258945" y="6074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129117</xdr:rowOff>
    </xdr:from>
    <xdr:to>
      <xdr:col>23</xdr:col>
      <xdr:colOff>136525</xdr:colOff>
      <xdr:row>32</xdr:row>
      <xdr:rowOff>59267</xdr:rowOff>
    </xdr:to>
    <xdr:sp macro="" textlink="">
      <xdr:nvSpPr>
        <xdr:cNvPr id="81" name="フローチャート: 判断 80">
          <a:extLst>
            <a:ext uri="{FF2B5EF4-FFF2-40B4-BE49-F238E27FC236}">
              <a16:creationId xmlns:a16="http://schemas.microsoft.com/office/drawing/2014/main" id="{8CC511FF-CAF8-4347-B48D-DA8621E405C4}"/>
            </a:ext>
          </a:extLst>
        </xdr:cNvPr>
        <xdr:cNvSpPr/>
      </xdr:nvSpPr>
      <xdr:spPr>
        <a:xfrm>
          <a:off x="4157345" y="60955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136313</xdr:rowOff>
    </xdr:from>
    <xdr:to>
      <xdr:col>19</xdr:col>
      <xdr:colOff>187325</xdr:colOff>
      <xdr:row>32</xdr:row>
      <xdr:rowOff>66463</xdr:rowOff>
    </xdr:to>
    <xdr:sp macro="" textlink="">
      <xdr:nvSpPr>
        <xdr:cNvPr id="82" name="フローチャート: 判断 81">
          <a:extLst>
            <a:ext uri="{FF2B5EF4-FFF2-40B4-BE49-F238E27FC236}">
              <a16:creationId xmlns:a16="http://schemas.microsoft.com/office/drawing/2014/main" id="{3422B01B-8D16-452B-8011-9DEEF88D7B81}"/>
            </a:ext>
          </a:extLst>
        </xdr:cNvPr>
        <xdr:cNvSpPr/>
      </xdr:nvSpPr>
      <xdr:spPr>
        <a:xfrm>
          <a:off x="3537585" y="61027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132715</xdr:rowOff>
    </xdr:from>
    <xdr:to>
      <xdr:col>15</xdr:col>
      <xdr:colOff>187325</xdr:colOff>
      <xdr:row>32</xdr:row>
      <xdr:rowOff>62865</xdr:rowOff>
    </xdr:to>
    <xdr:sp macro="" textlink="">
      <xdr:nvSpPr>
        <xdr:cNvPr id="83" name="フローチャート: 判断 82">
          <a:extLst>
            <a:ext uri="{FF2B5EF4-FFF2-40B4-BE49-F238E27FC236}">
              <a16:creationId xmlns:a16="http://schemas.microsoft.com/office/drawing/2014/main" id="{C7341090-D2AF-4120-8C4C-7A186270AD21}"/>
            </a:ext>
          </a:extLst>
        </xdr:cNvPr>
        <xdr:cNvSpPr/>
      </xdr:nvSpPr>
      <xdr:spPr>
        <a:xfrm>
          <a:off x="2867025" y="6099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111125</xdr:rowOff>
    </xdr:from>
    <xdr:to>
      <xdr:col>11</xdr:col>
      <xdr:colOff>187325</xdr:colOff>
      <xdr:row>32</xdr:row>
      <xdr:rowOff>41275</xdr:rowOff>
    </xdr:to>
    <xdr:sp macro="" textlink="">
      <xdr:nvSpPr>
        <xdr:cNvPr id="84" name="フローチャート: 判断 83">
          <a:extLst>
            <a:ext uri="{FF2B5EF4-FFF2-40B4-BE49-F238E27FC236}">
              <a16:creationId xmlns:a16="http://schemas.microsoft.com/office/drawing/2014/main" id="{A9CDDD90-5EC9-416B-BD1A-7D5CA3D2DFAD}"/>
            </a:ext>
          </a:extLst>
        </xdr:cNvPr>
        <xdr:cNvSpPr/>
      </xdr:nvSpPr>
      <xdr:spPr>
        <a:xfrm>
          <a:off x="2196465" y="6077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125518</xdr:rowOff>
    </xdr:from>
    <xdr:to>
      <xdr:col>7</xdr:col>
      <xdr:colOff>187325</xdr:colOff>
      <xdr:row>32</xdr:row>
      <xdr:rowOff>55668</xdr:rowOff>
    </xdr:to>
    <xdr:sp macro="" textlink="">
      <xdr:nvSpPr>
        <xdr:cNvPr id="85" name="フローチャート: 判断 84">
          <a:extLst>
            <a:ext uri="{FF2B5EF4-FFF2-40B4-BE49-F238E27FC236}">
              <a16:creationId xmlns:a16="http://schemas.microsoft.com/office/drawing/2014/main" id="{85ED7C55-15BA-4835-98BB-C3F111A7A33F}"/>
            </a:ext>
          </a:extLst>
        </xdr:cNvPr>
        <xdr:cNvSpPr/>
      </xdr:nvSpPr>
      <xdr:spPr>
        <a:xfrm>
          <a:off x="1525905" y="6091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452549E-2924-4729-8C2B-DE0B6148FF3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4DF041B-42A2-414F-B8CF-E4718253DCA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8D95060-0E6B-4D7F-B18D-40B139F19AA5}"/>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187EC45-62CC-491E-A712-1318E4295C0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F3355E7-0EFE-4DCD-9A12-0F6AE9282AA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96520</xdr:rowOff>
    </xdr:from>
    <xdr:to>
      <xdr:col>23</xdr:col>
      <xdr:colOff>136525</xdr:colOff>
      <xdr:row>29</xdr:row>
      <xdr:rowOff>26670</xdr:rowOff>
    </xdr:to>
    <xdr:sp macro="" textlink="">
      <xdr:nvSpPr>
        <xdr:cNvPr id="91" name="楕円 90">
          <a:extLst>
            <a:ext uri="{FF2B5EF4-FFF2-40B4-BE49-F238E27FC236}">
              <a16:creationId xmlns:a16="http://schemas.microsoft.com/office/drawing/2014/main" id="{791D59A7-5D38-4E42-ABDB-D5E1CE2C17A8}"/>
            </a:ext>
          </a:extLst>
        </xdr:cNvPr>
        <xdr:cNvSpPr/>
      </xdr:nvSpPr>
      <xdr:spPr>
        <a:xfrm>
          <a:off x="4157345" y="5560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11447</xdr:rowOff>
    </xdr:from>
    <xdr:ext cx="405111" cy="259045"/>
    <xdr:sp macro="" textlink="">
      <xdr:nvSpPr>
        <xdr:cNvPr id="92" name="有形固定資産減価償却率該当値テキスト">
          <a:extLst>
            <a:ext uri="{FF2B5EF4-FFF2-40B4-BE49-F238E27FC236}">
              <a16:creationId xmlns:a16="http://schemas.microsoft.com/office/drawing/2014/main" id="{20D2EF6B-278E-4BAE-B5DC-864BB746AFAE}"/>
            </a:ext>
          </a:extLst>
        </xdr:cNvPr>
        <xdr:cNvSpPr txBox="1"/>
      </xdr:nvSpPr>
      <xdr:spPr>
        <a:xfrm>
          <a:off x="4258945" y="547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85725</xdr:rowOff>
    </xdr:from>
    <xdr:to>
      <xdr:col>19</xdr:col>
      <xdr:colOff>187325</xdr:colOff>
      <xdr:row>29</xdr:row>
      <xdr:rowOff>15875</xdr:rowOff>
    </xdr:to>
    <xdr:sp macro="" textlink="">
      <xdr:nvSpPr>
        <xdr:cNvPr id="93" name="楕円 92">
          <a:extLst>
            <a:ext uri="{FF2B5EF4-FFF2-40B4-BE49-F238E27FC236}">
              <a16:creationId xmlns:a16="http://schemas.microsoft.com/office/drawing/2014/main" id="{6CF341FB-98FC-4D85-8C5B-1E875E958F0D}"/>
            </a:ext>
          </a:extLst>
        </xdr:cNvPr>
        <xdr:cNvSpPr/>
      </xdr:nvSpPr>
      <xdr:spPr>
        <a:xfrm>
          <a:off x="3537585" y="5549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136525</xdr:rowOff>
    </xdr:from>
    <xdr:to>
      <xdr:col>23</xdr:col>
      <xdr:colOff>85725</xdr:colOff>
      <xdr:row>28</xdr:row>
      <xdr:rowOff>147320</xdr:rowOff>
    </xdr:to>
    <xdr:cxnSp macro="">
      <xdr:nvCxnSpPr>
        <xdr:cNvPr id="94" name="直線コネクタ 93">
          <a:extLst>
            <a:ext uri="{FF2B5EF4-FFF2-40B4-BE49-F238E27FC236}">
              <a16:creationId xmlns:a16="http://schemas.microsoft.com/office/drawing/2014/main" id="{1E5D7730-BF81-4F31-9BF0-7869F072B31D}"/>
            </a:ext>
          </a:extLst>
        </xdr:cNvPr>
        <xdr:cNvCxnSpPr/>
      </xdr:nvCxnSpPr>
      <xdr:spPr>
        <a:xfrm>
          <a:off x="3588385" y="5600065"/>
          <a:ext cx="6197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6562</xdr:rowOff>
    </xdr:from>
    <xdr:to>
      <xdr:col>15</xdr:col>
      <xdr:colOff>187325</xdr:colOff>
      <xdr:row>28</xdr:row>
      <xdr:rowOff>108162</xdr:rowOff>
    </xdr:to>
    <xdr:sp macro="" textlink="">
      <xdr:nvSpPr>
        <xdr:cNvPr id="95" name="楕円 94">
          <a:extLst>
            <a:ext uri="{FF2B5EF4-FFF2-40B4-BE49-F238E27FC236}">
              <a16:creationId xmlns:a16="http://schemas.microsoft.com/office/drawing/2014/main" id="{BD032E33-E5D3-4D07-AEE1-812BC8865135}"/>
            </a:ext>
          </a:extLst>
        </xdr:cNvPr>
        <xdr:cNvSpPr/>
      </xdr:nvSpPr>
      <xdr:spPr>
        <a:xfrm>
          <a:off x="2867025" y="54701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57362</xdr:rowOff>
    </xdr:from>
    <xdr:to>
      <xdr:col>19</xdr:col>
      <xdr:colOff>136525</xdr:colOff>
      <xdr:row>28</xdr:row>
      <xdr:rowOff>136525</xdr:rowOff>
    </xdr:to>
    <xdr:cxnSp macro="">
      <xdr:nvCxnSpPr>
        <xdr:cNvPr id="96" name="直線コネクタ 95">
          <a:extLst>
            <a:ext uri="{FF2B5EF4-FFF2-40B4-BE49-F238E27FC236}">
              <a16:creationId xmlns:a16="http://schemas.microsoft.com/office/drawing/2014/main" id="{AE81588D-0B05-4B1C-8A25-209593CFD790}"/>
            </a:ext>
          </a:extLst>
        </xdr:cNvPr>
        <xdr:cNvCxnSpPr/>
      </xdr:nvCxnSpPr>
      <xdr:spPr>
        <a:xfrm>
          <a:off x="2917825" y="5520902"/>
          <a:ext cx="670560" cy="7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98848</xdr:rowOff>
    </xdr:from>
    <xdr:to>
      <xdr:col>11</xdr:col>
      <xdr:colOff>187325</xdr:colOff>
      <xdr:row>28</xdr:row>
      <xdr:rowOff>28998</xdr:rowOff>
    </xdr:to>
    <xdr:sp macro="" textlink="">
      <xdr:nvSpPr>
        <xdr:cNvPr id="97" name="楕円 96">
          <a:extLst>
            <a:ext uri="{FF2B5EF4-FFF2-40B4-BE49-F238E27FC236}">
              <a16:creationId xmlns:a16="http://schemas.microsoft.com/office/drawing/2014/main" id="{A8A91CA7-0486-424E-92A1-EDDD87B390A9}"/>
            </a:ext>
          </a:extLst>
        </xdr:cNvPr>
        <xdr:cNvSpPr/>
      </xdr:nvSpPr>
      <xdr:spPr>
        <a:xfrm>
          <a:off x="2196465" y="5394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149648</xdr:rowOff>
    </xdr:from>
    <xdr:to>
      <xdr:col>15</xdr:col>
      <xdr:colOff>136525</xdr:colOff>
      <xdr:row>28</xdr:row>
      <xdr:rowOff>57362</xdr:rowOff>
    </xdr:to>
    <xdr:cxnSp macro="">
      <xdr:nvCxnSpPr>
        <xdr:cNvPr id="98" name="直線コネクタ 97">
          <a:extLst>
            <a:ext uri="{FF2B5EF4-FFF2-40B4-BE49-F238E27FC236}">
              <a16:creationId xmlns:a16="http://schemas.microsoft.com/office/drawing/2014/main" id="{88FC276D-F799-488E-BD57-8FA89AA292C9}"/>
            </a:ext>
          </a:extLst>
        </xdr:cNvPr>
        <xdr:cNvCxnSpPr/>
      </xdr:nvCxnSpPr>
      <xdr:spPr>
        <a:xfrm>
          <a:off x="2247265" y="5445548"/>
          <a:ext cx="670560" cy="7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37677</xdr:rowOff>
    </xdr:from>
    <xdr:to>
      <xdr:col>7</xdr:col>
      <xdr:colOff>187325</xdr:colOff>
      <xdr:row>27</xdr:row>
      <xdr:rowOff>139277</xdr:rowOff>
    </xdr:to>
    <xdr:sp macro="" textlink="">
      <xdr:nvSpPr>
        <xdr:cNvPr id="99" name="楕円 98">
          <a:extLst>
            <a:ext uri="{FF2B5EF4-FFF2-40B4-BE49-F238E27FC236}">
              <a16:creationId xmlns:a16="http://schemas.microsoft.com/office/drawing/2014/main" id="{C0448128-FC3D-4ECC-A996-5EA68154605D}"/>
            </a:ext>
          </a:extLst>
        </xdr:cNvPr>
        <xdr:cNvSpPr/>
      </xdr:nvSpPr>
      <xdr:spPr>
        <a:xfrm>
          <a:off x="1525905" y="53335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88477</xdr:rowOff>
    </xdr:from>
    <xdr:to>
      <xdr:col>11</xdr:col>
      <xdr:colOff>136525</xdr:colOff>
      <xdr:row>27</xdr:row>
      <xdr:rowOff>149648</xdr:rowOff>
    </xdr:to>
    <xdr:cxnSp macro="">
      <xdr:nvCxnSpPr>
        <xdr:cNvPr id="100" name="直線コネクタ 99">
          <a:extLst>
            <a:ext uri="{FF2B5EF4-FFF2-40B4-BE49-F238E27FC236}">
              <a16:creationId xmlns:a16="http://schemas.microsoft.com/office/drawing/2014/main" id="{BC422AF3-1C4F-41BD-B8AF-9687832192ED}"/>
            </a:ext>
          </a:extLst>
        </xdr:cNvPr>
        <xdr:cNvCxnSpPr/>
      </xdr:nvCxnSpPr>
      <xdr:spPr>
        <a:xfrm>
          <a:off x="1576705" y="5384377"/>
          <a:ext cx="67056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57590</xdr:rowOff>
    </xdr:from>
    <xdr:ext cx="405111" cy="259045"/>
    <xdr:sp macro="" textlink="">
      <xdr:nvSpPr>
        <xdr:cNvPr id="101" name="n_1aveValue有形固定資産減価償却率">
          <a:extLst>
            <a:ext uri="{FF2B5EF4-FFF2-40B4-BE49-F238E27FC236}">
              <a16:creationId xmlns:a16="http://schemas.microsoft.com/office/drawing/2014/main" id="{48D20529-61DE-4987-8937-3FBADD493AF7}"/>
            </a:ext>
          </a:extLst>
        </xdr:cNvPr>
        <xdr:cNvSpPr txBox="1"/>
      </xdr:nvSpPr>
      <xdr:spPr>
        <a:xfrm>
          <a:off x="3395989" y="619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2" name="n_2aveValue有形固定資産減価償却率">
          <a:extLst>
            <a:ext uri="{FF2B5EF4-FFF2-40B4-BE49-F238E27FC236}">
              <a16:creationId xmlns:a16="http://schemas.microsoft.com/office/drawing/2014/main" id="{823376CF-5FAF-4D54-81BC-A7E6DED3865E}"/>
            </a:ext>
          </a:extLst>
        </xdr:cNvPr>
        <xdr:cNvSpPr txBox="1"/>
      </xdr:nvSpPr>
      <xdr:spPr>
        <a:xfrm>
          <a:off x="2738129"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32402</xdr:rowOff>
    </xdr:from>
    <xdr:ext cx="405111" cy="259045"/>
    <xdr:sp macro="" textlink="">
      <xdr:nvSpPr>
        <xdr:cNvPr id="103" name="n_3aveValue有形固定資産減価償却率">
          <a:extLst>
            <a:ext uri="{FF2B5EF4-FFF2-40B4-BE49-F238E27FC236}">
              <a16:creationId xmlns:a16="http://schemas.microsoft.com/office/drawing/2014/main" id="{609E4956-3F4F-4582-A4FD-138697C6757B}"/>
            </a:ext>
          </a:extLst>
        </xdr:cNvPr>
        <xdr:cNvSpPr txBox="1"/>
      </xdr:nvSpPr>
      <xdr:spPr>
        <a:xfrm>
          <a:off x="2067569" y="616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46795</xdr:rowOff>
    </xdr:from>
    <xdr:ext cx="405111" cy="259045"/>
    <xdr:sp macro="" textlink="">
      <xdr:nvSpPr>
        <xdr:cNvPr id="104" name="n_4aveValue有形固定資産減価償却率">
          <a:extLst>
            <a:ext uri="{FF2B5EF4-FFF2-40B4-BE49-F238E27FC236}">
              <a16:creationId xmlns:a16="http://schemas.microsoft.com/office/drawing/2014/main" id="{B39C9A10-CAD8-4A12-9483-FDDC7632DCA4}"/>
            </a:ext>
          </a:extLst>
        </xdr:cNvPr>
        <xdr:cNvSpPr txBox="1"/>
      </xdr:nvSpPr>
      <xdr:spPr>
        <a:xfrm>
          <a:off x="1397009" y="6180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32402</xdr:rowOff>
    </xdr:from>
    <xdr:ext cx="405111" cy="259045"/>
    <xdr:sp macro="" textlink="">
      <xdr:nvSpPr>
        <xdr:cNvPr id="105" name="n_1mainValue有形固定資産減価償却率">
          <a:extLst>
            <a:ext uri="{FF2B5EF4-FFF2-40B4-BE49-F238E27FC236}">
              <a16:creationId xmlns:a16="http://schemas.microsoft.com/office/drawing/2014/main" id="{08952A82-F13D-4911-8CF0-02B9054C5EA8}"/>
            </a:ext>
          </a:extLst>
        </xdr:cNvPr>
        <xdr:cNvSpPr txBox="1"/>
      </xdr:nvSpPr>
      <xdr:spPr>
        <a:xfrm>
          <a:off x="3395989" y="532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124689</xdr:rowOff>
    </xdr:from>
    <xdr:ext cx="405111" cy="259045"/>
    <xdr:sp macro="" textlink="">
      <xdr:nvSpPr>
        <xdr:cNvPr id="106" name="n_2mainValue有形固定資産減価償却率">
          <a:extLst>
            <a:ext uri="{FF2B5EF4-FFF2-40B4-BE49-F238E27FC236}">
              <a16:creationId xmlns:a16="http://schemas.microsoft.com/office/drawing/2014/main" id="{AF39568D-C278-41F2-BC1B-75D0481CDE50}"/>
            </a:ext>
          </a:extLst>
        </xdr:cNvPr>
        <xdr:cNvSpPr txBox="1"/>
      </xdr:nvSpPr>
      <xdr:spPr>
        <a:xfrm>
          <a:off x="2738129" y="5252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45525</xdr:rowOff>
    </xdr:from>
    <xdr:ext cx="405111" cy="259045"/>
    <xdr:sp macro="" textlink="">
      <xdr:nvSpPr>
        <xdr:cNvPr id="107" name="n_3mainValue有形固定資産減価償却率">
          <a:extLst>
            <a:ext uri="{FF2B5EF4-FFF2-40B4-BE49-F238E27FC236}">
              <a16:creationId xmlns:a16="http://schemas.microsoft.com/office/drawing/2014/main" id="{6EFDB1AA-E93B-4E7D-A725-AB41A1126E73}"/>
            </a:ext>
          </a:extLst>
        </xdr:cNvPr>
        <xdr:cNvSpPr txBox="1"/>
      </xdr:nvSpPr>
      <xdr:spPr>
        <a:xfrm>
          <a:off x="2067569" y="517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155804</xdr:rowOff>
    </xdr:from>
    <xdr:ext cx="405111" cy="259045"/>
    <xdr:sp macro="" textlink="">
      <xdr:nvSpPr>
        <xdr:cNvPr id="108" name="n_4mainValue有形固定資産減価償却率">
          <a:extLst>
            <a:ext uri="{FF2B5EF4-FFF2-40B4-BE49-F238E27FC236}">
              <a16:creationId xmlns:a16="http://schemas.microsoft.com/office/drawing/2014/main" id="{EDDBC881-A67C-4EBF-BFC9-8078D2339267}"/>
            </a:ext>
          </a:extLst>
        </xdr:cNvPr>
        <xdr:cNvSpPr txBox="1"/>
      </xdr:nvSpPr>
      <xdr:spPr>
        <a:xfrm>
          <a:off x="1397009" y="511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B8D1D42-C02B-4920-BBDC-A0EDCEAE02A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2DB5E0EC-7ACC-4D58-8455-A317CCC7429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9AD546D2-5377-4A4D-9032-68CEFB1F36DB}"/>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CD69DDC-220C-4AD7-A475-602382C0F1B4}"/>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3071632-5330-4C25-A2A2-CACD913C6CC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42BF5C2F-9A6B-4C60-A3E4-108CB5B3EBD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FD6A78C-012F-4901-881D-F875A4D376C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3EA3540-CE54-4115-9B2A-26392402DF32}"/>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7C03C44-2A56-4341-AABC-905406D2763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E40FED1-F99D-4A20-B6D8-B1B560566F7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FE1E6B7-B86B-435D-8784-1C228A01EC89}"/>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BA3B918-C68C-4293-86F1-26DD6AB0F8E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5424220-B368-4209-BB82-A8D6CD50331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債務償還可能年数については、平成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年度以降新たな起債を行</a:t>
          </a:r>
          <a:r>
            <a:rPr kumimoji="1" lang="ja-JP" altLang="en-US" sz="1100">
              <a:solidFill>
                <a:schemeClr val="dk1"/>
              </a:solidFill>
              <a:effectLst/>
              <a:latin typeface="+mn-lt"/>
              <a:ea typeface="+mn-ea"/>
              <a:cs typeface="+mn-cs"/>
            </a:rPr>
            <a:t>な</a:t>
          </a:r>
          <a:r>
            <a:rPr kumimoji="1" lang="ja-JP" altLang="ja-JP" sz="1100">
              <a:solidFill>
                <a:schemeClr val="dk1"/>
              </a:solidFill>
              <a:effectLst/>
              <a:latin typeface="+mn-lt"/>
              <a:ea typeface="+mn-ea"/>
              <a:cs typeface="+mn-cs"/>
            </a:rPr>
            <a:t>っていないことから、数値は</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％となっている。</a:t>
          </a:r>
          <a:endParaRPr lang="ja-JP" altLang="ja-JP">
            <a:effectLst/>
          </a:endParaRPr>
        </a:p>
        <a:p>
          <a:r>
            <a:rPr kumimoji="1" lang="ja-JP" altLang="ja-JP" sz="1100">
              <a:solidFill>
                <a:schemeClr val="dk1"/>
              </a:solidFill>
              <a:effectLst/>
              <a:latin typeface="+mn-lt"/>
              <a:ea typeface="+mn-ea"/>
              <a:cs typeface="+mn-cs"/>
            </a:rPr>
            <a:t>当区としては引き続き起債に頼らない財政運営に努めていく。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6A7B198-099B-4323-947D-E76CD486838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6803288-B50A-4D8D-B8EB-AB7838CE2206}"/>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4" name="テキスト ボックス 123">
          <a:extLst>
            <a:ext uri="{FF2B5EF4-FFF2-40B4-BE49-F238E27FC236}">
              <a16:creationId xmlns:a16="http://schemas.microsoft.com/office/drawing/2014/main" id="{0E352B64-C296-44F4-B65B-0FFA4CDC6334}"/>
            </a:ext>
          </a:extLst>
        </xdr:cNvPr>
        <xdr:cNvSpPr txBox="1"/>
      </xdr:nvSpPr>
      <xdr:spPr>
        <a:xfrm>
          <a:off x="9645528" y="68791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119B950A-1605-405F-9D3E-12AEEDAE380D}"/>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6" name="テキスト ボックス 125">
          <a:extLst>
            <a:ext uri="{FF2B5EF4-FFF2-40B4-BE49-F238E27FC236}">
              <a16:creationId xmlns:a16="http://schemas.microsoft.com/office/drawing/2014/main" id="{47621C6A-A9C2-4932-B772-A73DEF1AAA02}"/>
            </a:ext>
          </a:extLst>
        </xdr:cNvPr>
        <xdr:cNvSpPr txBox="1"/>
      </xdr:nvSpPr>
      <xdr:spPr>
        <a:xfrm>
          <a:off x="9645528" y="58224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5EFD111C-F547-4600-B43E-D0846FEB8B1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442F7665-E567-496C-8ACA-A397B684997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9" name="直線コネクタ 128">
          <a:extLst>
            <a:ext uri="{FF2B5EF4-FFF2-40B4-BE49-F238E27FC236}">
              <a16:creationId xmlns:a16="http://schemas.microsoft.com/office/drawing/2014/main" id="{CBAFBCC2-CB0C-410A-B891-FFB8B4E1042D}"/>
            </a:ext>
          </a:extLst>
        </xdr:cNvPr>
        <xdr:cNvCxnSpPr/>
      </xdr:nvCxnSpPr>
      <xdr:spPr>
        <a:xfrm>
          <a:off x="13027660" y="591629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30" name="債務償還比率最小値テキスト">
          <a:extLst>
            <a:ext uri="{FF2B5EF4-FFF2-40B4-BE49-F238E27FC236}">
              <a16:creationId xmlns:a16="http://schemas.microsoft.com/office/drawing/2014/main" id="{5F18EF6E-E1CB-40BA-AC39-9A3261807BCD}"/>
            </a:ext>
          </a:extLst>
        </xdr:cNvPr>
        <xdr:cNvSpPr txBox="1"/>
      </xdr:nvSpPr>
      <xdr:spPr>
        <a:xfrm>
          <a:off x="13080365" y="5967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12DC5E2C-9F71-4A8F-A966-F6775DCB8C5D}"/>
            </a:ext>
          </a:extLst>
        </xdr:cNvPr>
        <xdr:cNvCxnSpPr/>
      </xdr:nvCxnSpPr>
      <xdr:spPr>
        <a:xfrm>
          <a:off x="12963525" y="591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2" name="債務償還比率最大値テキスト">
          <a:extLst>
            <a:ext uri="{FF2B5EF4-FFF2-40B4-BE49-F238E27FC236}">
              <a16:creationId xmlns:a16="http://schemas.microsoft.com/office/drawing/2014/main" id="{AD569CAA-5A75-4DD8-ABB3-E3BFD3E1ABEB}"/>
            </a:ext>
          </a:extLst>
        </xdr:cNvPr>
        <xdr:cNvSpPr txBox="1"/>
      </xdr:nvSpPr>
      <xdr:spPr>
        <a:xfrm>
          <a:off x="13080365"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3" name="直線コネクタ 132">
          <a:extLst>
            <a:ext uri="{FF2B5EF4-FFF2-40B4-BE49-F238E27FC236}">
              <a16:creationId xmlns:a16="http://schemas.microsoft.com/office/drawing/2014/main" id="{2B8A37EF-F095-458B-BC63-5CCCE73D8C2E}"/>
            </a:ext>
          </a:extLst>
        </xdr:cNvPr>
        <xdr:cNvCxnSpPr/>
      </xdr:nvCxnSpPr>
      <xdr:spPr>
        <a:xfrm>
          <a:off x="12963525" y="591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4" name="債務償還比率平均値テキスト">
          <a:extLst>
            <a:ext uri="{FF2B5EF4-FFF2-40B4-BE49-F238E27FC236}">
              <a16:creationId xmlns:a16="http://schemas.microsoft.com/office/drawing/2014/main" id="{0C766684-BA42-4454-B520-58D526A44798}"/>
            </a:ext>
          </a:extLst>
        </xdr:cNvPr>
        <xdr:cNvSpPr txBox="1"/>
      </xdr:nvSpPr>
      <xdr:spPr>
        <a:xfrm>
          <a:off x="13080365" y="584392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5" name="フローチャート: 判断 134">
          <a:extLst>
            <a:ext uri="{FF2B5EF4-FFF2-40B4-BE49-F238E27FC236}">
              <a16:creationId xmlns:a16="http://schemas.microsoft.com/office/drawing/2014/main" id="{A1B432D1-2BEC-4655-9262-EB6029B8BB79}"/>
            </a:ext>
          </a:extLst>
        </xdr:cNvPr>
        <xdr:cNvSpPr/>
      </xdr:nvSpPr>
      <xdr:spPr>
        <a:xfrm>
          <a:off x="13001625" y="58654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6" name="フローチャート: 判断 135">
          <a:extLst>
            <a:ext uri="{FF2B5EF4-FFF2-40B4-BE49-F238E27FC236}">
              <a16:creationId xmlns:a16="http://schemas.microsoft.com/office/drawing/2014/main" id="{E4812394-AE78-4655-8268-F5917BA3BD46}"/>
            </a:ext>
          </a:extLst>
        </xdr:cNvPr>
        <xdr:cNvSpPr/>
      </xdr:nvSpPr>
      <xdr:spPr>
        <a:xfrm>
          <a:off x="1235900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7" name="フローチャート: 判断 136">
          <a:extLst>
            <a:ext uri="{FF2B5EF4-FFF2-40B4-BE49-F238E27FC236}">
              <a16:creationId xmlns:a16="http://schemas.microsoft.com/office/drawing/2014/main" id="{E8029733-5F4C-4992-98EA-33ADA86F176D}"/>
            </a:ext>
          </a:extLst>
        </xdr:cNvPr>
        <xdr:cNvSpPr/>
      </xdr:nvSpPr>
      <xdr:spPr>
        <a:xfrm>
          <a:off x="1168844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8" name="フローチャート: 判断 137">
          <a:extLst>
            <a:ext uri="{FF2B5EF4-FFF2-40B4-BE49-F238E27FC236}">
              <a16:creationId xmlns:a16="http://schemas.microsoft.com/office/drawing/2014/main" id="{03B2519B-F652-4DAF-BF25-C3E96FAA5990}"/>
            </a:ext>
          </a:extLst>
        </xdr:cNvPr>
        <xdr:cNvSpPr/>
      </xdr:nvSpPr>
      <xdr:spPr>
        <a:xfrm>
          <a:off x="1101788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9" name="フローチャート: 判断 138">
          <a:extLst>
            <a:ext uri="{FF2B5EF4-FFF2-40B4-BE49-F238E27FC236}">
              <a16:creationId xmlns:a16="http://schemas.microsoft.com/office/drawing/2014/main" id="{87B28EFE-827D-436C-B432-AE8C54AE6156}"/>
            </a:ext>
          </a:extLst>
        </xdr:cNvPr>
        <xdr:cNvSpPr/>
      </xdr:nvSpPr>
      <xdr:spPr>
        <a:xfrm>
          <a:off x="1034732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59D78B7-6407-4A91-A2B5-9CA49F5C761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CC4658B-8C7F-4881-BF39-BD8A4480A8C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7618D23-49E6-4560-9711-5394F0EEC4D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49E0A4B-851F-43BA-9C93-2EE35B7E7D6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940430A-82C6-41C9-AEA8-9D95183926A8}"/>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5" name="n_1aveValue債務償還比率">
          <a:extLst>
            <a:ext uri="{FF2B5EF4-FFF2-40B4-BE49-F238E27FC236}">
              <a16:creationId xmlns:a16="http://schemas.microsoft.com/office/drawing/2014/main" id="{CB68760D-D42D-4AA6-9B26-A8594327C1BB}"/>
            </a:ext>
          </a:extLst>
        </xdr:cNvPr>
        <xdr:cNvSpPr txBox="1"/>
      </xdr:nvSpPr>
      <xdr:spPr>
        <a:xfrm>
          <a:off x="1224972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6" name="n_2aveValue債務償還比率">
          <a:extLst>
            <a:ext uri="{FF2B5EF4-FFF2-40B4-BE49-F238E27FC236}">
              <a16:creationId xmlns:a16="http://schemas.microsoft.com/office/drawing/2014/main" id="{0EE2DCBB-2515-4469-B4FB-454E765A3679}"/>
            </a:ext>
          </a:extLst>
        </xdr:cNvPr>
        <xdr:cNvSpPr txBox="1"/>
      </xdr:nvSpPr>
      <xdr:spPr>
        <a:xfrm>
          <a:off x="1159186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7" name="n_3aveValue債務償還比率">
          <a:extLst>
            <a:ext uri="{FF2B5EF4-FFF2-40B4-BE49-F238E27FC236}">
              <a16:creationId xmlns:a16="http://schemas.microsoft.com/office/drawing/2014/main" id="{8F898453-457C-4346-AE54-9FA3DCF25E1E}"/>
            </a:ext>
          </a:extLst>
        </xdr:cNvPr>
        <xdr:cNvSpPr txBox="1"/>
      </xdr:nvSpPr>
      <xdr:spPr>
        <a:xfrm>
          <a:off x="1092130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8" name="n_4aveValue債務償還比率">
          <a:extLst>
            <a:ext uri="{FF2B5EF4-FFF2-40B4-BE49-F238E27FC236}">
              <a16:creationId xmlns:a16="http://schemas.microsoft.com/office/drawing/2014/main" id="{82B3F72B-3AEE-4AEB-87EC-2B9100B08257}"/>
            </a:ext>
          </a:extLst>
        </xdr:cNvPr>
        <xdr:cNvSpPr txBox="1"/>
      </xdr:nvSpPr>
      <xdr:spPr>
        <a:xfrm>
          <a:off x="1025074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9" name="正方形/長方形 148">
          <a:extLst>
            <a:ext uri="{FF2B5EF4-FFF2-40B4-BE49-F238E27FC236}">
              <a16:creationId xmlns:a16="http://schemas.microsoft.com/office/drawing/2014/main" id="{AD3E50B1-DB60-4086-B33A-66C7A795C15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0" name="正方形/長方形 149">
          <a:extLst>
            <a:ext uri="{FF2B5EF4-FFF2-40B4-BE49-F238E27FC236}">
              <a16:creationId xmlns:a16="http://schemas.microsoft.com/office/drawing/2014/main" id="{7FA28129-750C-4027-89DD-D5832922511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1" name="テキスト ボックス 150">
          <a:extLst>
            <a:ext uri="{FF2B5EF4-FFF2-40B4-BE49-F238E27FC236}">
              <a16:creationId xmlns:a16="http://schemas.microsoft.com/office/drawing/2014/main" id="{9C275C1A-7E31-40F2-B5F5-567AA62A186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2" name="テキスト ボックス 151">
          <a:extLst>
            <a:ext uri="{FF2B5EF4-FFF2-40B4-BE49-F238E27FC236}">
              <a16:creationId xmlns:a16="http://schemas.microsoft.com/office/drawing/2014/main" id="{5CB63610-A893-46BF-BE8C-77D9BDDC68A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3" name="テキスト ボックス 152">
          <a:extLst>
            <a:ext uri="{FF2B5EF4-FFF2-40B4-BE49-F238E27FC236}">
              <a16:creationId xmlns:a16="http://schemas.microsoft.com/office/drawing/2014/main" id="{F0CB5770-46A5-413E-ACBB-C0E185B44C9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4" name="テキスト ボックス 153">
          <a:extLst>
            <a:ext uri="{FF2B5EF4-FFF2-40B4-BE49-F238E27FC236}">
              <a16:creationId xmlns:a16="http://schemas.microsoft.com/office/drawing/2014/main" id="{63B76559-C54B-4530-81CE-9769D1914F2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EAC4F4-1652-4987-BFB6-7719E64AB64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7CFE14-9A1B-4B90-BB64-C4450E8AA4C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D2B320-8B54-4D54-82FC-5111B44CD08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0CE1A4-2D82-4BB1-B481-1283F2F2989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東京都渋谷区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0695FD7-8455-497F-B0AD-A7C2164E319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2955150-9DB5-4946-BDCE-46450AF1120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41780CC-BA80-4870-B6C1-EF748946BF8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10FDF33-691F-484D-AB99-A1A03B264DE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0FC733-A1D9-4BA8-8782-224D4376D65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1AD319-243C-4B75-B940-F03AD85E66C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231,402
218,691
15.11
139,781,814
124,537,676
13,255,005
77,728,003
2,953,356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DB998A-AE3F-4169-8C21-8E5E1B0FDC3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38FBEB-514B-41CD-A74D-6CB812EA5DC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E464A6B-D275-4109-91EE-E746E635E78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E70B29-40B2-479F-85A5-D9BFC1DB7A1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8DB306E-C511-48E0-82E4-03A1E5A864B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79A0E34-3F4D-4871-8FC4-047505D6863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C68A69-87F5-4025-96AF-40F908E722B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19524CA-5B0E-4ED4-9B97-649506D99A4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0AD04D-783F-4549-9595-B7391595906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AE1ACD-5971-47AE-8DFA-A519B73E207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0E741CA-1A99-44B6-B507-E4A70981FE2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464BB4-5BC7-4872-BA14-DAE7BAF232C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906255-B216-4E7F-B448-098EEB600CA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34277D-0629-440D-ABA5-C4AD936F8C4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3F0F078-6E88-46FC-A9BF-A1B1D4965BC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8F3772-550C-48AE-BC41-45B9B7156C6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9983AA-AFFE-4E68-BBFF-65EBEE6534F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47D7213-FE9E-495A-91A9-EA04FE9EAF4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94D526-193D-4E02-941A-5631B88AE86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7758CA2-839F-4A07-BC8A-7DE9BC7B888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BAAF32-3C91-4A01-BDA6-ED64578E37A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0DE26A4-5EF4-41D6-8D3C-D275AC6FB73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059706-B6C1-4C03-BE39-15CA3B36C9D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52D399-350A-4975-8B13-52F5A379A2A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6684E74-43B5-4356-ADA3-847CFA5E96C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535BB9-02CA-4292-B1D8-55545307C99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51BB00-AAC2-43C0-914F-6AB3C154953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8D19C2-DD9D-4C1F-9DD8-A41D8554CDA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3BC5789-E27B-4BD1-9752-B325FA4B292D}"/>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652442D-19C7-44D5-8CF6-23F42D0D791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5BC54CF-F60A-4D54-A57B-3153364DAFF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4B0F34D-B4FE-4638-96C3-9A4AFABBEF7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92C2178-C36F-4EAF-A6C1-056FE6B337E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CFFBA5D-EEBA-4D50-A10B-6F4BFB6AA9E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273E5AF-9F91-44EC-9AB2-A7B7278402E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8DA3448-8910-46CE-8E0B-B289ADA8115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842872B-4797-4DEE-B9B6-67C337D706E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49" name="テキスト ボックス 48">
          <a:extLst>
            <a:ext uri="{FF2B5EF4-FFF2-40B4-BE49-F238E27FC236}">
              <a16:creationId xmlns:a16="http://schemas.microsoft.com/office/drawing/2014/main" id="{737E48DC-FB99-4ABD-90A8-50700842DC0C}"/>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7A131E3B-B7DD-4F07-AFC7-AEF7A7E9B57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51" name="直線コネクタ 50">
          <a:extLst>
            <a:ext uri="{FF2B5EF4-FFF2-40B4-BE49-F238E27FC236}">
              <a16:creationId xmlns:a16="http://schemas.microsoft.com/office/drawing/2014/main" id="{96ABF704-09A3-46E3-8801-7F73DE2DE794}"/>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52" name="テキスト ボックス 51">
          <a:extLst>
            <a:ext uri="{FF2B5EF4-FFF2-40B4-BE49-F238E27FC236}">
              <a16:creationId xmlns:a16="http://schemas.microsoft.com/office/drawing/2014/main" id="{AA07D381-2631-4B82-BF06-1A22941F17F7}"/>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53" name="直線コネクタ 52">
          <a:extLst>
            <a:ext uri="{FF2B5EF4-FFF2-40B4-BE49-F238E27FC236}">
              <a16:creationId xmlns:a16="http://schemas.microsoft.com/office/drawing/2014/main" id="{A4D72ADA-98DB-4515-8D1E-FF2DF81D6A5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54" name="テキスト ボックス 53">
          <a:extLst>
            <a:ext uri="{FF2B5EF4-FFF2-40B4-BE49-F238E27FC236}">
              <a16:creationId xmlns:a16="http://schemas.microsoft.com/office/drawing/2014/main" id="{2FC35916-339A-40BF-9417-747297CBC226}"/>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55" name="直線コネクタ 54">
          <a:extLst>
            <a:ext uri="{FF2B5EF4-FFF2-40B4-BE49-F238E27FC236}">
              <a16:creationId xmlns:a16="http://schemas.microsoft.com/office/drawing/2014/main" id="{4AB761CB-400A-43A8-B8AB-C63F9BF84DD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56" name="テキスト ボックス 55">
          <a:extLst>
            <a:ext uri="{FF2B5EF4-FFF2-40B4-BE49-F238E27FC236}">
              <a16:creationId xmlns:a16="http://schemas.microsoft.com/office/drawing/2014/main" id="{529AEB37-59A5-4C63-8C66-FA301887E98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57" name="直線コネクタ 56">
          <a:extLst>
            <a:ext uri="{FF2B5EF4-FFF2-40B4-BE49-F238E27FC236}">
              <a16:creationId xmlns:a16="http://schemas.microsoft.com/office/drawing/2014/main" id="{D633E07F-B262-4CE3-B3CE-A68128B5B81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58" name="テキスト ボックス 57">
          <a:extLst>
            <a:ext uri="{FF2B5EF4-FFF2-40B4-BE49-F238E27FC236}">
              <a16:creationId xmlns:a16="http://schemas.microsoft.com/office/drawing/2014/main" id="{A9282048-EAAF-4666-8FFB-3E5286DB7E49}"/>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59" name="直線コネクタ 58">
          <a:extLst>
            <a:ext uri="{FF2B5EF4-FFF2-40B4-BE49-F238E27FC236}">
              <a16:creationId xmlns:a16="http://schemas.microsoft.com/office/drawing/2014/main" id="{2770D71F-6D95-4D82-828E-089E7F0A7E7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60" name="テキスト ボックス 59">
          <a:extLst>
            <a:ext uri="{FF2B5EF4-FFF2-40B4-BE49-F238E27FC236}">
              <a16:creationId xmlns:a16="http://schemas.microsoft.com/office/drawing/2014/main" id="{5D18133E-FEF2-4C8C-B677-9B11BFDC530E}"/>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1" name="直線コネクタ 60">
          <a:extLst>
            <a:ext uri="{FF2B5EF4-FFF2-40B4-BE49-F238E27FC236}">
              <a16:creationId xmlns:a16="http://schemas.microsoft.com/office/drawing/2014/main" id="{0B9A5259-CAFE-433B-BE98-F677C41F1CC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62" name="テキスト ボックス 61">
          <a:extLst>
            <a:ext uri="{FF2B5EF4-FFF2-40B4-BE49-F238E27FC236}">
              <a16:creationId xmlns:a16="http://schemas.microsoft.com/office/drawing/2014/main" id="{D95688DC-FB2D-4B52-957D-068171C956EA}"/>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3" name="【道路】&#10;一人当たり延長グラフ枠">
          <a:extLst>
            <a:ext uri="{FF2B5EF4-FFF2-40B4-BE49-F238E27FC236}">
              <a16:creationId xmlns:a16="http://schemas.microsoft.com/office/drawing/2014/main" id="{3658BC4C-BE63-4220-96C6-A480CF4E1F2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64" name="直線コネクタ 63">
          <a:extLst>
            <a:ext uri="{FF2B5EF4-FFF2-40B4-BE49-F238E27FC236}">
              <a16:creationId xmlns:a16="http://schemas.microsoft.com/office/drawing/2014/main" id="{A80408DC-D4D2-4F50-BC92-D2A578EAB39D}"/>
            </a:ext>
          </a:extLst>
        </xdr:cNvPr>
        <xdr:cNvCxnSpPr/>
      </xdr:nvCxnSpPr>
      <xdr:spPr>
        <a:xfrm flipV="1">
          <a:off x="9219565" y="5720525"/>
          <a:ext cx="0" cy="1245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65" name="【道路】&#10;一人当たり延長最小値テキスト">
          <a:extLst>
            <a:ext uri="{FF2B5EF4-FFF2-40B4-BE49-F238E27FC236}">
              <a16:creationId xmlns:a16="http://schemas.microsoft.com/office/drawing/2014/main" id="{DDCE118A-72BB-4890-8CC8-5D06AB7FC01A}"/>
            </a:ext>
          </a:extLst>
        </xdr:cNvPr>
        <xdr:cNvSpPr txBox="1"/>
      </xdr:nvSpPr>
      <xdr:spPr>
        <a:xfrm>
          <a:off x="92583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66" name="直線コネクタ 65">
          <a:extLst>
            <a:ext uri="{FF2B5EF4-FFF2-40B4-BE49-F238E27FC236}">
              <a16:creationId xmlns:a16="http://schemas.microsoft.com/office/drawing/2014/main" id="{F20B59DD-1C76-4726-AC30-EB7A9ACAD309}"/>
            </a:ext>
          </a:extLst>
        </xdr:cNvPr>
        <xdr:cNvCxnSpPr/>
      </xdr:nvCxnSpPr>
      <xdr:spPr>
        <a:xfrm>
          <a:off x="9154160" y="69662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67" name="【道路】&#10;一人当たり延長最大値テキスト">
          <a:extLst>
            <a:ext uri="{FF2B5EF4-FFF2-40B4-BE49-F238E27FC236}">
              <a16:creationId xmlns:a16="http://schemas.microsoft.com/office/drawing/2014/main" id="{139DDC04-4717-4826-93E3-60BFAB490C69}"/>
            </a:ext>
          </a:extLst>
        </xdr:cNvPr>
        <xdr:cNvSpPr txBox="1"/>
      </xdr:nvSpPr>
      <xdr:spPr>
        <a:xfrm>
          <a:off x="9258300" y="550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68" name="直線コネクタ 67">
          <a:extLst>
            <a:ext uri="{FF2B5EF4-FFF2-40B4-BE49-F238E27FC236}">
              <a16:creationId xmlns:a16="http://schemas.microsoft.com/office/drawing/2014/main" id="{12E88EF6-BCE9-4314-9929-3DF6527C9EBA}"/>
            </a:ext>
          </a:extLst>
        </xdr:cNvPr>
        <xdr:cNvCxnSpPr/>
      </xdr:nvCxnSpPr>
      <xdr:spPr>
        <a:xfrm>
          <a:off x="9154160" y="5720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69" name="【道路】&#10;一人当たり延長平均値テキスト">
          <a:extLst>
            <a:ext uri="{FF2B5EF4-FFF2-40B4-BE49-F238E27FC236}">
              <a16:creationId xmlns:a16="http://schemas.microsoft.com/office/drawing/2014/main" id="{50F8B5E7-5194-4087-8450-29791014C5F8}"/>
            </a:ext>
          </a:extLst>
        </xdr:cNvPr>
        <xdr:cNvSpPr txBox="1"/>
      </xdr:nvSpPr>
      <xdr:spPr>
        <a:xfrm>
          <a:off x="9258300" y="6607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70" name="フローチャート: 判断 69">
          <a:extLst>
            <a:ext uri="{FF2B5EF4-FFF2-40B4-BE49-F238E27FC236}">
              <a16:creationId xmlns:a16="http://schemas.microsoft.com/office/drawing/2014/main" id="{4E48BA33-06D7-41F8-A1C0-A4DDA4FEA4A6}"/>
            </a:ext>
          </a:extLst>
        </xdr:cNvPr>
        <xdr:cNvSpPr/>
      </xdr:nvSpPr>
      <xdr:spPr>
        <a:xfrm>
          <a:off x="9192260" y="67523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71" name="フローチャート: 判断 70">
          <a:extLst>
            <a:ext uri="{FF2B5EF4-FFF2-40B4-BE49-F238E27FC236}">
              <a16:creationId xmlns:a16="http://schemas.microsoft.com/office/drawing/2014/main" id="{C318AEA4-9E92-4113-A53B-CE44DCB5E8A9}"/>
            </a:ext>
          </a:extLst>
        </xdr:cNvPr>
        <xdr:cNvSpPr/>
      </xdr:nvSpPr>
      <xdr:spPr>
        <a:xfrm>
          <a:off x="8445500" y="67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72" name="フローチャート: 判断 71">
          <a:extLst>
            <a:ext uri="{FF2B5EF4-FFF2-40B4-BE49-F238E27FC236}">
              <a16:creationId xmlns:a16="http://schemas.microsoft.com/office/drawing/2014/main" id="{00459B71-CF16-4BBF-A8C0-885827611419}"/>
            </a:ext>
          </a:extLst>
        </xdr:cNvPr>
        <xdr:cNvSpPr/>
      </xdr:nvSpPr>
      <xdr:spPr>
        <a:xfrm>
          <a:off x="7670800" y="67475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73" name="フローチャート: 判断 72">
          <a:extLst>
            <a:ext uri="{FF2B5EF4-FFF2-40B4-BE49-F238E27FC236}">
              <a16:creationId xmlns:a16="http://schemas.microsoft.com/office/drawing/2014/main" id="{8DFCC0F1-AE8E-478C-B746-99975B0BCEC3}"/>
            </a:ext>
          </a:extLst>
        </xdr:cNvPr>
        <xdr:cNvSpPr/>
      </xdr:nvSpPr>
      <xdr:spPr>
        <a:xfrm>
          <a:off x="6873240" y="674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74" name="フローチャート: 判断 73">
          <a:extLst>
            <a:ext uri="{FF2B5EF4-FFF2-40B4-BE49-F238E27FC236}">
              <a16:creationId xmlns:a16="http://schemas.microsoft.com/office/drawing/2014/main" id="{343275B3-FC62-44A0-82AB-56858B3384C2}"/>
            </a:ext>
          </a:extLst>
        </xdr:cNvPr>
        <xdr:cNvSpPr/>
      </xdr:nvSpPr>
      <xdr:spPr>
        <a:xfrm>
          <a:off x="6098540" y="67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5" name="テキスト ボックス 74">
          <a:extLst>
            <a:ext uri="{FF2B5EF4-FFF2-40B4-BE49-F238E27FC236}">
              <a16:creationId xmlns:a16="http://schemas.microsoft.com/office/drawing/2014/main" id="{680CF01F-AFA0-4654-AE48-3F8B59645A2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8F5FA506-BAA8-4755-8B3A-B8462A92588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8362606B-E3AA-407C-8651-E79899576C5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0D87BF21-9A71-4D46-8814-27D17277C3A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9" name="テキスト ボックス 78">
          <a:extLst>
            <a:ext uri="{FF2B5EF4-FFF2-40B4-BE49-F238E27FC236}">
              <a16:creationId xmlns:a16="http://schemas.microsoft.com/office/drawing/2014/main" id="{74D25111-8085-48BA-9E2D-A3EC7A4AB34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140081</xdr:rowOff>
    </xdr:from>
    <xdr:to>
      <xdr:col>55</xdr:col>
      <xdr:colOff>50800</xdr:colOff>
      <xdr:row>41</xdr:row>
      <xdr:rowOff>70231</xdr:rowOff>
    </xdr:to>
    <xdr:sp macro="" textlink="">
      <xdr:nvSpPr>
        <xdr:cNvPr id="80" name="楕円 79">
          <a:extLst>
            <a:ext uri="{FF2B5EF4-FFF2-40B4-BE49-F238E27FC236}">
              <a16:creationId xmlns:a16="http://schemas.microsoft.com/office/drawing/2014/main" id="{61EB8C53-A015-440B-A259-C86F0D285721}"/>
            </a:ext>
          </a:extLst>
        </xdr:cNvPr>
        <xdr:cNvSpPr/>
      </xdr:nvSpPr>
      <xdr:spPr>
        <a:xfrm>
          <a:off x="9192260" y="68456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55008</xdr:rowOff>
    </xdr:from>
    <xdr:ext cx="469744" cy="259045"/>
    <xdr:sp macro="" textlink="">
      <xdr:nvSpPr>
        <xdr:cNvPr id="81" name="【道路】&#10;一人当たり延長該当値テキスト">
          <a:extLst>
            <a:ext uri="{FF2B5EF4-FFF2-40B4-BE49-F238E27FC236}">
              <a16:creationId xmlns:a16="http://schemas.microsoft.com/office/drawing/2014/main" id="{9891E1A1-5606-4A13-AD9A-630C1150FB66}"/>
            </a:ext>
          </a:extLst>
        </xdr:cNvPr>
        <xdr:cNvSpPr txBox="1"/>
      </xdr:nvSpPr>
      <xdr:spPr>
        <a:xfrm>
          <a:off x="9258300" y="676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139509</xdr:rowOff>
    </xdr:from>
    <xdr:to>
      <xdr:col>50</xdr:col>
      <xdr:colOff>165100</xdr:colOff>
      <xdr:row>41</xdr:row>
      <xdr:rowOff>69659</xdr:rowOff>
    </xdr:to>
    <xdr:sp macro="" textlink="">
      <xdr:nvSpPr>
        <xdr:cNvPr id="82" name="楕円 81">
          <a:extLst>
            <a:ext uri="{FF2B5EF4-FFF2-40B4-BE49-F238E27FC236}">
              <a16:creationId xmlns:a16="http://schemas.microsoft.com/office/drawing/2014/main" id="{F43D40A4-CF39-41AC-BC54-566F63928ED6}"/>
            </a:ext>
          </a:extLst>
        </xdr:cNvPr>
        <xdr:cNvSpPr/>
      </xdr:nvSpPr>
      <xdr:spPr>
        <a:xfrm>
          <a:off x="8445500" y="68451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18859</xdr:rowOff>
    </xdr:from>
    <xdr:to>
      <xdr:col>55</xdr:col>
      <xdr:colOff>0</xdr:colOff>
      <xdr:row>41</xdr:row>
      <xdr:rowOff>19431</xdr:rowOff>
    </xdr:to>
    <xdr:cxnSp macro="">
      <xdr:nvCxnSpPr>
        <xdr:cNvPr id="83" name="直線コネクタ 82">
          <a:extLst>
            <a:ext uri="{FF2B5EF4-FFF2-40B4-BE49-F238E27FC236}">
              <a16:creationId xmlns:a16="http://schemas.microsoft.com/office/drawing/2014/main" id="{29500010-C835-40D6-B9CE-725E75EFE1FC}"/>
            </a:ext>
          </a:extLst>
        </xdr:cNvPr>
        <xdr:cNvCxnSpPr/>
      </xdr:nvCxnSpPr>
      <xdr:spPr>
        <a:xfrm>
          <a:off x="8496300" y="6892099"/>
          <a:ext cx="7239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138557</xdr:rowOff>
    </xdr:from>
    <xdr:to>
      <xdr:col>46</xdr:col>
      <xdr:colOff>38100</xdr:colOff>
      <xdr:row>41</xdr:row>
      <xdr:rowOff>68707</xdr:rowOff>
    </xdr:to>
    <xdr:sp macro="" textlink="">
      <xdr:nvSpPr>
        <xdr:cNvPr id="84" name="楕円 83">
          <a:extLst>
            <a:ext uri="{FF2B5EF4-FFF2-40B4-BE49-F238E27FC236}">
              <a16:creationId xmlns:a16="http://schemas.microsoft.com/office/drawing/2014/main" id="{0DD02185-2857-467D-98B1-D0E5B52376BC}"/>
            </a:ext>
          </a:extLst>
        </xdr:cNvPr>
        <xdr:cNvSpPr/>
      </xdr:nvSpPr>
      <xdr:spPr>
        <a:xfrm>
          <a:off x="7670800" y="68441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17907</xdr:rowOff>
    </xdr:from>
    <xdr:to>
      <xdr:col>50</xdr:col>
      <xdr:colOff>114300</xdr:colOff>
      <xdr:row>41</xdr:row>
      <xdr:rowOff>18859</xdr:rowOff>
    </xdr:to>
    <xdr:cxnSp macro="">
      <xdr:nvCxnSpPr>
        <xdr:cNvPr id="85" name="直線コネクタ 84">
          <a:extLst>
            <a:ext uri="{FF2B5EF4-FFF2-40B4-BE49-F238E27FC236}">
              <a16:creationId xmlns:a16="http://schemas.microsoft.com/office/drawing/2014/main" id="{61FF1E15-F302-4940-860B-DA874DCE963E}"/>
            </a:ext>
          </a:extLst>
        </xdr:cNvPr>
        <xdr:cNvCxnSpPr/>
      </xdr:nvCxnSpPr>
      <xdr:spPr>
        <a:xfrm>
          <a:off x="7713980" y="6891147"/>
          <a:ext cx="78232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138176</xdr:rowOff>
    </xdr:from>
    <xdr:to>
      <xdr:col>41</xdr:col>
      <xdr:colOff>101600</xdr:colOff>
      <xdr:row>41</xdr:row>
      <xdr:rowOff>68326</xdr:rowOff>
    </xdr:to>
    <xdr:sp macro="" textlink="">
      <xdr:nvSpPr>
        <xdr:cNvPr id="86" name="楕円 85">
          <a:extLst>
            <a:ext uri="{FF2B5EF4-FFF2-40B4-BE49-F238E27FC236}">
              <a16:creationId xmlns:a16="http://schemas.microsoft.com/office/drawing/2014/main" id="{1C350EF8-13F0-4501-B1DF-9325271CD38E}"/>
            </a:ext>
          </a:extLst>
        </xdr:cNvPr>
        <xdr:cNvSpPr/>
      </xdr:nvSpPr>
      <xdr:spPr>
        <a:xfrm>
          <a:off x="6873240" y="6843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17526</xdr:rowOff>
    </xdr:from>
    <xdr:to>
      <xdr:col>45</xdr:col>
      <xdr:colOff>177800</xdr:colOff>
      <xdr:row>41</xdr:row>
      <xdr:rowOff>17907</xdr:rowOff>
    </xdr:to>
    <xdr:cxnSp macro="">
      <xdr:nvCxnSpPr>
        <xdr:cNvPr id="87" name="直線コネクタ 86">
          <a:extLst>
            <a:ext uri="{FF2B5EF4-FFF2-40B4-BE49-F238E27FC236}">
              <a16:creationId xmlns:a16="http://schemas.microsoft.com/office/drawing/2014/main" id="{F3997F38-B865-48D5-B551-B3E3D040A990}"/>
            </a:ext>
          </a:extLst>
        </xdr:cNvPr>
        <xdr:cNvCxnSpPr/>
      </xdr:nvCxnSpPr>
      <xdr:spPr>
        <a:xfrm>
          <a:off x="6924040" y="6890766"/>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139509</xdr:rowOff>
    </xdr:from>
    <xdr:to>
      <xdr:col>36</xdr:col>
      <xdr:colOff>165100</xdr:colOff>
      <xdr:row>41</xdr:row>
      <xdr:rowOff>69659</xdr:rowOff>
    </xdr:to>
    <xdr:sp macro="" textlink="">
      <xdr:nvSpPr>
        <xdr:cNvPr id="88" name="楕円 87">
          <a:extLst>
            <a:ext uri="{FF2B5EF4-FFF2-40B4-BE49-F238E27FC236}">
              <a16:creationId xmlns:a16="http://schemas.microsoft.com/office/drawing/2014/main" id="{BA7E27D9-709F-4703-81B3-0CCD1015AE7E}"/>
            </a:ext>
          </a:extLst>
        </xdr:cNvPr>
        <xdr:cNvSpPr/>
      </xdr:nvSpPr>
      <xdr:spPr>
        <a:xfrm>
          <a:off x="6098540" y="68451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17526</xdr:rowOff>
    </xdr:from>
    <xdr:to>
      <xdr:col>41</xdr:col>
      <xdr:colOff>50800</xdr:colOff>
      <xdr:row>41</xdr:row>
      <xdr:rowOff>18859</xdr:rowOff>
    </xdr:to>
    <xdr:cxnSp macro="">
      <xdr:nvCxnSpPr>
        <xdr:cNvPr id="89" name="直線コネクタ 88">
          <a:extLst>
            <a:ext uri="{FF2B5EF4-FFF2-40B4-BE49-F238E27FC236}">
              <a16:creationId xmlns:a16="http://schemas.microsoft.com/office/drawing/2014/main" id="{9E311A2E-6271-4C0D-A386-6A6C2D3D505E}"/>
            </a:ext>
          </a:extLst>
        </xdr:cNvPr>
        <xdr:cNvCxnSpPr/>
      </xdr:nvCxnSpPr>
      <xdr:spPr>
        <a:xfrm flipV="1">
          <a:off x="6149340" y="6890766"/>
          <a:ext cx="7747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90" name="n_1aveValue【道路】&#10;一人当たり延長">
          <a:extLst>
            <a:ext uri="{FF2B5EF4-FFF2-40B4-BE49-F238E27FC236}">
              <a16:creationId xmlns:a16="http://schemas.microsoft.com/office/drawing/2014/main" id="{A2AAC697-3626-4543-90C1-EDD695F3A4D4}"/>
            </a:ext>
          </a:extLst>
        </xdr:cNvPr>
        <xdr:cNvSpPr txBox="1"/>
      </xdr:nvSpPr>
      <xdr:spPr>
        <a:xfrm>
          <a:off x="8271587" y="65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91" name="n_2aveValue【道路】&#10;一人当たり延長">
          <a:extLst>
            <a:ext uri="{FF2B5EF4-FFF2-40B4-BE49-F238E27FC236}">
              <a16:creationId xmlns:a16="http://schemas.microsoft.com/office/drawing/2014/main" id="{9BD5B738-F1C1-48B4-99D9-4FF136AD9793}"/>
            </a:ext>
          </a:extLst>
        </xdr:cNvPr>
        <xdr:cNvSpPr txBox="1"/>
      </xdr:nvSpPr>
      <xdr:spPr>
        <a:xfrm>
          <a:off x="7509587" y="653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92" name="n_3aveValue【道路】&#10;一人当たり延長">
          <a:extLst>
            <a:ext uri="{FF2B5EF4-FFF2-40B4-BE49-F238E27FC236}">
              <a16:creationId xmlns:a16="http://schemas.microsoft.com/office/drawing/2014/main" id="{03CC9C5C-ACE8-455A-BEC5-FE97ECB4043A}"/>
            </a:ext>
          </a:extLst>
        </xdr:cNvPr>
        <xdr:cNvSpPr txBox="1"/>
      </xdr:nvSpPr>
      <xdr:spPr>
        <a:xfrm>
          <a:off x="6712027" y="65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93" name="n_4aveValue【道路】&#10;一人当たり延長">
          <a:extLst>
            <a:ext uri="{FF2B5EF4-FFF2-40B4-BE49-F238E27FC236}">
              <a16:creationId xmlns:a16="http://schemas.microsoft.com/office/drawing/2014/main" id="{E1342B80-4B0E-4D6F-B6A3-DCB61DD4DBD3}"/>
            </a:ext>
          </a:extLst>
        </xdr:cNvPr>
        <xdr:cNvSpPr txBox="1"/>
      </xdr:nvSpPr>
      <xdr:spPr>
        <a:xfrm>
          <a:off x="5937327" y="653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60786</xdr:rowOff>
    </xdr:from>
    <xdr:ext cx="469744" cy="259045"/>
    <xdr:sp macro="" textlink="">
      <xdr:nvSpPr>
        <xdr:cNvPr id="94" name="n_1mainValue【道路】&#10;一人当たり延長">
          <a:extLst>
            <a:ext uri="{FF2B5EF4-FFF2-40B4-BE49-F238E27FC236}">
              <a16:creationId xmlns:a16="http://schemas.microsoft.com/office/drawing/2014/main" id="{E14C9B43-1985-4535-920A-A0AD4FEBF075}"/>
            </a:ext>
          </a:extLst>
        </xdr:cNvPr>
        <xdr:cNvSpPr txBox="1"/>
      </xdr:nvSpPr>
      <xdr:spPr>
        <a:xfrm>
          <a:off x="8271587" y="693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59834</xdr:rowOff>
    </xdr:from>
    <xdr:ext cx="469744" cy="259045"/>
    <xdr:sp macro="" textlink="">
      <xdr:nvSpPr>
        <xdr:cNvPr id="95" name="n_2mainValue【道路】&#10;一人当たり延長">
          <a:extLst>
            <a:ext uri="{FF2B5EF4-FFF2-40B4-BE49-F238E27FC236}">
              <a16:creationId xmlns:a16="http://schemas.microsoft.com/office/drawing/2014/main" id="{9C1731A8-9730-4428-80F3-43EAE9EA9E27}"/>
            </a:ext>
          </a:extLst>
        </xdr:cNvPr>
        <xdr:cNvSpPr txBox="1"/>
      </xdr:nvSpPr>
      <xdr:spPr>
        <a:xfrm>
          <a:off x="7509587" y="693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59453</xdr:rowOff>
    </xdr:from>
    <xdr:ext cx="469744" cy="259045"/>
    <xdr:sp macro="" textlink="">
      <xdr:nvSpPr>
        <xdr:cNvPr id="96" name="n_3mainValue【道路】&#10;一人当たり延長">
          <a:extLst>
            <a:ext uri="{FF2B5EF4-FFF2-40B4-BE49-F238E27FC236}">
              <a16:creationId xmlns:a16="http://schemas.microsoft.com/office/drawing/2014/main" id="{0FB81C30-A2FB-4E88-8F59-317E09E95B83}"/>
            </a:ext>
          </a:extLst>
        </xdr:cNvPr>
        <xdr:cNvSpPr txBox="1"/>
      </xdr:nvSpPr>
      <xdr:spPr>
        <a:xfrm>
          <a:off x="6712027" y="69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60786</xdr:rowOff>
    </xdr:from>
    <xdr:ext cx="469744" cy="259045"/>
    <xdr:sp macro="" textlink="">
      <xdr:nvSpPr>
        <xdr:cNvPr id="97" name="n_4mainValue【道路】&#10;一人当たり延長">
          <a:extLst>
            <a:ext uri="{FF2B5EF4-FFF2-40B4-BE49-F238E27FC236}">
              <a16:creationId xmlns:a16="http://schemas.microsoft.com/office/drawing/2014/main" id="{A05389EA-F4D5-4E89-A737-A04D2AD68739}"/>
            </a:ext>
          </a:extLst>
        </xdr:cNvPr>
        <xdr:cNvSpPr txBox="1"/>
      </xdr:nvSpPr>
      <xdr:spPr>
        <a:xfrm>
          <a:off x="5937327" y="693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8" name="正方形/長方形 97">
          <a:extLst>
            <a:ext uri="{FF2B5EF4-FFF2-40B4-BE49-F238E27FC236}">
              <a16:creationId xmlns:a16="http://schemas.microsoft.com/office/drawing/2014/main" id="{58159DFD-4AD2-4E2D-AD79-642F6E855CC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9" name="正方形/長方形 98">
          <a:extLst>
            <a:ext uri="{FF2B5EF4-FFF2-40B4-BE49-F238E27FC236}">
              <a16:creationId xmlns:a16="http://schemas.microsoft.com/office/drawing/2014/main" id="{B3C113B1-2EF3-47B0-B342-F4B6349BD53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00" name="正方形/長方形 99">
          <a:extLst>
            <a:ext uri="{FF2B5EF4-FFF2-40B4-BE49-F238E27FC236}">
              <a16:creationId xmlns:a16="http://schemas.microsoft.com/office/drawing/2014/main" id="{848B50FD-25DE-4060-BD9C-56D6F0B90A6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1" name="正方形/長方形 100">
          <a:extLst>
            <a:ext uri="{FF2B5EF4-FFF2-40B4-BE49-F238E27FC236}">
              <a16:creationId xmlns:a16="http://schemas.microsoft.com/office/drawing/2014/main" id="{6F51E7C9-3F18-4DAA-99CB-15E2D83B339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2" name="正方形/長方形 101">
          <a:extLst>
            <a:ext uri="{FF2B5EF4-FFF2-40B4-BE49-F238E27FC236}">
              <a16:creationId xmlns:a16="http://schemas.microsoft.com/office/drawing/2014/main" id="{83E17A3D-7524-49B5-A285-01398109FA3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3" name="正方形/長方形 102">
          <a:extLst>
            <a:ext uri="{FF2B5EF4-FFF2-40B4-BE49-F238E27FC236}">
              <a16:creationId xmlns:a16="http://schemas.microsoft.com/office/drawing/2014/main" id="{C727696B-395E-4AC3-B6B7-5D781A05E78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4" name="正方形/長方形 103">
          <a:extLst>
            <a:ext uri="{FF2B5EF4-FFF2-40B4-BE49-F238E27FC236}">
              <a16:creationId xmlns:a16="http://schemas.microsoft.com/office/drawing/2014/main" id="{78659539-F676-4D11-9E4C-7AAB1E6F0CB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5" name="正方形/長方形 104">
          <a:extLst>
            <a:ext uri="{FF2B5EF4-FFF2-40B4-BE49-F238E27FC236}">
              <a16:creationId xmlns:a16="http://schemas.microsoft.com/office/drawing/2014/main" id="{9F80BC45-F84A-463A-AD55-3879905E4CB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6" name="テキスト ボックス 105">
          <a:extLst>
            <a:ext uri="{FF2B5EF4-FFF2-40B4-BE49-F238E27FC236}">
              <a16:creationId xmlns:a16="http://schemas.microsoft.com/office/drawing/2014/main" id="{614232A2-CEB4-4D41-A2BE-C82CB35E078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7" name="直線コネクタ 106">
          <a:extLst>
            <a:ext uri="{FF2B5EF4-FFF2-40B4-BE49-F238E27FC236}">
              <a16:creationId xmlns:a16="http://schemas.microsoft.com/office/drawing/2014/main" id="{F8898509-6B34-44A2-953C-1037E681B9D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08" name="テキスト ボックス 107">
          <a:extLst>
            <a:ext uri="{FF2B5EF4-FFF2-40B4-BE49-F238E27FC236}">
              <a16:creationId xmlns:a16="http://schemas.microsoft.com/office/drawing/2014/main" id="{C51A85F0-5BF1-464C-AAAD-A5B1E5C8388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09" name="直線コネクタ 108">
          <a:extLst>
            <a:ext uri="{FF2B5EF4-FFF2-40B4-BE49-F238E27FC236}">
              <a16:creationId xmlns:a16="http://schemas.microsoft.com/office/drawing/2014/main" id="{C1A1F511-609E-496C-AD7F-BFD82CBA802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10" name="テキスト ボックス 109">
          <a:extLst>
            <a:ext uri="{FF2B5EF4-FFF2-40B4-BE49-F238E27FC236}">
              <a16:creationId xmlns:a16="http://schemas.microsoft.com/office/drawing/2014/main" id="{C22C8487-C454-42D0-900F-020188FCF056}"/>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11" name="直線コネクタ 110">
          <a:extLst>
            <a:ext uri="{FF2B5EF4-FFF2-40B4-BE49-F238E27FC236}">
              <a16:creationId xmlns:a16="http://schemas.microsoft.com/office/drawing/2014/main" id="{363C7B3C-7178-4F83-A5B7-C8692F4597D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12" name="テキスト ボックス 111">
          <a:extLst>
            <a:ext uri="{FF2B5EF4-FFF2-40B4-BE49-F238E27FC236}">
              <a16:creationId xmlns:a16="http://schemas.microsoft.com/office/drawing/2014/main" id="{EE65B57C-ABD4-4431-BE5F-2E97C658FE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3" name="直線コネクタ 112">
          <a:extLst>
            <a:ext uri="{FF2B5EF4-FFF2-40B4-BE49-F238E27FC236}">
              <a16:creationId xmlns:a16="http://schemas.microsoft.com/office/drawing/2014/main" id="{28291C33-F259-4CF1-A43B-86CBA3B5C52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4" name="テキスト ボックス 113">
          <a:extLst>
            <a:ext uri="{FF2B5EF4-FFF2-40B4-BE49-F238E27FC236}">
              <a16:creationId xmlns:a16="http://schemas.microsoft.com/office/drawing/2014/main" id="{E6C9F2FE-FD6F-4BE9-BB9C-5C896ECF14C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5" name="直線コネクタ 114">
          <a:extLst>
            <a:ext uri="{FF2B5EF4-FFF2-40B4-BE49-F238E27FC236}">
              <a16:creationId xmlns:a16="http://schemas.microsoft.com/office/drawing/2014/main" id="{89776275-3C91-4C02-829F-4B8D27BF1DA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16" name="テキスト ボックス 115">
          <a:extLst>
            <a:ext uri="{FF2B5EF4-FFF2-40B4-BE49-F238E27FC236}">
              <a16:creationId xmlns:a16="http://schemas.microsoft.com/office/drawing/2014/main" id="{BB567C2C-20D0-4F17-8D9E-BDFE0F2C042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7" name="直線コネクタ 116">
          <a:extLst>
            <a:ext uri="{FF2B5EF4-FFF2-40B4-BE49-F238E27FC236}">
              <a16:creationId xmlns:a16="http://schemas.microsoft.com/office/drawing/2014/main" id="{8AB859F8-5476-4FEA-9E5A-CAE29B40B0C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18" name="テキスト ボックス 117">
          <a:extLst>
            <a:ext uri="{FF2B5EF4-FFF2-40B4-BE49-F238E27FC236}">
              <a16:creationId xmlns:a16="http://schemas.microsoft.com/office/drawing/2014/main" id="{8DB1F6C7-861A-42F7-BB2D-86C9EF478D20}"/>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19" name="直線コネクタ 118">
          <a:extLst>
            <a:ext uri="{FF2B5EF4-FFF2-40B4-BE49-F238E27FC236}">
              <a16:creationId xmlns:a16="http://schemas.microsoft.com/office/drawing/2014/main" id="{F5BF2658-2E8C-4A15-A8D1-B5E26479AED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20" name="【橋りょう・トンネル】&#10;有形固定資産減価償却率グラフ枠">
          <a:extLst>
            <a:ext uri="{FF2B5EF4-FFF2-40B4-BE49-F238E27FC236}">
              <a16:creationId xmlns:a16="http://schemas.microsoft.com/office/drawing/2014/main" id="{9468C808-E90A-4D59-BB94-EB1DFA2558D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21" name="直線コネクタ 120">
          <a:extLst>
            <a:ext uri="{FF2B5EF4-FFF2-40B4-BE49-F238E27FC236}">
              <a16:creationId xmlns:a16="http://schemas.microsoft.com/office/drawing/2014/main" id="{CF2B7BEE-6077-496C-8B74-9BF62211EF85}"/>
            </a:ext>
          </a:extLst>
        </xdr:cNvPr>
        <xdr:cNvCxnSpPr/>
      </xdr:nvCxnSpPr>
      <xdr:spPr>
        <a:xfrm flipV="1">
          <a:off x="4086225" y="945642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22" name="【橋りょう・トンネル】&#10;有形固定資産減価償却率最小値テキスト">
          <a:extLst>
            <a:ext uri="{FF2B5EF4-FFF2-40B4-BE49-F238E27FC236}">
              <a16:creationId xmlns:a16="http://schemas.microsoft.com/office/drawing/2014/main" id="{1300DECE-CAD9-47C1-8CF4-3DDAC61A1F9A}"/>
            </a:ext>
          </a:extLst>
        </xdr:cNvPr>
        <xdr:cNvSpPr txBox="1"/>
      </xdr:nvSpPr>
      <xdr:spPr>
        <a:xfrm>
          <a:off x="412496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23" name="直線コネクタ 122">
          <a:extLst>
            <a:ext uri="{FF2B5EF4-FFF2-40B4-BE49-F238E27FC236}">
              <a16:creationId xmlns:a16="http://schemas.microsoft.com/office/drawing/2014/main" id="{2846FC57-AE26-4D0F-A192-9EFE0135CEEB}"/>
            </a:ext>
          </a:extLst>
        </xdr:cNvPr>
        <xdr:cNvCxnSpPr/>
      </xdr:nvCxnSpPr>
      <xdr:spPr>
        <a:xfrm>
          <a:off x="402082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24" name="【橋りょう・トンネル】&#10;有形固定資産減価償却率最大値テキスト">
          <a:extLst>
            <a:ext uri="{FF2B5EF4-FFF2-40B4-BE49-F238E27FC236}">
              <a16:creationId xmlns:a16="http://schemas.microsoft.com/office/drawing/2014/main" id="{537B7711-6B13-41A5-90DC-0918466B7B1D}"/>
            </a:ext>
          </a:extLst>
        </xdr:cNvPr>
        <xdr:cNvSpPr txBox="1"/>
      </xdr:nvSpPr>
      <xdr:spPr>
        <a:xfrm>
          <a:off x="4124960" y="9235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25" name="直線コネクタ 124">
          <a:extLst>
            <a:ext uri="{FF2B5EF4-FFF2-40B4-BE49-F238E27FC236}">
              <a16:creationId xmlns:a16="http://schemas.microsoft.com/office/drawing/2014/main" id="{5451980E-3D2F-4A2E-988E-219E0A42D2F9}"/>
            </a:ext>
          </a:extLst>
        </xdr:cNvPr>
        <xdr:cNvCxnSpPr/>
      </xdr:nvCxnSpPr>
      <xdr:spPr>
        <a:xfrm>
          <a:off x="4020820" y="945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26" name="【橋りょう・トンネル】&#10;有形固定資産減価償却率平均値テキスト">
          <a:extLst>
            <a:ext uri="{FF2B5EF4-FFF2-40B4-BE49-F238E27FC236}">
              <a16:creationId xmlns:a16="http://schemas.microsoft.com/office/drawing/2014/main" id="{2B2CF9E0-BE3F-40D1-B91F-7D39C4502303}"/>
            </a:ext>
          </a:extLst>
        </xdr:cNvPr>
        <xdr:cNvSpPr txBox="1"/>
      </xdr:nvSpPr>
      <xdr:spPr>
        <a:xfrm>
          <a:off x="4124960" y="10150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27" name="フローチャート: 判断 126">
          <a:extLst>
            <a:ext uri="{FF2B5EF4-FFF2-40B4-BE49-F238E27FC236}">
              <a16:creationId xmlns:a16="http://schemas.microsoft.com/office/drawing/2014/main" id="{3F130C49-83A6-49F5-A55A-14979FA2CBB5}"/>
            </a:ext>
          </a:extLst>
        </xdr:cNvPr>
        <xdr:cNvSpPr/>
      </xdr:nvSpPr>
      <xdr:spPr>
        <a:xfrm>
          <a:off x="403606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28" name="フローチャート: 判断 127">
          <a:extLst>
            <a:ext uri="{FF2B5EF4-FFF2-40B4-BE49-F238E27FC236}">
              <a16:creationId xmlns:a16="http://schemas.microsoft.com/office/drawing/2014/main" id="{971C2E5B-04C3-4AF2-9D19-359B2DA6945A}"/>
            </a:ext>
          </a:extLst>
        </xdr:cNvPr>
        <xdr:cNvSpPr/>
      </xdr:nvSpPr>
      <xdr:spPr>
        <a:xfrm>
          <a:off x="3312160" y="103219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29" name="フローチャート: 判断 128">
          <a:extLst>
            <a:ext uri="{FF2B5EF4-FFF2-40B4-BE49-F238E27FC236}">
              <a16:creationId xmlns:a16="http://schemas.microsoft.com/office/drawing/2014/main" id="{35541221-4DF6-4EA5-8164-CD5552EDE48C}"/>
            </a:ext>
          </a:extLst>
        </xdr:cNvPr>
        <xdr:cNvSpPr/>
      </xdr:nvSpPr>
      <xdr:spPr>
        <a:xfrm>
          <a:off x="25146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30" name="フローチャート: 判断 129">
          <a:extLst>
            <a:ext uri="{FF2B5EF4-FFF2-40B4-BE49-F238E27FC236}">
              <a16:creationId xmlns:a16="http://schemas.microsoft.com/office/drawing/2014/main" id="{324BD48D-EF3D-43C1-B031-A63A1ABFD269}"/>
            </a:ext>
          </a:extLst>
        </xdr:cNvPr>
        <xdr:cNvSpPr/>
      </xdr:nvSpPr>
      <xdr:spPr>
        <a:xfrm>
          <a:off x="17399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31" name="フローチャート: 判断 130">
          <a:extLst>
            <a:ext uri="{FF2B5EF4-FFF2-40B4-BE49-F238E27FC236}">
              <a16:creationId xmlns:a16="http://schemas.microsoft.com/office/drawing/2014/main" id="{576DE923-99D0-47A1-9FBB-BE959130DD4B}"/>
            </a:ext>
          </a:extLst>
        </xdr:cNvPr>
        <xdr:cNvSpPr/>
      </xdr:nvSpPr>
      <xdr:spPr>
        <a:xfrm>
          <a:off x="965200" y="1025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id="{764F289E-2C28-4241-A918-1A34736312B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39183059-3598-47D5-A0E3-948698DB79C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375B551A-DBEC-49F8-9561-A1CDF90F392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38C13C94-92A1-4E9A-8172-E062B441295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4BFBD7A5-7326-4660-8050-A3A272400DE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135890</xdr:rowOff>
    </xdr:from>
    <xdr:to>
      <xdr:col>24</xdr:col>
      <xdr:colOff>114300</xdr:colOff>
      <xdr:row>63</xdr:row>
      <xdr:rowOff>66040</xdr:rowOff>
    </xdr:to>
    <xdr:sp macro="" textlink="">
      <xdr:nvSpPr>
        <xdr:cNvPr id="137" name="楕円 136">
          <a:extLst>
            <a:ext uri="{FF2B5EF4-FFF2-40B4-BE49-F238E27FC236}">
              <a16:creationId xmlns:a16="http://schemas.microsoft.com/office/drawing/2014/main" id="{28809306-E9BA-4F2B-959C-F5667E43309C}"/>
            </a:ext>
          </a:extLst>
        </xdr:cNvPr>
        <xdr:cNvSpPr/>
      </xdr:nvSpPr>
      <xdr:spPr>
        <a:xfrm>
          <a:off x="4036060" y="1052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114317</xdr:rowOff>
    </xdr:from>
    <xdr:ext cx="405111" cy="259045"/>
    <xdr:sp macro="" textlink="">
      <xdr:nvSpPr>
        <xdr:cNvPr id="138" name="【橋りょう・トンネル】&#10;有形固定資産減価償却率該当値テキスト">
          <a:extLst>
            <a:ext uri="{FF2B5EF4-FFF2-40B4-BE49-F238E27FC236}">
              <a16:creationId xmlns:a16="http://schemas.microsoft.com/office/drawing/2014/main" id="{0DFBB7E6-68C8-450B-8949-7C8FEBBB66FE}"/>
            </a:ext>
          </a:extLst>
        </xdr:cNvPr>
        <xdr:cNvSpPr txBox="1"/>
      </xdr:nvSpPr>
      <xdr:spPr>
        <a:xfrm>
          <a:off x="4124960"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107315</xdr:rowOff>
    </xdr:from>
    <xdr:to>
      <xdr:col>20</xdr:col>
      <xdr:colOff>38100</xdr:colOff>
      <xdr:row>63</xdr:row>
      <xdr:rowOff>37465</xdr:rowOff>
    </xdr:to>
    <xdr:sp macro="" textlink="">
      <xdr:nvSpPr>
        <xdr:cNvPr id="139" name="楕円 138">
          <a:extLst>
            <a:ext uri="{FF2B5EF4-FFF2-40B4-BE49-F238E27FC236}">
              <a16:creationId xmlns:a16="http://schemas.microsoft.com/office/drawing/2014/main" id="{D577B4A3-A9C7-4D98-A3FF-A7A70E9DBCE8}"/>
            </a:ext>
          </a:extLst>
        </xdr:cNvPr>
        <xdr:cNvSpPr/>
      </xdr:nvSpPr>
      <xdr:spPr>
        <a:xfrm>
          <a:off x="3312160" y="10500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158115</xdr:rowOff>
    </xdr:from>
    <xdr:to>
      <xdr:col>24</xdr:col>
      <xdr:colOff>63500</xdr:colOff>
      <xdr:row>63</xdr:row>
      <xdr:rowOff>15240</xdr:rowOff>
    </xdr:to>
    <xdr:cxnSp macro="">
      <xdr:nvCxnSpPr>
        <xdr:cNvPr id="140" name="直線コネクタ 139">
          <a:extLst>
            <a:ext uri="{FF2B5EF4-FFF2-40B4-BE49-F238E27FC236}">
              <a16:creationId xmlns:a16="http://schemas.microsoft.com/office/drawing/2014/main" id="{3B05859D-265A-4923-BF08-F5C4A1072296}"/>
            </a:ext>
          </a:extLst>
        </xdr:cNvPr>
        <xdr:cNvCxnSpPr/>
      </xdr:nvCxnSpPr>
      <xdr:spPr>
        <a:xfrm>
          <a:off x="3355340" y="10551795"/>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80645</xdr:rowOff>
    </xdr:from>
    <xdr:to>
      <xdr:col>15</xdr:col>
      <xdr:colOff>101600</xdr:colOff>
      <xdr:row>63</xdr:row>
      <xdr:rowOff>10795</xdr:rowOff>
    </xdr:to>
    <xdr:sp macro="" textlink="">
      <xdr:nvSpPr>
        <xdr:cNvPr id="141" name="楕円 140">
          <a:extLst>
            <a:ext uri="{FF2B5EF4-FFF2-40B4-BE49-F238E27FC236}">
              <a16:creationId xmlns:a16="http://schemas.microsoft.com/office/drawing/2014/main" id="{DEC81741-A65F-4579-807F-96F085C7E74C}"/>
            </a:ext>
          </a:extLst>
        </xdr:cNvPr>
        <xdr:cNvSpPr/>
      </xdr:nvSpPr>
      <xdr:spPr>
        <a:xfrm>
          <a:off x="2514600" y="10474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131445</xdr:rowOff>
    </xdr:from>
    <xdr:to>
      <xdr:col>19</xdr:col>
      <xdr:colOff>177800</xdr:colOff>
      <xdr:row>62</xdr:row>
      <xdr:rowOff>158115</xdr:rowOff>
    </xdr:to>
    <xdr:cxnSp macro="">
      <xdr:nvCxnSpPr>
        <xdr:cNvPr id="142" name="直線コネクタ 141">
          <a:extLst>
            <a:ext uri="{FF2B5EF4-FFF2-40B4-BE49-F238E27FC236}">
              <a16:creationId xmlns:a16="http://schemas.microsoft.com/office/drawing/2014/main" id="{2469D2CC-2014-47E8-91F5-E34BAA64168E}"/>
            </a:ext>
          </a:extLst>
        </xdr:cNvPr>
        <xdr:cNvCxnSpPr/>
      </xdr:nvCxnSpPr>
      <xdr:spPr>
        <a:xfrm>
          <a:off x="2565400" y="1052512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52070</xdr:rowOff>
    </xdr:from>
    <xdr:to>
      <xdr:col>10</xdr:col>
      <xdr:colOff>165100</xdr:colOff>
      <xdr:row>62</xdr:row>
      <xdr:rowOff>153670</xdr:rowOff>
    </xdr:to>
    <xdr:sp macro="" textlink="">
      <xdr:nvSpPr>
        <xdr:cNvPr id="143" name="楕円 142">
          <a:extLst>
            <a:ext uri="{FF2B5EF4-FFF2-40B4-BE49-F238E27FC236}">
              <a16:creationId xmlns:a16="http://schemas.microsoft.com/office/drawing/2014/main" id="{FF531255-806F-4582-BBF7-B8EDE19C7EC7}"/>
            </a:ext>
          </a:extLst>
        </xdr:cNvPr>
        <xdr:cNvSpPr/>
      </xdr:nvSpPr>
      <xdr:spPr>
        <a:xfrm>
          <a:off x="17399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102870</xdr:rowOff>
    </xdr:from>
    <xdr:to>
      <xdr:col>15</xdr:col>
      <xdr:colOff>50800</xdr:colOff>
      <xdr:row>62</xdr:row>
      <xdr:rowOff>131445</xdr:rowOff>
    </xdr:to>
    <xdr:cxnSp macro="">
      <xdr:nvCxnSpPr>
        <xdr:cNvPr id="144" name="直線コネクタ 143">
          <a:extLst>
            <a:ext uri="{FF2B5EF4-FFF2-40B4-BE49-F238E27FC236}">
              <a16:creationId xmlns:a16="http://schemas.microsoft.com/office/drawing/2014/main" id="{6AAD64F1-1E20-43B3-94D8-50870449E2C9}"/>
            </a:ext>
          </a:extLst>
        </xdr:cNvPr>
        <xdr:cNvCxnSpPr/>
      </xdr:nvCxnSpPr>
      <xdr:spPr>
        <a:xfrm>
          <a:off x="1790700" y="1049655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23495</xdr:rowOff>
    </xdr:from>
    <xdr:to>
      <xdr:col>6</xdr:col>
      <xdr:colOff>38100</xdr:colOff>
      <xdr:row>62</xdr:row>
      <xdr:rowOff>125095</xdr:rowOff>
    </xdr:to>
    <xdr:sp macro="" textlink="">
      <xdr:nvSpPr>
        <xdr:cNvPr id="145" name="楕円 144">
          <a:extLst>
            <a:ext uri="{FF2B5EF4-FFF2-40B4-BE49-F238E27FC236}">
              <a16:creationId xmlns:a16="http://schemas.microsoft.com/office/drawing/2014/main" id="{DB9F7A6B-8615-48BA-917E-19DB688919BC}"/>
            </a:ext>
          </a:extLst>
        </xdr:cNvPr>
        <xdr:cNvSpPr/>
      </xdr:nvSpPr>
      <xdr:spPr>
        <a:xfrm>
          <a:off x="965200" y="10417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74295</xdr:rowOff>
    </xdr:from>
    <xdr:to>
      <xdr:col>10</xdr:col>
      <xdr:colOff>114300</xdr:colOff>
      <xdr:row>62</xdr:row>
      <xdr:rowOff>102870</xdr:rowOff>
    </xdr:to>
    <xdr:cxnSp macro="">
      <xdr:nvCxnSpPr>
        <xdr:cNvPr id="146" name="直線コネクタ 145">
          <a:extLst>
            <a:ext uri="{FF2B5EF4-FFF2-40B4-BE49-F238E27FC236}">
              <a16:creationId xmlns:a16="http://schemas.microsoft.com/office/drawing/2014/main" id="{69103B7A-8C74-44B4-96B0-03135CC494EF}"/>
            </a:ext>
          </a:extLst>
        </xdr:cNvPr>
        <xdr:cNvCxnSpPr/>
      </xdr:nvCxnSpPr>
      <xdr:spPr>
        <a:xfrm>
          <a:off x="1008380" y="1046797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47" name="n_1aveValue【橋りょう・トンネル】&#10;有形固定資産減価償却率">
          <a:extLst>
            <a:ext uri="{FF2B5EF4-FFF2-40B4-BE49-F238E27FC236}">
              <a16:creationId xmlns:a16="http://schemas.microsoft.com/office/drawing/2014/main" id="{37FEB6A3-DF76-4EE9-93FF-618ADE3ED3FF}"/>
            </a:ext>
          </a:extLst>
        </xdr:cNvPr>
        <xdr:cNvSpPr txBox="1"/>
      </xdr:nvSpPr>
      <xdr:spPr>
        <a:xfrm>
          <a:off x="317056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48" name="n_2aveValue【橋りょう・トンネル】&#10;有形固定資産減価償却率">
          <a:extLst>
            <a:ext uri="{FF2B5EF4-FFF2-40B4-BE49-F238E27FC236}">
              <a16:creationId xmlns:a16="http://schemas.microsoft.com/office/drawing/2014/main" id="{68C3E66F-4332-4264-9C40-71254626886D}"/>
            </a:ext>
          </a:extLst>
        </xdr:cNvPr>
        <xdr:cNvSpPr txBox="1"/>
      </xdr:nvSpPr>
      <xdr:spPr>
        <a:xfrm>
          <a:off x="238570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149" name="n_3aveValue【橋りょう・トンネル】&#10;有形固定資産減価償却率">
          <a:extLst>
            <a:ext uri="{FF2B5EF4-FFF2-40B4-BE49-F238E27FC236}">
              <a16:creationId xmlns:a16="http://schemas.microsoft.com/office/drawing/2014/main" id="{096E93B6-9ECA-4630-B6DE-7ED865B57568}"/>
            </a:ext>
          </a:extLst>
        </xdr:cNvPr>
        <xdr:cNvSpPr txBox="1"/>
      </xdr:nvSpPr>
      <xdr:spPr>
        <a:xfrm>
          <a:off x="161100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150" name="n_4aveValue【橋りょう・トンネル】&#10;有形固定資産減価償却率">
          <a:extLst>
            <a:ext uri="{FF2B5EF4-FFF2-40B4-BE49-F238E27FC236}">
              <a16:creationId xmlns:a16="http://schemas.microsoft.com/office/drawing/2014/main" id="{7DE6D0BC-1A82-40C6-BFFF-1C4324960E8A}"/>
            </a:ext>
          </a:extLst>
        </xdr:cNvPr>
        <xdr:cNvSpPr txBox="1"/>
      </xdr:nvSpPr>
      <xdr:spPr>
        <a:xfrm>
          <a:off x="83630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28592</xdr:rowOff>
    </xdr:from>
    <xdr:ext cx="405111" cy="259045"/>
    <xdr:sp macro="" textlink="">
      <xdr:nvSpPr>
        <xdr:cNvPr id="151" name="n_1mainValue【橋りょう・トンネル】&#10;有形固定資産減価償却率">
          <a:extLst>
            <a:ext uri="{FF2B5EF4-FFF2-40B4-BE49-F238E27FC236}">
              <a16:creationId xmlns:a16="http://schemas.microsoft.com/office/drawing/2014/main" id="{A0C8FFCA-FA2F-4522-97B1-E49C7EFD68DA}"/>
            </a:ext>
          </a:extLst>
        </xdr:cNvPr>
        <xdr:cNvSpPr txBox="1"/>
      </xdr:nvSpPr>
      <xdr:spPr>
        <a:xfrm>
          <a:off x="317056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1922</xdr:rowOff>
    </xdr:from>
    <xdr:ext cx="405111" cy="259045"/>
    <xdr:sp macro="" textlink="">
      <xdr:nvSpPr>
        <xdr:cNvPr id="152" name="n_2mainValue【橋りょう・トンネル】&#10;有形固定資産減価償却率">
          <a:extLst>
            <a:ext uri="{FF2B5EF4-FFF2-40B4-BE49-F238E27FC236}">
              <a16:creationId xmlns:a16="http://schemas.microsoft.com/office/drawing/2014/main" id="{ECCC644F-2B00-4557-B831-E5A7E82773F8}"/>
            </a:ext>
          </a:extLst>
        </xdr:cNvPr>
        <xdr:cNvSpPr txBox="1"/>
      </xdr:nvSpPr>
      <xdr:spPr>
        <a:xfrm>
          <a:off x="238570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144797</xdr:rowOff>
    </xdr:from>
    <xdr:ext cx="405111" cy="259045"/>
    <xdr:sp macro="" textlink="">
      <xdr:nvSpPr>
        <xdr:cNvPr id="153" name="n_3mainValue【橋りょう・トンネル】&#10;有形固定資産減価償却率">
          <a:extLst>
            <a:ext uri="{FF2B5EF4-FFF2-40B4-BE49-F238E27FC236}">
              <a16:creationId xmlns:a16="http://schemas.microsoft.com/office/drawing/2014/main" id="{339438DA-1C8B-472A-AA99-F3B46BFEBFD9}"/>
            </a:ext>
          </a:extLst>
        </xdr:cNvPr>
        <xdr:cNvSpPr txBox="1"/>
      </xdr:nvSpPr>
      <xdr:spPr>
        <a:xfrm>
          <a:off x="161100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116222</xdr:rowOff>
    </xdr:from>
    <xdr:ext cx="405111" cy="259045"/>
    <xdr:sp macro="" textlink="">
      <xdr:nvSpPr>
        <xdr:cNvPr id="154" name="n_4mainValue【橋りょう・トンネル】&#10;有形固定資産減価償却率">
          <a:extLst>
            <a:ext uri="{FF2B5EF4-FFF2-40B4-BE49-F238E27FC236}">
              <a16:creationId xmlns:a16="http://schemas.microsoft.com/office/drawing/2014/main" id="{2CA93162-1795-4771-9055-3429E6201EE1}"/>
            </a:ext>
          </a:extLst>
        </xdr:cNvPr>
        <xdr:cNvSpPr txBox="1"/>
      </xdr:nvSpPr>
      <xdr:spPr>
        <a:xfrm>
          <a:off x="83630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1CEF390E-E553-45DB-8E76-30A2E4C77AA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8FA5DE19-D23E-4F74-9A59-FC5BD32373D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46EDF529-F851-459D-9E11-E23AFBFC601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D658C3F3-D466-4F20-BEFB-0BBF6613FE0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5DFA36B3-FDCF-4F2E-B24F-1E0FC88414C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6E4AAFF9-0A7C-4908-8433-4D806D94F77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4348266C-7C39-4B63-B0C6-8EED7D8AFEB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8D79F266-1DFE-4F0A-9249-38470197B42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3" name="テキスト ボックス 162">
          <a:extLst>
            <a:ext uri="{FF2B5EF4-FFF2-40B4-BE49-F238E27FC236}">
              <a16:creationId xmlns:a16="http://schemas.microsoft.com/office/drawing/2014/main" id="{0D6B06D2-E7FC-4079-954E-B1F52D19FF8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4" name="直線コネクタ 163">
          <a:extLst>
            <a:ext uri="{FF2B5EF4-FFF2-40B4-BE49-F238E27FC236}">
              <a16:creationId xmlns:a16="http://schemas.microsoft.com/office/drawing/2014/main" id="{433B3EC3-108A-403F-B2B1-355CEAF628C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5" name="直線コネクタ 164">
          <a:extLst>
            <a:ext uri="{FF2B5EF4-FFF2-40B4-BE49-F238E27FC236}">
              <a16:creationId xmlns:a16="http://schemas.microsoft.com/office/drawing/2014/main" id="{89786430-E95E-417C-B863-831BD0794CF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66" name="テキスト ボックス 165">
          <a:extLst>
            <a:ext uri="{FF2B5EF4-FFF2-40B4-BE49-F238E27FC236}">
              <a16:creationId xmlns:a16="http://schemas.microsoft.com/office/drawing/2014/main" id="{04F97CE8-8A94-43E8-8EAE-C8A5E4A06C9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67" name="直線コネクタ 166">
          <a:extLst>
            <a:ext uri="{FF2B5EF4-FFF2-40B4-BE49-F238E27FC236}">
              <a16:creationId xmlns:a16="http://schemas.microsoft.com/office/drawing/2014/main" id="{D66465F4-C501-4CAF-84AF-BE674E7EAA8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168" name="テキスト ボックス 167">
          <a:extLst>
            <a:ext uri="{FF2B5EF4-FFF2-40B4-BE49-F238E27FC236}">
              <a16:creationId xmlns:a16="http://schemas.microsoft.com/office/drawing/2014/main" id="{54FF494C-1944-40A1-BB22-44F0639A81A5}"/>
            </a:ext>
          </a:extLst>
        </xdr:cNvPr>
        <xdr:cNvSpPr txBox="1"/>
      </xdr:nvSpPr>
      <xdr:spPr>
        <a:xfrm>
          <a:off x="5364041" y="102933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69" name="直線コネクタ 168">
          <a:extLst>
            <a:ext uri="{FF2B5EF4-FFF2-40B4-BE49-F238E27FC236}">
              <a16:creationId xmlns:a16="http://schemas.microsoft.com/office/drawing/2014/main" id="{38B1F2FD-E2B0-4363-A1A6-4A87CD29BDF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70" name="テキスト ボックス 169">
          <a:extLst>
            <a:ext uri="{FF2B5EF4-FFF2-40B4-BE49-F238E27FC236}">
              <a16:creationId xmlns:a16="http://schemas.microsoft.com/office/drawing/2014/main" id="{24C3060A-63E1-4BC6-8B53-3C337A392C0C}"/>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1" name="直線コネクタ 170">
          <a:extLst>
            <a:ext uri="{FF2B5EF4-FFF2-40B4-BE49-F238E27FC236}">
              <a16:creationId xmlns:a16="http://schemas.microsoft.com/office/drawing/2014/main" id="{CBCB6C46-6734-4FDD-8929-4BA25847B56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72" name="テキスト ボックス 171">
          <a:extLst>
            <a:ext uri="{FF2B5EF4-FFF2-40B4-BE49-F238E27FC236}">
              <a16:creationId xmlns:a16="http://schemas.microsoft.com/office/drawing/2014/main" id="{717122A7-8469-4F6B-8769-953877DCA5DF}"/>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3" name="直線コネクタ 172">
          <a:extLst>
            <a:ext uri="{FF2B5EF4-FFF2-40B4-BE49-F238E27FC236}">
              <a16:creationId xmlns:a16="http://schemas.microsoft.com/office/drawing/2014/main" id="{6601E716-70EC-4C94-B2AE-A358720D285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74" name="テキスト ボックス 173">
          <a:extLst>
            <a:ext uri="{FF2B5EF4-FFF2-40B4-BE49-F238E27FC236}">
              <a16:creationId xmlns:a16="http://schemas.microsoft.com/office/drawing/2014/main" id="{E3655B49-1044-4715-B751-FEA8C9DDBD66}"/>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5" name="直線コネクタ 174">
          <a:extLst>
            <a:ext uri="{FF2B5EF4-FFF2-40B4-BE49-F238E27FC236}">
              <a16:creationId xmlns:a16="http://schemas.microsoft.com/office/drawing/2014/main" id="{4FD0528F-EA76-469D-8A51-8A5C081D8F5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76" name="テキスト ボックス 175">
          <a:extLst>
            <a:ext uri="{FF2B5EF4-FFF2-40B4-BE49-F238E27FC236}">
              <a16:creationId xmlns:a16="http://schemas.microsoft.com/office/drawing/2014/main" id="{5FF97EA7-F786-44F4-8713-DF306BE143A6}"/>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7" name="【橋りょう・トンネル】&#10;一人当たり有形固定資産（償却資産）額グラフ枠">
          <a:extLst>
            <a:ext uri="{FF2B5EF4-FFF2-40B4-BE49-F238E27FC236}">
              <a16:creationId xmlns:a16="http://schemas.microsoft.com/office/drawing/2014/main" id="{FD0AC74F-8759-4C63-A774-FC60A222E72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178" name="直線コネクタ 177">
          <a:extLst>
            <a:ext uri="{FF2B5EF4-FFF2-40B4-BE49-F238E27FC236}">
              <a16:creationId xmlns:a16="http://schemas.microsoft.com/office/drawing/2014/main" id="{9241090F-FDE6-4D68-8BAF-6FEE767F2A3E}"/>
            </a:ext>
          </a:extLst>
        </xdr:cNvPr>
        <xdr:cNvCxnSpPr/>
      </xdr:nvCxnSpPr>
      <xdr:spPr>
        <a:xfrm flipV="1">
          <a:off x="9219565" y="9441675"/>
          <a:ext cx="0" cy="134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179" name="【橋りょう・トンネル】&#10;一人当たり有形固定資産（償却資産）額最小値テキスト">
          <a:extLst>
            <a:ext uri="{FF2B5EF4-FFF2-40B4-BE49-F238E27FC236}">
              <a16:creationId xmlns:a16="http://schemas.microsoft.com/office/drawing/2014/main" id="{DCEB8F34-6FE7-4635-B3D4-E7948FD005A2}"/>
            </a:ext>
          </a:extLst>
        </xdr:cNvPr>
        <xdr:cNvSpPr txBox="1"/>
      </xdr:nvSpPr>
      <xdr:spPr>
        <a:xfrm>
          <a:off x="9258300" y="1078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180" name="直線コネクタ 179">
          <a:extLst>
            <a:ext uri="{FF2B5EF4-FFF2-40B4-BE49-F238E27FC236}">
              <a16:creationId xmlns:a16="http://schemas.microsoft.com/office/drawing/2014/main" id="{6828DA10-6095-45CB-9594-134CD1DCEA62}"/>
            </a:ext>
          </a:extLst>
        </xdr:cNvPr>
        <xdr:cNvCxnSpPr/>
      </xdr:nvCxnSpPr>
      <xdr:spPr>
        <a:xfrm>
          <a:off x="9154160" y="107858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181" name="【橋りょう・トンネル】&#10;一人当たり有形固定資産（償却資産）額最大値テキスト">
          <a:extLst>
            <a:ext uri="{FF2B5EF4-FFF2-40B4-BE49-F238E27FC236}">
              <a16:creationId xmlns:a16="http://schemas.microsoft.com/office/drawing/2014/main" id="{4DFA2DB5-DCE2-4758-A166-5B6E21EFE923}"/>
            </a:ext>
          </a:extLst>
        </xdr:cNvPr>
        <xdr:cNvSpPr txBox="1"/>
      </xdr:nvSpPr>
      <xdr:spPr>
        <a:xfrm>
          <a:off x="9258300" y="9220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182" name="直線コネクタ 181">
          <a:extLst>
            <a:ext uri="{FF2B5EF4-FFF2-40B4-BE49-F238E27FC236}">
              <a16:creationId xmlns:a16="http://schemas.microsoft.com/office/drawing/2014/main" id="{2CC81756-3797-4CCA-A888-678CDA33CFEB}"/>
            </a:ext>
          </a:extLst>
        </xdr:cNvPr>
        <xdr:cNvCxnSpPr/>
      </xdr:nvCxnSpPr>
      <xdr:spPr>
        <a:xfrm>
          <a:off x="9154160" y="944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183" name="【橋りょう・トンネル】&#10;一人当たり有形固定資産（償却資産）額平均値テキスト">
          <a:extLst>
            <a:ext uri="{FF2B5EF4-FFF2-40B4-BE49-F238E27FC236}">
              <a16:creationId xmlns:a16="http://schemas.microsoft.com/office/drawing/2014/main" id="{C89545CB-6F76-4A51-98E9-85E5CEE7C65A}"/>
            </a:ext>
          </a:extLst>
        </xdr:cNvPr>
        <xdr:cNvSpPr txBox="1"/>
      </xdr:nvSpPr>
      <xdr:spPr>
        <a:xfrm>
          <a:off x="9258300" y="10311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184" name="フローチャート: 判断 183">
          <a:extLst>
            <a:ext uri="{FF2B5EF4-FFF2-40B4-BE49-F238E27FC236}">
              <a16:creationId xmlns:a16="http://schemas.microsoft.com/office/drawing/2014/main" id="{AE4EBF7E-C562-4619-B6E4-D031F9E24852}"/>
            </a:ext>
          </a:extLst>
        </xdr:cNvPr>
        <xdr:cNvSpPr/>
      </xdr:nvSpPr>
      <xdr:spPr>
        <a:xfrm>
          <a:off x="9192260" y="10456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185" name="フローチャート: 判断 184">
          <a:extLst>
            <a:ext uri="{FF2B5EF4-FFF2-40B4-BE49-F238E27FC236}">
              <a16:creationId xmlns:a16="http://schemas.microsoft.com/office/drawing/2014/main" id="{61146C8D-7E89-4E18-BA12-4778BAF54511}"/>
            </a:ext>
          </a:extLst>
        </xdr:cNvPr>
        <xdr:cNvSpPr/>
      </xdr:nvSpPr>
      <xdr:spPr>
        <a:xfrm>
          <a:off x="8445500" y="10465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186" name="フローチャート: 判断 185">
          <a:extLst>
            <a:ext uri="{FF2B5EF4-FFF2-40B4-BE49-F238E27FC236}">
              <a16:creationId xmlns:a16="http://schemas.microsoft.com/office/drawing/2014/main" id="{9491BDA3-3444-4CEF-9880-865DDAE3CF67}"/>
            </a:ext>
          </a:extLst>
        </xdr:cNvPr>
        <xdr:cNvSpPr/>
      </xdr:nvSpPr>
      <xdr:spPr>
        <a:xfrm>
          <a:off x="7670800" y="104551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187" name="フローチャート: 判断 186">
          <a:extLst>
            <a:ext uri="{FF2B5EF4-FFF2-40B4-BE49-F238E27FC236}">
              <a16:creationId xmlns:a16="http://schemas.microsoft.com/office/drawing/2014/main" id="{2659008D-9223-4B72-A3A9-F84B2DB9A1F3}"/>
            </a:ext>
          </a:extLst>
        </xdr:cNvPr>
        <xdr:cNvSpPr/>
      </xdr:nvSpPr>
      <xdr:spPr>
        <a:xfrm>
          <a:off x="6873240" y="1045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188" name="フローチャート: 判断 187">
          <a:extLst>
            <a:ext uri="{FF2B5EF4-FFF2-40B4-BE49-F238E27FC236}">
              <a16:creationId xmlns:a16="http://schemas.microsoft.com/office/drawing/2014/main" id="{4B54E40A-3E8E-4FC7-BDE8-9FD406D974C3}"/>
            </a:ext>
          </a:extLst>
        </xdr:cNvPr>
        <xdr:cNvSpPr/>
      </xdr:nvSpPr>
      <xdr:spPr>
        <a:xfrm>
          <a:off x="6098540" y="1045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25897E9-5F90-4E5A-A447-2A9A249E3BE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B554C8E-9791-4134-8D38-F1EB4F8BB51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CF553615-3003-4BDA-8BF0-AF541EE9D4C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D82BA4C2-C301-44CA-88D3-FEBF34BE1B0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60511956-E556-4254-B7C3-413445BD363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46294</xdr:rowOff>
    </xdr:from>
    <xdr:to>
      <xdr:col>55</xdr:col>
      <xdr:colOff>50800</xdr:colOff>
      <xdr:row>63</xdr:row>
      <xdr:rowOff>147894</xdr:rowOff>
    </xdr:to>
    <xdr:sp macro="" textlink="">
      <xdr:nvSpPr>
        <xdr:cNvPr id="194" name="楕円 193">
          <a:extLst>
            <a:ext uri="{FF2B5EF4-FFF2-40B4-BE49-F238E27FC236}">
              <a16:creationId xmlns:a16="http://schemas.microsoft.com/office/drawing/2014/main" id="{0B628CA9-59B3-431C-A7DE-4470D130764F}"/>
            </a:ext>
          </a:extLst>
        </xdr:cNvPr>
        <xdr:cNvSpPr/>
      </xdr:nvSpPr>
      <xdr:spPr>
        <a:xfrm>
          <a:off x="9192260" y="106076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24721</xdr:rowOff>
    </xdr:from>
    <xdr:ext cx="534377" cy="259045"/>
    <xdr:sp macro="" textlink="">
      <xdr:nvSpPr>
        <xdr:cNvPr id="195" name="【橋りょう・トンネル】&#10;一人当たり有形固定資産（償却資産）額該当値テキスト">
          <a:extLst>
            <a:ext uri="{FF2B5EF4-FFF2-40B4-BE49-F238E27FC236}">
              <a16:creationId xmlns:a16="http://schemas.microsoft.com/office/drawing/2014/main" id="{5BA7300A-3645-421F-973B-BD00065BC45A}"/>
            </a:ext>
          </a:extLst>
        </xdr:cNvPr>
        <xdr:cNvSpPr txBox="1"/>
      </xdr:nvSpPr>
      <xdr:spPr>
        <a:xfrm>
          <a:off x="9258300" y="1058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45776</xdr:rowOff>
    </xdr:from>
    <xdr:to>
      <xdr:col>50</xdr:col>
      <xdr:colOff>165100</xdr:colOff>
      <xdr:row>63</xdr:row>
      <xdr:rowOff>147376</xdr:rowOff>
    </xdr:to>
    <xdr:sp macro="" textlink="">
      <xdr:nvSpPr>
        <xdr:cNvPr id="196" name="楕円 195">
          <a:extLst>
            <a:ext uri="{FF2B5EF4-FFF2-40B4-BE49-F238E27FC236}">
              <a16:creationId xmlns:a16="http://schemas.microsoft.com/office/drawing/2014/main" id="{28196A88-5CE3-432D-82E0-F415F1A86B9E}"/>
            </a:ext>
          </a:extLst>
        </xdr:cNvPr>
        <xdr:cNvSpPr/>
      </xdr:nvSpPr>
      <xdr:spPr>
        <a:xfrm>
          <a:off x="8445500" y="1060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96576</xdr:rowOff>
    </xdr:from>
    <xdr:to>
      <xdr:col>55</xdr:col>
      <xdr:colOff>0</xdr:colOff>
      <xdr:row>63</xdr:row>
      <xdr:rowOff>97094</xdr:rowOff>
    </xdr:to>
    <xdr:cxnSp macro="">
      <xdr:nvCxnSpPr>
        <xdr:cNvPr id="197" name="直線コネクタ 196">
          <a:extLst>
            <a:ext uri="{FF2B5EF4-FFF2-40B4-BE49-F238E27FC236}">
              <a16:creationId xmlns:a16="http://schemas.microsoft.com/office/drawing/2014/main" id="{DFED474D-7945-4A1C-A899-2566116F4202}"/>
            </a:ext>
          </a:extLst>
        </xdr:cNvPr>
        <xdr:cNvCxnSpPr/>
      </xdr:nvCxnSpPr>
      <xdr:spPr>
        <a:xfrm>
          <a:off x="8496300" y="10657896"/>
          <a:ext cx="723900" cy="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44983</xdr:rowOff>
    </xdr:from>
    <xdr:to>
      <xdr:col>46</xdr:col>
      <xdr:colOff>38100</xdr:colOff>
      <xdr:row>63</xdr:row>
      <xdr:rowOff>146583</xdr:rowOff>
    </xdr:to>
    <xdr:sp macro="" textlink="">
      <xdr:nvSpPr>
        <xdr:cNvPr id="198" name="楕円 197">
          <a:extLst>
            <a:ext uri="{FF2B5EF4-FFF2-40B4-BE49-F238E27FC236}">
              <a16:creationId xmlns:a16="http://schemas.microsoft.com/office/drawing/2014/main" id="{1C14D5A3-CBC9-4DC3-AB3B-EA8CEBBFF81E}"/>
            </a:ext>
          </a:extLst>
        </xdr:cNvPr>
        <xdr:cNvSpPr/>
      </xdr:nvSpPr>
      <xdr:spPr>
        <a:xfrm>
          <a:off x="7670800" y="106063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95783</xdr:rowOff>
    </xdr:from>
    <xdr:to>
      <xdr:col>50</xdr:col>
      <xdr:colOff>114300</xdr:colOff>
      <xdr:row>63</xdr:row>
      <xdr:rowOff>96576</xdr:rowOff>
    </xdr:to>
    <xdr:cxnSp macro="">
      <xdr:nvCxnSpPr>
        <xdr:cNvPr id="199" name="直線コネクタ 198">
          <a:extLst>
            <a:ext uri="{FF2B5EF4-FFF2-40B4-BE49-F238E27FC236}">
              <a16:creationId xmlns:a16="http://schemas.microsoft.com/office/drawing/2014/main" id="{C3D71921-8C54-4BAD-9D66-8D4213B82449}"/>
            </a:ext>
          </a:extLst>
        </xdr:cNvPr>
        <xdr:cNvCxnSpPr/>
      </xdr:nvCxnSpPr>
      <xdr:spPr>
        <a:xfrm>
          <a:off x="7713980" y="10657103"/>
          <a:ext cx="78232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44724</xdr:rowOff>
    </xdr:from>
    <xdr:to>
      <xdr:col>41</xdr:col>
      <xdr:colOff>101600</xdr:colOff>
      <xdr:row>63</xdr:row>
      <xdr:rowOff>146324</xdr:rowOff>
    </xdr:to>
    <xdr:sp macro="" textlink="">
      <xdr:nvSpPr>
        <xdr:cNvPr id="200" name="楕円 199">
          <a:extLst>
            <a:ext uri="{FF2B5EF4-FFF2-40B4-BE49-F238E27FC236}">
              <a16:creationId xmlns:a16="http://schemas.microsoft.com/office/drawing/2014/main" id="{DC16EAF0-7E01-425D-A611-AA80951D425C}"/>
            </a:ext>
          </a:extLst>
        </xdr:cNvPr>
        <xdr:cNvSpPr/>
      </xdr:nvSpPr>
      <xdr:spPr>
        <a:xfrm>
          <a:off x="6873240" y="1060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95524</xdr:rowOff>
    </xdr:from>
    <xdr:to>
      <xdr:col>45</xdr:col>
      <xdr:colOff>177800</xdr:colOff>
      <xdr:row>63</xdr:row>
      <xdr:rowOff>95783</xdr:rowOff>
    </xdr:to>
    <xdr:cxnSp macro="">
      <xdr:nvCxnSpPr>
        <xdr:cNvPr id="201" name="直線コネクタ 200">
          <a:extLst>
            <a:ext uri="{FF2B5EF4-FFF2-40B4-BE49-F238E27FC236}">
              <a16:creationId xmlns:a16="http://schemas.microsoft.com/office/drawing/2014/main" id="{E00EB4CD-D9A8-4E54-83E1-185F7646EADE}"/>
            </a:ext>
          </a:extLst>
        </xdr:cNvPr>
        <xdr:cNvCxnSpPr/>
      </xdr:nvCxnSpPr>
      <xdr:spPr>
        <a:xfrm>
          <a:off x="6924040" y="10656844"/>
          <a:ext cx="789940" cy="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45707</xdr:rowOff>
    </xdr:from>
    <xdr:to>
      <xdr:col>36</xdr:col>
      <xdr:colOff>165100</xdr:colOff>
      <xdr:row>63</xdr:row>
      <xdr:rowOff>147307</xdr:rowOff>
    </xdr:to>
    <xdr:sp macro="" textlink="">
      <xdr:nvSpPr>
        <xdr:cNvPr id="202" name="楕円 201">
          <a:extLst>
            <a:ext uri="{FF2B5EF4-FFF2-40B4-BE49-F238E27FC236}">
              <a16:creationId xmlns:a16="http://schemas.microsoft.com/office/drawing/2014/main" id="{6AFCFE12-D51F-407B-99F7-D6D11ABF623A}"/>
            </a:ext>
          </a:extLst>
        </xdr:cNvPr>
        <xdr:cNvSpPr/>
      </xdr:nvSpPr>
      <xdr:spPr>
        <a:xfrm>
          <a:off x="6098540" y="1060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95524</xdr:rowOff>
    </xdr:from>
    <xdr:to>
      <xdr:col>41</xdr:col>
      <xdr:colOff>50800</xdr:colOff>
      <xdr:row>63</xdr:row>
      <xdr:rowOff>96507</xdr:rowOff>
    </xdr:to>
    <xdr:cxnSp macro="">
      <xdr:nvCxnSpPr>
        <xdr:cNvPr id="203" name="直線コネクタ 202">
          <a:extLst>
            <a:ext uri="{FF2B5EF4-FFF2-40B4-BE49-F238E27FC236}">
              <a16:creationId xmlns:a16="http://schemas.microsoft.com/office/drawing/2014/main" id="{D22AC83C-188B-4CEE-9724-4046552D745C}"/>
            </a:ext>
          </a:extLst>
        </xdr:cNvPr>
        <xdr:cNvCxnSpPr/>
      </xdr:nvCxnSpPr>
      <xdr:spPr>
        <a:xfrm flipV="1">
          <a:off x="6149340" y="10656844"/>
          <a:ext cx="7747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04" name="n_1aveValue【橋りょう・トンネル】&#10;一人当たり有形固定資産（償却資産）額">
          <a:extLst>
            <a:ext uri="{FF2B5EF4-FFF2-40B4-BE49-F238E27FC236}">
              <a16:creationId xmlns:a16="http://schemas.microsoft.com/office/drawing/2014/main" id="{AB19E3EC-F826-4589-9D26-E14AB72D70FC}"/>
            </a:ext>
          </a:extLst>
        </xdr:cNvPr>
        <xdr:cNvSpPr txBox="1"/>
      </xdr:nvSpPr>
      <xdr:spPr>
        <a:xfrm>
          <a:off x="8239271" y="1024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05" name="n_2aveValue【橋りょう・トンネル】&#10;一人当たり有形固定資産（償却資産）額">
          <a:extLst>
            <a:ext uri="{FF2B5EF4-FFF2-40B4-BE49-F238E27FC236}">
              <a16:creationId xmlns:a16="http://schemas.microsoft.com/office/drawing/2014/main" id="{B7E830F4-50D3-4F19-ABC1-37435A814D3E}"/>
            </a:ext>
          </a:extLst>
        </xdr:cNvPr>
        <xdr:cNvSpPr txBox="1"/>
      </xdr:nvSpPr>
      <xdr:spPr>
        <a:xfrm>
          <a:off x="7477271" y="1023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06" name="n_3aveValue【橋りょう・トンネル】&#10;一人当たり有形固定資産（償却資産）額">
          <a:extLst>
            <a:ext uri="{FF2B5EF4-FFF2-40B4-BE49-F238E27FC236}">
              <a16:creationId xmlns:a16="http://schemas.microsoft.com/office/drawing/2014/main" id="{4D5B6BFC-FC2E-40A2-842E-820CFD39799B}"/>
            </a:ext>
          </a:extLst>
        </xdr:cNvPr>
        <xdr:cNvSpPr txBox="1"/>
      </xdr:nvSpPr>
      <xdr:spPr>
        <a:xfrm>
          <a:off x="6702571" y="1023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07" name="n_4aveValue【橋りょう・トンネル】&#10;一人当たり有形固定資産（償却資産）額">
          <a:extLst>
            <a:ext uri="{FF2B5EF4-FFF2-40B4-BE49-F238E27FC236}">
              <a16:creationId xmlns:a16="http://schemas.microsoft.com/office/drawing/2014/main" id="{B4C958A7-7052-4DAF-BC55-602D9ACD4994}"/>
            </a:ext>
          </a:extLst>
        </xdr:cNvPr>
        <xdr:cNvSpPr txBox="1"/>
      </xdr:nvSpPr>
      <xdr:spPr>
        <a:xfrm>
          <a:off x="5905011" y="1023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138503</xdr:rowOff>
    </xdr:from>
    <xdr:ext cx="534377" cy="259045"/>
    <xdr:sp macro="" textlink="">
      <xdr:nvSpPr>
        <xdr:cNvPr id="208" name="n_1mainValue【橋りょう・トンネル】&#10;一人当たり有形固定資産（償却資産）額">
          <a:extLst>
            <a:ext uri="{FF2B5EF4-FFF2-40B4-BE49-F238E27FC236}">
              <a16:creationId xmlns:a16="http://schemas.microsoft.com/office/drawing/2014/main" id="{10DC1AC9-D10A-4259-8099-0E9192ABEC8D}"/>
            </a:ext>
          </a:extLst>
        </xdr:cNvPr>
        <xdr:cNvSpPr txBox="1"/>
      </xdr:nvSpPr>
      <xdr:spPr>
        <a:xfrm>
          <a:off x="8239271" y="1069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137710</xdr:rowOff>
    </xdr:from>
    <xdr:ext cx="534377" cy="259045"/>
    <xdr:sp macro="" textlink="">
      <xdr:nvSpPr>
        <xdr:cNvPr id="209" name="n_2mainValue【橋りょう・トンネル】&#10;一人当たり有形固定資産（償却資産）額">
          <a:extLst>
            <a:ext uri="{FF2B5EF4-FFF2-40B4-BE49-F238E27FC236}">
              <a16:creationId xmlns:a16="http://schemas.microsoft.com/office/drawing/2014/main" id="{485D88F6-FA04-44D6-B602-912E89274ECA}"/>
            </a:ext>
          </a:extLst>
        </xdr:cNvPr>
        <xdr:cNvSpPr txBox="1"/>
      </xdr:nvSpPr>
      <xdr:spPr>
        <a:xfrm>
          <a:off x="7477271" y="10699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137451</xdr:rowOff>
    </xdr:from>
    <xdr:ext cx="534377" cy="259045"/>
    <xdr:sp macro="" textlink="">
      <xdr:nvSpPr>
        <xdr:cNvPr id="210" name="n_3mainValue【橋りょう・トンネル】&#10;一人当たり有形固定資産（償却資産）額">
          <a:extLst>
            <a:ext uri="{FF2B5EF4-FFF2-40B4-BE49-F238E27FC236}">
              <a16:creationId xmlns:a16="http://schemas.microsoft.com/office/drawing/2014/main" id="{364BB29A-D480-4582-9263-D23005A639E7}"/>
            </a:ext>
          </a:extLst>
        </xdr:cNvPr>
        <xdr:cNvSpPr txBox="1"/>
      </xdr:nvSpPr>
      <xdr:spPr>
        <a:xfrm>
          <a:off x="6702571" y="1069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138434</xdr:rowOff>
    </xdr:from>
    <xdr:ext cx="534377" cy="259045"/>
    <xdr:sp macro="" textlink="">
      <xdr:nvSpPr>
        <xdr:cNvPr id="211" name="n_4mainValue【橋りょう・トンネル】&#10;一人当たり有形固定資産（償却資産）額">
          <a:extLst>
            <a:ext uri="{FF2B5EF4-FFF2-40B4-BE49-F238E27FC236}">
              <a16:creationId xmlns:a16="http://schemas.microsoft.com/office/drawing/2014/main" id="{0C4A9FAA-01B1-4842-92D2-9F3217CBC8A1}"/>
            </a:ext>
          </a:extLst>
        </xdr:cNvPr>
        <xdr:cNvSpPr txBox="1"/>
      </xdr:nvSpPr>
      <xdr:spPr>
        <a:xfrm>
          <a:off x="5905011" y="1069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2" name="正方形/長方形 211">
          <a:extLst>
            <a:ext uri="{FF2B5EF4-FFF2-40B4-BE49-F238E27FC236}">
              <a16:creationId xmlns:a16="http://schemas.microsoft.com/office/drawing/2014/main" id="{AD0573DD-84CC-44BC-924D-DCAA90E9E68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3" name="正方形/長方形 212">
          <a:extLst>
            <a:ext uri="{FF2B5EF4-FFF2-40B4-BE49-F238E27FC236}">
              <a16:creationId xmlns:a16="http://schemas.microsoft.com/office/drawing/2014/main" id="{3E1706F1-1DFC-46A6-A1AE-FF87690175D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4" name="正方形/長方形 213">
          <a:extLst>
            <a:ext uri="{FF2B5EF4-FFF2-40B4-BE49-F238E27FC236}">
              <a16:creationId xmlns:a16="http://schemas.microsoft.com/office/drawing/2014/main" id="{AE50EDEC-887B-4430-9E94-C7636586FFF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5" name="正方形/長方形 214">
          <a:extLst>
            <a:ext uri="{FF2B5EF4-FFF2-40B4-BE49-F238E27FC236}">
              <a16:creationId xmlns:a16="http://schemas.microsoft.com/office/drawing/2014/main" id="{60A4DE1A-3F6B-4E52-9D84-852CD26B58E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6" name="正方形/長方形 215">
          <a:extLst>
            <a:ext uri="{FF2B5EF4-FFF2-40B4-BE49-F238E27FC236}">
              <a16:creationId xmlns:a16="http://schemas.microsoft.com/office/drawing/2014/main" id="{BDFF7676-C8E6-4DCE-A511-27B2903D720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7" name="正方形/長方形 216">
          <a:extLst>
            <a:ext uri="{FF2B5EF4-FFF2-40B4-BE49-F238E27FC236}">
              <a16:creationId xmlns:a16="http://schemas.microsoft.com/office/drawing/2014/main" id="{1EA719A5-7439-495A-98CD-6FB6AB36E94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8" name="正方形/長方形 217">
          <a:extLst>
            <a:ext uri="{FF2B5EF4-FFF2-40B4-BE49-F238E27FC236}">
              <a16:creationId xmlns:a16="http://schemas.microsoft.com/office/drawing/2014/main" id="{4E976866-4612-4AEC-972B-487B4D7E978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9" name="正方形/長方形 218">
          <a:extLst>
            <a:ext uri="{FF2B5EF4-FFF2-40B4-BE49-F238E27FC236}">
              <a16:creationId xmlns:a16="http://schemas.microsoft.com/office/drawing/2014/main" id="{A937FB14-9F6D-474C-ADF3-65EBDD29637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0" name="テキスト ボックス 219">
          <a:extLst>
            <a:ext uri="{FF2B5EF4-FFF2-40B4-BE49-F238E27FC236}">
              <a16:creationId xmlns:a16="http://schemas.microsoft.com/office/drawing/2014/main" id="{D3B41854-0CCA-4176-B51E-77E49956677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1" name="直線コネクタ 220">
          <a:extLst>
            <a:ext uri="{FF2B5EF4-FFF2-40B4-BE49-F238E27FC236}">
              <a16:creationId xmlns:a16="http://schemas.microsoft.com/office/drawing/2014/main" id="{1A9DA915-403D-463E-B956-48955A4BBFB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2" name="テキスト ボックス 221">
          <a:extLst>
            <a:ext uri="{FF2B5EF4-FFF2-40B4-BE49-F238E27FC236}">
              <a16:creationId xmlns:a16="http://schemas.microsoft.com/office/drawing/2014/main" id="{47090B3A-7F41-4B7A-8E92-993E392802B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3" name="直線コネクタ 222">
          <a:extLst>
            <a:ext uri="{FF2B5EF4-FFF2-40B4-BE49-F238E27FC236}">
              <a16:creationId xmlns:a16="http://schemas.microsoft.com/office/drawing/2014/main" id="{13A79D6C-3721-48A9-B2C8-2287733AE5C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24" name="テキスト ボックス 223">
          <a:extLst>
            <a:ext uri="{FF2B5EF4-FFF2-40B4-BE49-F238E27FC236}">
              <a16:creationId xmlns:a16="http://schemas.microsoft.com/office/drawing/2014/main" id="{12E50B87-A43D-4B7D-9C1F-0D09C9C541E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5" name="直線コネクタ 224">
          <a:extLst>
            <a:ext uri="{FF2B5EF4-FFF2-40B4-BE49-F238E27FC236}">
              <a16:creationId xmlns:a16="http://schemas.microsoft.com/office/drawing/2014/main" id="{316572C1-116A-4C15-AEA4-CE93C945037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6" name="テキスト ボックス 225">
          <a:extLst>
            <a:ext uri="{FF2B5EF4-FFF2-40B4-BE49-F238E27FC236}">
              <a16:creationId xmlns:a16="http://schemas.microsoft.com/office/drawing/2014/main" id="{ED0A79EF-32CF-47FB-AD5F-C2BCCA08B8C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7" name="直線コネクタ 226">
          <a:extLst>
            <a:ext uri="{FF2B5EF4-FFF2-40B4-BE49-F238E27FC236}">
              <a16:creationId xmlns:a16="http://schemas.microsoft.com/office/drawing/2014/main" id="{CE3293BA-7420-431B-8EBB-371FC117317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8" name="テキスト ボックス 227">
          <a:extLst>
            <a:ext uri="{FF2B5EF4-FFF2-40B4-BE49-F238E27FC236}">
              <a16:creationId xmlns:a16="http://schemas.microsoft.com/office/drawing/2014/main" id="{59398D19-407E-40D6-B6C5-44237E4D686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9" name="直線コネクタ 228">
          <a:extLst>
            <a:ext uri="{FF2B5EF4-FFF2-40B4-BE49-F238E27FC236}">
              <a16:creationId xmlns:a16="http://schemas.microsoft.com/office/drawing/2014/main" id="{A07DAB21-E334-46CC-BA30-3E131974F76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0" name="テキスト ボックス 229">
          <a:extLst>
            <a:ext uri="{FF2B5EF4-FFF2-40B4-BE49-F238E27FC236}">
              <a16:creationId xmlns:a16="http://schemas.microsoft.com/office/drawing/2014/main" id="{FF76B1A8-3F2A-492C-A966-A8826609539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1" name="直線コネクタ 230">
          <a:extLst>
            <a:ext uri="{FF2B5EF4-FFF2-40B4-BE49-F238E27FC236}">
              <a16:creationId xmlns:a16="http://schemas.microsoft.com/office/drawing/2014/main" id="{78C7BDFD-F65C-4DC2-B5C0-3B0C8B6DB7C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2" name="テキスト ボックス 231">
          <a:extLst>
            <a:ext uri="{FF2B5EF4-FFF2-40B4-BE49-F238E27FC236}">
              <a16:creationId xmlns:a16="http://schemas.microsoft.com/office/drawing/2014/main" id="{A9C462F7-8EE9-4EF9-B6B8-7140AC965D99}"/>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3" name="直線コネクタ 232">
          <a:extLst>
            <a:ext uri="{FF2B5EF4-FFF2-40B4-BE49-F238E27FC236}">
              <a16:creationId xmlns:a16="http://schemas.microsoft.com/office/drawing/2014/main" id="{E0BC4931-0ACC-48E5-B492-ED1EBB6DFA4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34" name="テキスト ボックス 233">
          <a:extLst>
            <a:ext uri="{FF2B5EF4-FFF2-40B4-BE49-F238E27FC236}">
              <a16:creationId xmlns:a16="http://schemas.microsoft.com/office/drawing/2014/main" id="{F3EF6562-65BE-406F-8F6F-B16F4355EE6A}"/>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5" name="【公営住宅】&#10;有形固定資産減価償却率グラフ枠">
          <a:extLst>
            <a:ext uri="{FF2B5EF4-FFF2-40B4-BE49-F238E27FC236}">
              <a16:creationId xmlns:a16="http://schemas.microsoft.com/office/drawing/2014/main" id="{168D2302-11CA-434F-94E6-C5F08CE9759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36" name="直線コネクタ 235">
          <a:extLst>
            <a:ext uri="{FF2B5EF4-FFF2-40B4-BE49-F238E27FC236}">
              <a16:creationId xmlns:a16="http://schemas.microsoft.com/office/drawing/2014/main" id="{2382CC0A-B018-4553-9C28-0EB2716840B3}"/>
            </a:ext>
          </a:extLst>
        </xdr:cNvPr>
        <xdr:cNvCxnSpPr/>
      </xdr:nvCxnSpPr>
      <xdr:spPr>
        <a:xfrm flipV="1">
          <a:off x="4086225" y="1315212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37" name="【公営住宅】&#10;有形固定資産減価償却率最小値テキスト">
          <a:extLst>
            <a:ext uri="{FF2B5EF4-FFF2-40B4-BE49-F238E27FC236}">
              <a16:creationId xmlns:a16="http://schemas.microsoft.com/office/drawing/2014/main" id="{005F245D-667A-4130-A228-FAA6F8C69A51}"/>
            </a:ext>
          </a:extLst>
        </xdr:cNvPr>
        <xdr:cNvSpPr txBox="1"/>
      </xdr:nvSpPr>
      <xdr:spPr>
        <a:xfrm>
          <a:off x="412496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38" name="直線コネクタ 237">
          <a:extLst>
            <a:ext uri="{FF2B5EF4-FFF2-40B4-BE49-F238E27FC236}">
              <a16:creationId xmlns:a16="http://schemas.microsoft.com/office/drawing/2014/main" id="{D93047FE-5966-4096-BA5A-E5E4FDB2B47D}"/>
            </a:ext>
          </a:extLst>
        </xdr:cNvPr>
        <xdr:cNvCxnSpPr/>
      </xdr:nvCxnSpPr>
      <xdr:spPr>
        <a:xfrm>
          <a:off x="4020820" y="14304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39" name="【公営住宅】&#10;有形固定資産減価償却率最大値テキスト">
          <a:extLst>
            <a:ext uri="{FF2B5EF4-FFF2-40B4-BE49-F238E27FC236}">
              <a16:creationId xmlns:a16="http://schemas.microsoft.com/office/drawing/2014/main" id="{1FFF7F03-A65B-42DE-AB6F-E0816A4D0890}"/>
            </a:ext>
          </a:extLst>
        </xdr:cNvPr>
        <xdr:cNvSpPr txBox="1"/>
      </xdr:nvSpPr>
      <xdr:spPr>
        <a:xfrm>
          <a:off x="4124960" y="1293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40" name="直線コネクタ 239">
          <a:extLst>
            <a:ext uri="{FF2B5EF4-FFF2-40B4-BE49-F238E27FC236}">
              <a16:creationId xmlns:a16="http://schemas.microsoft.com/office/drawing/2014/main" id="{31C7DA69-9F4E-4484-910A-38FB33DF2BBC}"/>
            </a:ext>
          </a:extLst>
        </xdr:cNvPr>
        <xdr:cNvCxnSpPr/>
      </xdr:nvCxnSpPr>
      <xdr:spPr>
        <a:xfrm>
          <a:off x="402082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41" name="【公営住宅】&#10;有形固定資産減価償却率平均値テキスト">
          <a:extLst>
            <a:ext uri="{FF2B5EF4-FFF2-40B4-BE49-F238E27FC236}">
              <a16:creationId xmlns:a16="http://schemas.microsoft.com/office/drawing/2014/main" id="{9E919C83-4392-42BD-8D6E-7E57123D5F33}"/>
            </a:ext>
          </a:extLst>
        </xdr:cNvPr>
        <xdr:cNvSpPr txBox="1"/>
      </xdr:nvSpPr>
      <xdr:spPr>
        <a:xfrm>
          <a:off x="4124960" y="136341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42" name="フローチャート: 判断 241">
          <a:extLst>
            <a:ext uri="{FF2B5EF4-FFF2-40B4-BE49-F238E27FC236}">
              <a16:creationId xmlns:a16="http://schemas.microsoft.com/office/drawing/2014/main" id="{60761B96-7F4B-4133-A95C-0A96220ED822}"/>
            </a:ext>
          </a:extLst>
        </xdr:cNvPr>
        <xdr:cNvSpPr/>
      </xdr:nvSpPr>
      <xdr:spPr>
        <a:xfrm>
          <a:off x="4036060" y="13655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43" name="フローチャート: 判断 242">
          <a:extLst>
            <a:ext uri="{FF2B5EF4-FFF2-40B4-BE49-F238E27FC236}">
              <a16:creationId xmlns:a16="http://schemas.microsoft.com/office/drawing/2014/main" id="{360429BB-213C-4C98-9959-681CC97AF48C}"/>
            </a:ext>
          </a:extLst>
        </xdr:cNvPr>
        <xdr:cNvSpPr/>
      </xdr:nvSpPr>
      <xdr:spPr>
        <a:xfrm>
          <a:off x="3312160" y="13659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44" name="フローチャート: 判断 243">
          <a:extLst>
            <a:ext uri="{FF2B5EF4-FFF2-40B4-BE49-F238E27FC236}">
              <a16:creationId xmlns:a16="http://schemas.microsoft.com/office/drawing/2014/main" id="{8E0178C3-8041-4BEE-9846-1805113F072C}"/>
            </a:ext>
          </a:extLst>
        </xdr:cNvPr>
        <xdr:cNvSpPr/>
      </xdr:nvSpPr>
      <xdr:spPr>
        <a:xfrm>
          <a:off x="251460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45" name="フローチャート: 判断 244">
          <a:extLst>
            <a:ext uri="{FF2B5EF4-FFF2-40B4-BE49-F238E27FC236}">
              <a16:creationId xmlns:a16="http://schemas.microsoft.com/office/drawing/2014/main" id="{C0431695-1252-4157-830F-508A5707AC87}"/>
            </a:ext>
          </a:extLst>
        </xdr:cNvPr>
        <xdr:cNvSpPr/>
      </xdr:nvSpPr>
      <xdr:spPr>
        <a:xfrm>
          <a:off x="17399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46" name="フローチャート: 判断 245">
          <a:extLst>
            <a:ext uri="{FF2B5EF4-FFF2-40B4-BE49-F238E27FC236}">
              <a16:creationId xmlns:a16="http://schemas.microsoft.com/office/drawing/2014/main" id="{F43ECB22-615D-40C9-8C57-D5A71F77573A}"/>
            </a:ext>
          </a:extLst>
        </xdr:cNvPr>
        <xdr:cNvSpPr/>
      </xdr:nvSpPr>
      <xdr:spPr>
        <a:xfrm>
          <a:off x="965200" y="13579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643E65D6-766A-4C76-B000-942D9D45A5D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295EDCD3-8BDC-411C-88E6-7EFBCB503B0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A37CD9D1-DB8F-41D9-9BE4-B8C614908DF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F2892595-926C-4E28-B0F8-6955815B231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C3E57402-215E-4A8A-BCB5-F8C239DAF48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46355</xdr:rowOff>
    </xdr:from>
    <xdr:to>
      <xdr:col>24</xdr:col>
      <xdr:colOff>114300</xdr:colOff>
      <xdr:row>80</xdr:row>
      <xdr:rowOff>147955</xdr:rowOff>
    </xdr:to>
    <xdr:sp macro="" textlink="">
      <xdr:nvSpPr>
        <xdr:cNvPr id="252" name="楕円 251">
          <a:extLst>
            <a:ext uri="{FF2B5EF4-FFF2-40B4-BE49-F238E27FC236}">
              <a16:creationId xmlns:a16="http://schemas.microsoft.com/office/drawing/2014/main" id="{2ADA9449-1881-4931-9D56-CFCEC1D11279}"/>
            </a:ext>
          </a:extLst>
        </xdr:cNvPr>
        <xdr:cNvSpPr/>
      </xdr:nvSpPr>
      <xdr:spPr>
        <a:xfrm>
          <a:off x="403606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69232</xdr:rowOff>
    </xdr:from>
    <xdr:ext cx="405111" cy="259045"/>
    <xdr:sp macro="" textlink="">
      <xdr:nvSpPr>
        <xdr:cNvPr id="253" name="【公営住宅】&#10;有形固定資産減価償却率該当値テキスト">
          <a:extLst>
            <a:ext uri="{FF2B5EF4-FFF2-40B4-BE49-F238E27FC236}">
              <a16:creationId xmlns:a16="http://schemas.microsoft.com/office/drawing/2014/main" id="{068ABCA3-BD55-4A78-B5C5-3223AD702D3F}"/>
            </a:ext>
          </a:extLst>
        </xdr:cNvPr>
        <xdr:cNvSpPr txBox="1"/>
      </xdr:nvSpPr>
      <xdr:spPr>
        <a:xfrm>
          <a:off x="4124960" y="1331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170180</xdr:rowOff>
    </xdr:from>
    <xdr:to>
      <xdr:col>20</xdr:col>
      <xdr:colOff>38100</xdr:colOff>
      <xdr:row>80</xdr:row>
      <xdr:rowOff>100330</xdr:rowOff>
    </xdr:to>
    <xdr:sp macro="" textlink="">
      <xdr:nvSpPr>
        <xdr:cNvPr id="254" name="楕円 253">
          <a:extLst>
            <a:ext uri="{FF2B5EF4-FFF2-40B4-BE49-F238E27FC236}">
              <a16:creationId xmlns:a16="http://schemas.microsoft.com/office/drawing/2014/main" id="{F47936DF-908B-41D6-8479-1AEAC6A60969}"/>
            </a:ext>
          </a:extLst>
        </xdr:cNvPr>
        <xdr:cNvSpPr/>
      </xdr:nvSpPr>
      <xdr:spPr>
        <a:xfrm>
          <a:off x="3312160" y="13413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49530</xdr:rowOff>
    </xdr:from>
    <xdr:to>
      <xdr:col>24</xdr:col>
      <xdr:colOff>63500</xdr:colOff>
      <xdr:row>80</xdr:row>
      <xdr:rowOff>97155</xdr:rowOff>
    </xdr:to>
    <xdr:cxnSp macro="">
      <xdr:nvCxnSpPr>
        <xdr:cNvPr id="255" name="直線コネクタ 254">
          <a:extLst>
            <a:ext uri="{FF2B5EF4-FFF2-40B4-BE49-F238E27FC236}">
              <a16:creationId xmlns:a16="http://schemas.microsoft.com/office/drawing/2014/main" id="{78ACF1ED-C71E-4037-9CC8-9CC7B6E2FA53}"/>
            </a:ext>
          </a:extLst>
        </xdr:cNvPr>
        <xdr:cNvCxnSpPr/>
      </xdr:nvCxnSpPr>
      <xdr:spPr>
        <a:xfrm>
          <a:off x="3355340" y="13460730"/>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120650</xdr:rowOff>
    </xdr:from>
    <xdr:to>
      <xdr:col>15</xdr:col>
      <xdr:colOff>101600</xdr:colOff>
      <xdr:row>80</xdr:row>
      <xdr:rowOff>50800</xdr:rowOff>
    </xdr:to>
    <xdr:sp macro="" textlink="">
      <xdr:nvSpPr>
        <xdr:cNvPr id="256" name="楕円 255">
          <a:extLst>
            <a:ext uri="{FF2B5EF4-FFF2-40B4-BE49-F238E27FC236}">
              <a16:creationId xmlns:a16="http://schemas.microsoft.com/office/drawing/2014/main" id="{83B0018D-C50F-4CDF-B596-7C9E767AD9DA}"/>
            </a:ext>
          </a:extLst>
        </xdr:cNvPr>
        <xdr:cNvSpPr/>
      </xdr:nvSpPr>
      <xdr:spPr>
        <a:xfrm>
          <a:off x="2514600" y="13364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0</xdr:rowOff>
    </xdr:from>
    <xdr:to>
      <xdr:col>19</xdr:col>
      <xdr:colOff>177800</xdr:colOff>
      <xdr:row>80</xdr:row>
      <xdr:rowOff>49530</xdr:rowOff>
    </xdr:to>
    <xdr:cxnSp macro="">
      <xdr:nvCxnSpPr>
        <xdr:cNvPr id="257" name="直線コネクタ 256">
          <a:extLst>
            <a:ext uri="{FF2B5EF4-FFF2-40B4-BE49-F238E27FC236}">
              <a16:creationId xmlns:a16="http://schemas.microsoft.com/office/drawing/2014/main" id="{0AFFC6F0-1A35-4C69-999B-81DAFF3C1C03}"/>
            </a:ext>
          </a:extLst>
        </xdr:cNvPr>
        <xdr:cNvCxnSpPr/>
      </xdr:nvCxnSpPr>
      <xdr:spPr>
        <a:xfrm>
          <a:off x="2565400" y="13411200"/>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71120</xdr:rowOff>
    </xdr:from>
    <xdr:to>
      <xdr:col>10</xdr:col>
      <xdr:colOff>165100</xdr:colOff>
      <xdr:row>80</xdr:row>
      <xdr:rowOff>1270</xdr:rowOff>
    </xdr:to>
    <xdr:sp macro="" textlink="">
      <xdr:nvSpPr>
        <xdr:cNvPr id="258" name="楕円 257">
          <a:extLst>
            <a:ext uri="{FF2B5EF4-FFF2-40B4-BE49-F238E27FC236}">
              <a16:creationId xmlns:a16="http://schemas.microsoft.com/office/drawing/2014/main" id="{2D5FC3EA-9D46-4084-BF3B-8A19DD04F758}"/>
            </a:ext>
          </a:extLst>
        </xdr:cNvPr>
        <xdr:cNvSpPr/>
      </xdr:nvSpPr>
      <xdr:spPr>
        <a:xfrm>
          <a:off x="1739900" y="1331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121920</xdr:rowOff>
    </xdr:from>
    <xdr:to>
      <xdr:col>15</xdr:col>
      <xdr:colOff>50800</xdr:colOff>
      <xdr:row>80</xdr:row>
      <xdr:rowOff>0</xdr:rowOff>
    </xdr:to>
    <xdr:cxnSp macro="">
      <xdr:nvCxnSpPr>
        <xdr:cNvPr id="259" name="直線コネクタ 258">
          <a:extLst>
            <a:ext uri="{FF2B5EF4-FFF2-40B4-BE49-F238E27FC236}">
              <a16:creationId xmlns:a16="http://schemas.microsoft.com/office/drawing/2014/main" id="{B1083859-970C-49C4-BE2D-04BAB950E425}"/>
            </a:ext>
          </a:extLst>
        </xdr:cNvPr>
        <xdr:cNvCxnSpPr/>
      </xdr:nvCxnSpPr>
      <xdr:spPr>
        <a:xfrm>
          <a:off x="1790700" y="1336548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21589</xdr:rowOff>
    </xdr:from>
    <xdr:to>
      <xdr:col>6</xdr:col>
      <xdr:colOff>38100</xdr:colOff>
      <xdr:row>79</xdr:row>
      <xdr:rowOff>123189</xdr:rowOff>
    </xdr:to>
    <xdr:sp macro="" textlink="">
      <xdr:nvSpPr>
        <xdr:cNvPr id="260" name="楕円 259">
          <a:extLst>
            <a:ext uri="{FF2B5EF4-FFF2-40B4-BE49-F238E27FC236}">
              <a16:creationId xmlns:a16="http://schemas.microsoft.com/office/drawing/2014/main" id="{EAA94284-B8BE-4BCC-8CE2-31946113FD3A}"/>
            </a:ext>
          </a:extLst>
        </xdr:cNvPr>
        <xdr:cNvSpPr/>
      </xdr:nvSpPr>
      <xdr:spPr>
        <a:xfrm>
          <a:off x="965200" y="132651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72389</xdr:rowOff>
    </xdr:from>
    <xdr:to>
      <xdr:col>10</xdr:col>
      <xdr:colOff>114300</xdr:colOff>
      <xdr:row>79</xdr:row>
      <xdr:rowOff>121920</xdr:rowOff>
    </xdr:to>
    <xdr:cxnSp macro="">
      <xdr:nvCxnSpPr>
        <xdr:cNvPr id="261" name="直線コネクタ 260">
          <a:extLst>
            <a:ext uri="{FF2B5EF4-FFF2-40B4-BE49-F238E27FC236}">
              <a16:creationId xmlns:a16="http://schemas.microsoft.com/office/drawing/2014/main" id="{AAE2F80F-EE04-4E58-847D-3B6D4BA635E2}"/>
            </a:ext>
          </a:extLst>
        </xdr:cNvPr>
        <xdr:cNvCxnSpPr/>
      </xdr:nvCxnSpPr>
      <xdr:spPr>
        <a:xfrm>
          <a:off x="1008380" y="13315949"/>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262" name="n_1aveValue【公営住宅】&#10;有形固定資産減価償却率">
          <a:extLst>
            <a:ext uri="{FF2B5EF4-FFF2-40B4-BE49-F238E27FC236}">
              <a16:creationId xmlns:a16="http://schemas.microsoft.com/office/drawing/2014/main" id="{5EDC7824-9C57-46FD-86C0-7C64A93933E1}"/>
            </a:ext>
          </a:extLst>
        </xdr:cNvPr>
        <xdr:cNvSpPr txBox="1"/>
      </xdr:nvSpPr>
      <xdr:spPr>
        <a:xfrm>
          <a:off x="3170564" y="1374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263" name="n_2aveValue【公営住宅】&#10;有形固定資産減価償却率">
          <a:extLst>
            <a:ext uri="{FF2B5EF4-FFF2-40B4-BE49-F238E27FC236}">
              <a16:creationId xmlns:a16="http://schemas.microsoft.com/office/drawing/2014/main" id="{7DE74589-C17A-47BB-BDE5-E9D1A4FB838C}"/>
            </a:ext>
          </a:extLst>
        </xdr:cNvPr>
        <xdr:cNvSpPr txBox="1"/>
      </xdr:nvSpPr>
      <xdr:spPr>
        <a:xfrm>
          <a:off x="2385704" y="1372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264" name="n_3aveValue【公営住宅】&#10;有形固定資産減価償却率">
          <a:extLst>
            <a:ext uri="{FF2B5EF4-FFF2-40B4-BE49-F238E27FC236}">
              <a16:creationId xmlns:a16="http://schemas.microsoft.com/office/drawing/2014/main" id="{FE39E350-C50C-48FE-880E-4EBD34B03960}"/>
            </a:ext>
          </a:extLst>
        </xdr:cNvPr>
        <xdr:cNvSpPr txBox="1"/>
      </xdr:nvSpPr>
      <xdr:spPr>
        <a:xfrm>
          <a:off x="1611004" y="1371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265" name="n_4aveValue【公営住宅】&#10;有形固定資産減価償却率">
          <a:extLst>
            <a:ext uri="{FF2B5EF4-FFF2-40B4-BE49-F238E27FC236}">
              <a16:creationId xmlns:a16="http://schemas.microsoft.com/office/drawing/2014/main" id="{3BF090E9-F263-44E5-8B4D-39BAB8005211}"/>
            </a:ext>
          </a:extLst>
        </xdr:cNvPr>
        <xdr:cNvSpPr txBox="1"/>
      </xdr:nvSpPr>
      <xdr:spPr>
        <a:xfrm>
          <a:off x="836304" y="1367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116857</xdr:rowOff>
    </xdr:from>
    <xdr:ext cx="405111" cy="259045"/>
    <xdr:sp macro="" textlink="">
      <xdr:nvSpPr>
        <xdr:cNvPr id="266" name="n_1mainValue【公営住宅】&#10;有形固定資産減価償却率">
          <a:extLst>
            <a:ext uri="{FF2B5EF4-FFF2-40B4-BE49-F238E27FC236}">
              <a16:creationId xmlns:a16="http://schemas.microsoft.com/office/drawing/2014/main" id="{4B7CBA19-F0E3-4D9D-B373-2C1F3344EC8F}"/>
            </a:ext>
          </a:extLst>
        </xdr:cNvPr>
        <xdr:cNvSpPr txBox="1"/>
      </xdr:nvSpPr>
      <xdr:spPr>
        <a:xfrm>
          <a:off x="317056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67327</xdr:rowOff>
    </xdr:from>
    <xdr:ext cx="405111" cy="259045"/>
    <xdr:sp macro="" textlink="">
      <xdr:nvSpPr>
        <xdr:cNvPr id="267" name="n_2mainValue【公営住宅】&#10;有形固定資産減価償却率">
          <a:extLst>
            <a:ext uri="{FF2B5EF4-FFF2-40B4-BE49-F238E27FC236}">
              <a16:creationId xmlns:a16="http://schemas.microsoft.com/office/drawing/2014/main" id="{476E71EA-3C4F-45CB-B082-256973FD04C8}"/>
            </a:ext>
          </a:extLst>
        </xdr:cNvPr>
        <xdr:cNvSpPr txBox="1"/>
      </xdr:nvSpPr>
      <xdr:spPr>
        <a:xfrm>
          <a:off x="238570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17797</xdr:rowOff>
    </xdr:from>
    <xdr:ext cx="405111" cy="259045"/>
    <xdr:sp macro="" textlink="">
      <xdr:nvSpPr>
        <xdr:cNvPr id="268" name="n_3mainValue【公営住宅】&#10;有形固定資産減価償却率">
          <a:extLst>
            <a:ext uri="{FF2B5EF4-FFF2-40B4-BE49-F238E27FC236}">
              <a16:creationId xmlns:a16="http://schemas.microsoft.com/office/drawing/2014/main" id="{59E62C7E-07A5-4625-BCAF-27EF967D73ED}"/>
            </a:ext>
          </a:extLst>
        </xdr:cNvPr>
        <xdr:cNvSpPr txBox="1"/>
      </xdr:nvSpPr>
      <xdr:spPr>
        <a:xfrm>
          <a:off x="1611004" y="1309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139716</xdr:rowOff>
    </xdr:from>
    <xdr:ext cx="405111" cy="259045"/>
    <xdr:sp macro="" textlink="">
      <xdr:nvSpPr>
        <xdr:cNvPr id="269" name="n_4mainValue【公営住宅】&#10;有形固定資産減価償却率">
          <a:extLst>
            <a:ext uri="{FF2B5EF4-FFF2-40B4-BE49-F238E27FC236}">
              <a16:creationId xmlns:a16="http://schemas.microsoft.com/office/drawing/2014/main" id="{01766C9E-F873-40B7-9F01-75B4625387AF}"/>
            </a:ext>
          </a:extLst>
        </xdr:cNvPr>
        <xdr:cNvSpPr txBox="1"/>
      </xdr:nvSpPr>
      <xdr:spPr>
        <a:xfrm>
          <a:off x="836304" y="1304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A7BF0BFD-9698-426B-86B6-EC792E85A49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AA38AEAF-A8D7-4859-BFF7-293845BE700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B2D5D9A8-AF44-4217-ADDA-5F257B9D278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3DF9683D-E610-4829-A9C2-4236485C7CF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FD9706F4-7956-43A8-AAE7-F300B95F1A6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D6C21D5C-A7D6-4BF4-82CD-292AB947243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52875622-CF93-42A8-9751-99C170F1DCF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AFA2E69F-C924-4482-804C-5EECC69F441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a:extLst>
            <a:ext uri="{FF2B5EF4-FFF2-40B4-BE49-F238E27FC236}">
              <a16:creationId xmlns:a16="http://schemas.microsoft.com/office/drawing/2014/main" id="{48A8683E-F5C3-439D-A3A2-D99D0F04668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id="{79683BE7-DB2D-4BB0-AFEA-7C84D5C490E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0" name="直線コネクタ 279">
          <a:extLst>
            <a:ext uri="{FF2B5EF4-FFF2-40B4-BE49-F238E27FC236}">
              <a16:creationId xmlns:a16="http://schemas.microsoft.com/office/drawing/2014/main" id="{21F91D70-83F7-4137-BC87-974138D6E39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81" name="テキスト ボックス 280">
          <a:extLst>
            <a:ext uri="{FF2B5EF4-FFF2-40B4-BE49-F238E27FC236}">
              <a16:creationId xmlns:a16="http://schemas.microsoft.com/office/drawing/2014/main" id="{B0444033-2A11-4E6B-BB1F-1174C00A998D}"/>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82" name="直線コネクタ 281">
          <a:extLst>
            <a:ext uri="{FF2B5EF4-FFF2-40B4-BE49-F238E27FC236}">
              <a16:creationId xmlns:a16="http://schemas.microsoft.com/office/drawing/2014/main" id="{3521B6D3-EE74-4396-99B0-4B34FA3EB482}"/>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3" name="テキスト ボックス 282">
          <a:extLst>
            <a:ext uri="{FF2B5EF4-FFF2-40B4-BE49-F238E27FC236}">
              <a16:creationId xmlns:a16="http://schemas.microsoft.com/office/drawing/2014/main" id="{63DD96FA-78EA-400D-9F96-89AB4ACEAEB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4" name="直線コネクタ 283">
          <a:extLst>
            <a:ext uri="{FF2B5EF4-FFF2-40B4-BE49-F238E27FC236}">
              <a16:creationId xmlns:a16="http://schemas.microsoft.com/office/drawing/2014/main" id="{C3947AE0-C6AE-43EF-AF44-10F73727F842}"/>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5" name="テキスト ボックス 284">
          <a:extLst>
            <a:ext uri="{FF2B5EF4-FFF2-40B4-BE49-F238E27FC236}">
              <a16:creationId xmlns:a16="http://schemas.microsoft.com/office/drawing/2014/main" id="{225B7AEF-4918-4905-9E2E-FE2DD419E216}"/>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6" name="直線コネクタ 285">
          <a:extLst>
            <a:ext uri="{FF2B5EF4-FFF2-40B4-BE49-F238E27FC236}">
              <a16:creationId xmlns:a16="http://schemas.microsoft.com/office/drawing/2014/main" id="{2BC76DB2-96CD-4CFB-819A-78D42133D782}"/>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7" name="テキスト ボックス 286">
          <a:extLst>
            <a:ext uri="{FF2B5EF4-FFF2-40B4-BE49-F238E27FC236}">
              <a16:creationId xmlns:a16="http://schemas.microsoft.com/office/drawing/2014/main" id="{B9E5CD47-0B0B-40E9-9F2E-12F65142F363}"/>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8" name="直線コネクタ 287">
          <a:extLst>
            <a:ext uri="{FF2B5EF4-FFF2-40B4-BE49-F238E27FC236}">
              <a16:creationId xmlns:a16="http://schemas.microsoft.com/office/drawing/2014/main" id="{191C7AE9-E643-4902-AA89-D0DCED5B36EC}"/>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9" name="テキスト ボックス 288">
          <a:extLst>
            <a:ext uri="{FF2B5EF4-FFF2-40B4-BE49-F238E27FC236}">
              <a16:creationId xmlns:a16="http://schemas.microsoft.com/office/drawing/2014/main" id="{C996E5C5-C667-4726-A7B8-B1F08E805597}"/>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0" name="直線コネクタ 289">
          <a:extLst>
            <a:ext uri="{FF2B5EF4-FFF2-40B4-BE49-F238E27FC236}">
              <a16:creationId xmlns:a16="http://schemas.microsoft.com/office/drawing/2014/main" id="{28DC3C60-3336-4961-BB94-02D39C56386A}"/>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91" name="テキスト ボックス 290">
          <a:extLst>
            <a:ext uri="{FF2B5EF4-FFF2-40B4-BE49-F238E27FC236}">
              <a16:creationId xmlns:a16="http://schemas.microsoft.com/office/drawing/2014/main" id="{9FBA8B13-4F2F-4767-BBBE-6825EA17DE5F}"/>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a:extLst>
            <a:ext uri="{FF2B5EF4-FFF2-40B4-BE49-F238E27FC236}">
              <a16:creationId xmlns:a16="http://schemas.microsoft.com/office/drawing/2014/main" id="{0FA4826D-2412-4C6D-9468-01117BB1EEB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3" name="テキスト ボックス 292">
          <a:extLst>
            <a:ext uri="{FF2B5EF4-FFF2-40B4-BE49-F238E27FC236}">
              <a16:creationId xmlns:a16="http://schemas.microsoft.com/office/drawing/2014/main" id="{C105AEB8-A6BD-433E-8DD4-4A1E23C2196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公営住宅】&#10;一人当たり面積グラフ枠">
          <a:extLst>
            <a:ext uri="{FF2B5EF4-FFF2-40B4-BE49-F238E27FC236}">
              <a16:creationId xmlns:a16="http://schemas.microsoft.com/office/drawing/2014/main" id="{E613A66F-A628-4E09-AC41-8AA10A52446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295" name="直線コネクタ 294">
          <a:extLst>
            <a:ext uri="{FF2B5EF4-FFF2-40B4-BE49-F238E27FC236}">
              <a16:creationId xmlns:a16="http://schemas.microsoft.com/office/drawing/2014/main" id="{58485411-F84E-4E4C-867A-E64622CD335E}"/>
            </a:ext>
          </a:extLst>
        </xdr:cNvPr>
        <xdr:cNvCxnSpPr/>
      </xdr:nvCxnSpPr>
      <xdr:spPr>
        <a:xfrm flipV="1">
          <a:off x="9219565" y="13197296"/>
          <a:ext cx="0" cy="138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296" name="【公営住宅】&#10;一人当たり面積最小値テキスト">
          <a:extLst>
            <a:ext uri="{FF2B5EF4-FFF2-40B4-BE49-F238E27FC236}">
              <a16:creationId xmlns:a16="http://schemas.microsoft.com/office/drawing/2014/main" id="{6075E627-8FAC-4B51-9DFE-29AF17733C55}"/>
            </a:ext>
          </a:extLst>
        </xdr:cNvPr>
        <xdr:cNvSpPr txBox="1"/>
      </xdr:nvSpPr>
      <xdr:spPr>
        <a:xfrm>
          <a:off x="9258300"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297" name="直線コネクタ 296">
          <a:extLst>
            <a:ext uri="{FF2B5EF4-FFF2-40B4-BE49-F238E27FC236}">
              <a16:creationId xmlns:a16="http://schemas.microsoft.com/office/drawing/2014/main" id="{20D7C566-65E5-49D7-99EC-76EE479447CE}"/>
            </a:ext>
          </a:extLst>
        </xdr:cNvPr>
        <xdr:cNvCxnSpPr/>
      </xdr:nvCxnSpPr>
      <xdr:spPr>
        <a:xfrm>
          <a:off x="9154160" y="1458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298" name="【公営住宅】&#10;一人当たり面積最大値テキスト">
          <a:extLst>
            <a:ext uri="{FF2B5EF4-FFF2-40B4-BE49-F238E27FC236}">
              <a16:creationId xmlns:a16="http://schemas.microsoft.com/office/drawing/2014/main" id="{7DEF8037-E310-4F96-B3E3-BB26CE588CE2}"/>
            </a:ext>
          </a:extLst>
        </xdr:cNvPr>
        <xdr:cNvSpPr txBox="1"/>
      </xdr:nvSpPr>
      <xdr:spPr>
        <a:xfrm>
          <a:off x="9258300" y="1297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299" name="直線コネクタ 298">
          <a:extLst>
            <a:ext uri="{FF2B5EF4-FFF2-40B4-BE49-F238E27FC236}">
              <a16:creationId xmlns:a16="http://schemas.microsoft.com/office/drawing/2014/main" id="{3A08A7F2-E237-470B-A791-C285BBF33262}"/>
            </a:ext>
          </a:extLst>
        </xdr:cNvPr>
        <xdr:cNvCxnSpPr/>
      </xdr:nvCxnSpPr>
      <xdr:spPr>
        <a:xfrm>
          <a:off x="9154160" y="1319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00" name="【公営住宅】&#10;一人当たり面積平均値テキスト">
          <a:extLst>
            <a:ext uri="{FF2B5EF4-FFF2-40B4-BE49-F238E27FC236}">
              <a16:creationId xmlns:a16="http://schemas.microsoft.com/office/drawing/2014/main" id="{30F2F9D3-2F26-459C-950A-D3AAB43D4B13}"/>
            </a:ext>
          </a:extLst>
        </xdr:cNvPr>
        <xdr:cNvSpPr txBox="1"/>
      </xdr:nvSpPr>
      <xdr:spPr>
        <a:xfrm>
          <a:off x="9258300" y="143522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01" name="フローチャート: 判断 300">
          <a:extLst>
            <a:ext uri="{FF2B5EF4-FFF2-40B4-BE49-F238E27FC236}">
              <a16:creationId xmlns:a16="http://schemas.microsoft.com/office/drawing/2014/main" id="{E284A67B-33F4-4D34-8FF9-9068EEB37801}"/>
            </a:ext>
          </a:extLst>
        </xdr:cNvPr>
        <xdr:cNvSpPr/>
      </xdr:nvSpPr>
      <xdr:spPr>
        <a:xfrm>
          <a:off x="9192260" y="143738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02" name="フローチャート: 判断 301">
          <a:extLst>
            <a:ext uri="{FF2B5EF4-FFF2-40B4-BE49-F238E27FC236}">
              <a16:creationId xmlns:a16="http://schemas.microsoft.com/office/drawing/2014/main" id="{D977B8C2-915D-441E-8368-86C7643A03E8}"/>
            </a:ext>
          </a:extLst>
        </xdr:cNvPr>
        <xdr:cNvSpPr/>
      </xdr:nvSpPr>
      <xdr:spPr>
        <a:xfrm>
          <a:off x="8445500" y="14375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03" name="フローチャート: 判断 302">
          <a:extLst>
            <a:ext uri="{FF2B5EF4-FFF2-40B4-BE49-F238E27FC236}">
              <a16:creationId xmlns:a16="http://schemas.microsoft.com/office/drawing/2014/main" id="{6ED217D1-3822-43CB-916F-711DE2437D2A}"/>
            </a:ext>
          </a:extLst>
        </xdr:cNvPr>
        <xdr:cNvSpPr/>
      </xdr:nvSpPr>
      <xdr:spPr>
        <a:xfrm>
          <a:off x="7670800" y="14372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04" name="フローチャート: 判断 303">
          <a:extLst>
            <a:ext uri="{FF2B5EF4-FFF2-40B4-BE49-F238E27FC236}">
              <a16:creationId xmlns:a16="http://schemas.microsoft.com/office/drawing/2014/main" id="{BB2C6EC8-4447-489B-B356-7E638596A1C1}"/>
            </a:ext>
          </a:extLst>
        </xdr:cNvPr>
        <xdr:cNvSpPr/>
      </xdr:nvSpPr>
      <xdr:spPr>
        <a:xfrm>
          <a:off x="6873240" y="14382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05" name="フローチャート: 判断 304">
          <a:extLst>
            <a:ext uri="{FF2B5EF4-FFF2-40B4-BE49-F238E27FC236}">
              <a16:creationId xmlns:a16="http://schemas.microsoft.com/office/drawing/2014/main" id="{CA638EA9-1D46-4717-A4BC-C417C13714D0}"/>
            </a:ext>
          </a:extLst>
        </xdr:cNvPr>
        <xdr:cNvSpPr/>
      </xdr:nvSpPr>
      <xdr:spPr>
        <a:xfrm>
          <a:off x="6098540" y="14382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132A9FDB-566E-4D32-BC89-318D1981026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9A59A54B-B96C-4ADD-9834-00F7519E407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1F4260F8-86A7-4B79-BB8A-5D4EAAF86D0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B6818EF3-D11C-4EB2-856B-41E969C2043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2E42CF02-032E-411B-8FED-807F2FB9BEF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10161</xdr:rowOff>
    </xdr:from>
    <xdr:to>
      <xdr:col>55</xdr:col>
      <xdr:colOff>50800</xdr:colOff>
      <xdr:row>85</xdr:row>
      <xdr:rowOff>111761</xdr:rowOff>
    </xdr:to>
    <xdr:sp macro="" textlink="">
      <xdr:nvSpPr>
        <xdr:cNvPr id="311" name="楕円 310">
          <a:extLst>
            <a:ext uri="{FF2B5EF4-FFF2-40B4-BE49-F238E27FC236}">
              <a16:creationId xmlns:a16="http://schemas.microsoft.com/office/drawing/2014/main" id="{6B2EB04C-C50C-47A7-9921-18045AB731DB}"/>
            </a:ext>
          </a:extLst>
        </xdr:cNvPr>
        <xdr:cNvSpPr/>
      </xdr:nvSpPr>
      <xdr:spPr>
        <a:xfrm>
          <a:off x="9192260" y="142595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33038</xdr:rowOff>
    </xdr:from>
    <xdr:ext cx="469744" cy="259045"/>
    <xdr:sp macro="" textlink="">
      <xdr:nvSpPr>
        <xdr:cNvPr id="312" name="【公営住宅】&#10;一人当たり面積該当値テキスト">
          <a:extLst>
            <a:ext uri="{FF2B5EF4-FFF2-40B4-BE49-F238E27FC236}">
              <a16:creationId xmlns:a16="http://schemas.microsoft.com/office/drawing/2014/main" id="{F20A0D95-0882-40C0-B33A-04CE167D4F13}"/>
            </a:ext>
          </a:extLst>
        </xdr:cNvPr>
        <xdr:cNvSpPr txBox="1"/>
      </xdr:nvSpPr>
      <xdr:spPr>
        <a:xfrm>
          <a:off x="9258300" y="1411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8527</xdr:rowOff>
    </xdr:from>
    <xdr:to>
      <xdr:col>50</xdr:col>
      <xdr:colOff>165100</xdr:colOff>
      <xdr:row>85</xdr:row>
      <xdr:rowOff>110127</xdr:rowOff>
    </xdr:to>
    <xdr:sp macro="" textlink="">
      <xdr:nvSpPr>
        <xdr:cNvPr id="313" name="楕円 312">
          <a:extLst>
            <a:ext uri="{FF2B5EF4-FFF2-40B4-BE49-F238E27FC236}">
              <a16:creationId xmlns:a16="http://schemas.microsoft.com/office/drawing/2014/main" id="{BCB1DA0E-AAC1-43E6-9FC0-F2139DD388F5}"/>
            </a:ext>
          </a:extLst>
        </xdr:cNvPr>
        <xdr:cNvSpPr/>
      </xdr:nvSpPr>
      <xdr:spPr>
        <a:xfrm>
          <a:off x="8445500" y="1425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59327</xdr:rowOff>
    </xdr:from>
    <xdr:to>
      <xdr:col>55</xdr:col>
      <xdr:colOff>0</xdr:colOff>
      <xdr:row>85</xdr:row>
      <xdr:rowOff>60961</xdr:rowOff>
    </xdr:to>
    <xdr:cxnSp macro="">
      <xdr:nvCxnSpPr>
        <xdr:cNvPr id="314" name="直線コネクタ 313">
          <a:extLst>
            <a:ext uri="{FF2B5EF4-FFF2-40B4-BE49-F238E27FC236}">
              <a16:creationId xmlns:a16="http://schemas.microsoft.com/office/drawing/2014/main" id="{29876BE4-4D11-4AA2-BB06-78AF6A02AFA7}"/>
            </a:ext>
          </a:extLst>
        </xdr:cNvPr>
        <xdr:cNvCxnSpPr/>
      </xdr:nvCxnSpPr>
      <xdr:spPr>
        <a:xfrm>
          <a:off x="8496300" y="14308727"/>
          <a:ext cx="7239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6894</xdr:rowOff>
    </xdr:from>
    <xdr:to>
      <xdr:col>46</xdr:col>
      <xdr:colOff>38100</xdr:colOff>
      <xdr:row>85</xdr:row>
      <xdr:rowOff>108494</xdr:rowOff>
    </xdr:to>
    <xdr:sp macro="" textlink="">
      <xdr:nvSpPr>
        <xdr:cNvPr id="315" name="楕円 314">
          <a:extLst>
            <a:ext uri="{FF2B5EF4-FFF2-40B4-BE49-F238E27FC236}">
              <a16:creationId xmlns:a16="http://schemas.microsoft.com/office/drawing/2014/main" id="{2B07B97C-D1CE-4289-AA23-0A1653B11C11}"/>
            </a:ext>
          </a:extLst>
        </xdr:cNvPr>
        <xdr:cNvSpPr/>
      </xdr:nvSpPr>
      <xdr:spPr>
        <a:xfrm>
          <a:off x="7670800" y="142562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57694</xdr:rowOff>
    </xdr:from>
    <xdr:to>
      <xdr:col>50</xdr:col>
      <xdr:colOff>114300</xdr:colOff>
      <xdr:row>85</xdr:row>
      <xdr:rowOff>59327</xdr:rowOff>
    </xdr:to>
    <xdr:cxnSp macro="">
      <xdr:nvCxnSpPr>
        <xdr:cNvPr id="316" name="直線コネクタ 315">
          <a:extLst>
            <a:ext uri="{FF2B5EF4-FFF2-40B4-BE49-F238E27FC236}">
              <a16:creationId xmlns:a16="http://schemas.microsoft.com/office/drawing/2014/main" id="{9186373C-5D16-4551-BB4C-AA31116686AF}"/>
            </a:ext>
          </a:extLst>
        </xdr:cNvPr>
        <xdr:cNvCxnSpPr/>
      </xdr:nvCxnSpPr>
      <xdr:spPr>
        <a:xfrm>
          <a:off x="7713980" y="14307094"/>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5262</xdr:rowOff>
    </xdr:from>
    <xdr:to>
      <xdr:col>41</xdr:col>
      <xdr:colOff>101600</xdr:colOff>
      <xdr:row>85</xdr:row>
      <xdr:rowOff>106862</xdr:rowOff>
    </xdr:to>
    <xdr:sp macro="" textlink="">
      <xdr:nvSpPr>
        <xdr:cNvPr id="317" name="楕円 316">
          <a:extLst>
            <a:ext uri="{FF2B5EF4-FFF2-40B4-BE49-F238E27FC236}">
              <a16:creationId xmlns:a16="http://schemas.microsoft.com/office/drawing/2014/main" id="{4630637D-543D-4670-AEF9-301E2097E0CD}"/>
            </a:ext>
          </a:extLst>
        </xdr:cNvPr>
        <xdr:cNvSpPr/>
      </xdr:nvSpPr>
      <xdr:spPr>
        <a:xfrm>
          <a:off x="6873240" y="1425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56062</xdr:rowOff>
    </xdr:from>
    <xdr:to>
      <xdr:col>45</xdr:col>
      <xdr:colOff>177800</xdr:colOff>
      <xdr:row>85</xdr:row>
      <xdr:rowOff>57694</xdr:rowOff>
    </xdr:to>
    <xdr:cxnSp macro="">
      <xdr:nvCxnSpPr>
        <xdr:cNvPr id="318" name="直線コネクタ 317">
          <a:extLst>
            <a:ext uri="{FF2B5EF4-FFF2-40B4-BE49-F238E27FC236}">
              <a16:creationId xmlns:a16="http://schemas.microsoft.com/office/drawing/2014/main" id="{A1418613-42D6-4E36-A265-45D4AE5FF4AF}"/>
            </a:ext>
          </a:extLst>
        </xdr:cNvPr>
        <xdr:cNvCxnSpPr/>
      </xdr:nvCxnSpPr>
      <xdr:spPr>
        <a:xfrm>
          <a:off x="6924040" y="14305462"/>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6894</xdr:rowOff>
    </xdr:from>
    <xdr:to>
      <xdr:col>36</xdr:col>
      <xdr:colOff>165100</xdr:colOff>
      <xdr:row>85</xdr:row>
      <xdr:rowOff>108494</xdr:rowOff>
    </xdr:to>
    <xdr:sp macro="" textlink="">
      <xdr:nvSpPr>
        <xdr:cNvPr id="319" name="楕円 318">
          <a:extLst>
            <a:ext uri="{FF2B5EF4-FFF2-40B4-BE49-F238E27FC236}">
              <a16:creationId xmlns:a16="http://schemas.microsoft.com/office/drawing/2014/main" id="{A8385D3A-34EF-4164-AE9D-688282B50C4F}"/>
            </a:ext>
          </a:extLst>
        </xdr:cNvPr>
        <xdr:cNvSpPr/>
      </xdr:nvSpPr>
      <xdr:spPr>
        <a:xfrm>
          <a:off x="6098540" y="1425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56062</xdr:rowOff>
    </xdr:from>
    <xdr:to>
      <xdr:col>41</xdr:col>
      <xdr:colOff>50800</xdr:colOff>
      <xdr:row>85</xdr:row>
      <xdr:rowOff>57694</xdr:rowOff>
    </xdr:to>
    <xdr:cxnSp macro="">
      <xdr:nvCxnSpPr>
        <xdr:cNvPr id="320" name="直線コネクタ 319">
          <a:extLst>
            <a:ext uri="{FF2B5EF4-FFF2-40B4-BE49-F238E27FC236}">
              <a16:creationId xmlns:a16="http://schemas.microsoft.com/office/drawing/2014/main" id="{C39DE288-FF67-403A-9283-8490FF6141A7}"/>
            </a:ext>
          </a:extLst>
        </xdr:cNvPr>
        <xdr:cNvCxnSpPr/>
      </xdr:nvCxnSpPr>
      <xdr:spPr>
        <a:xfrm flipV="1">
          <a:off x="6149340" y="14305462"/>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21" name="n_1aveValue【公営住宅】&#10;一人当たり面積">
          <a:extLst>
            <a:ext uri="{FF2B5EF4-FFF2-40B4-BE49-F238E27FC236}">
              <a16:creationId xmlns:a16="http://schemas.microsoft.com/office/drawing/2014/main" id="{B1F3B230-9190-4B6E-97D0-6FB5956A3A23}"/>
            </a:ext>
          </a:extLst>
        </xdr:cNvPr>
        <xdr:cNvSpPr txBox="1"/>
      </xdr:nvSpPr>
      <xdr:spPr>
        <a:xfrm>
          <a:off x="8271587" y="1446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22" name="n_2aveValue【公営住宅】&#10;一人当たり面積">
          <a:extLst>
            <a:ext uri="{FF2B5EF4-FFF2-40B4-BE49-F238E27FC236}">
              <a16:creationId xmlns:a16="http://schemas.microsoft.com/office/drawing/2014/main" id="{7144CF3E-3A69-4657-A097-BFCB44110EE9}"/>
            </a:ext>
          </a:extLst>
        </xdr:cNvPr>
        <xdr:cNvSpPr txBox="1"/>
      </xdr:nvSpPr>
      <xdr:spPr>
        <a:xfrm>
          <a:off x="7509587" y="1446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23" name="n_3aveValue【公営住宅】&#10;一人当たり面積">
          <a:extLst>
            <a:ext uri="{FF2B5EF4-FFF2-40B4-BE49-F238E27FC236}">
              <a16:creationId xmlns:a16="http://schemas.microsoft.com/office/drawing/2014/main" id="{42EAC425-4A61-460C-A9CE-A89FE1AA5983}"/>
            </a:ext>
          </a:extLst>
        </xdr:cNvPr>
        <xdr:cNvSpPr txBox="1"/>
      </xdr:nvSpPr>
      <xdr:spPr>
        <a:xfrm>
          <a:off x="6712027" y="1447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24" name="n_4aveValue【公営住宅】&#10;一人当たり面積">
          <a:extLst>
            <a:ext uri="{FF2B5EF4-FFF2-40B4-BE49-F238E27FC236}">
              <a16:creationId xmlns:a16="http://schemas.microsoft.com/office/drawing/2014/main" id="{C072BDB7-E428-474D-98F8-3E2039187261}"/>
            </a:ext>
          </a:extLst>
        </xdr:cNvPr>
        <xdr:cNvSpPr txBox="1"/>
      </xdr:nvSpPr>
      <xdr:spPr>
        <a:xfrm>
          <a:off x="5937327" y="1447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126654</xdr:rowOff>
    </xdr:from>
    <xdr:ext cx="469744" cy="259045"/>
    <xdr:sp macro="" textlink="">
      <xdr:nvSpPr>
        <xdr:cNvPr id="325" name="n_1mainValue【公営住宅】&#10;一人当たり面積">
          <a:extLst>
            <a:ext uri="{FF2B5EF4-FFF2-40B4-BE49-F238E27FC236}">
              <a16:creationId xmlns:a16="http://schemas.microsoft.com/office/drawing/2014/main" id="{821A32AA-3F9D-42B3-AD17-7EB416A91A71}"/>
            </a:ext>
          </a:extLst>
        </xdr:cNvPr>
        <xdr:cNvSpPr txBox="1"/>
      </xdr:nvSpPr>
      <xdr:spPr>
        <a:xfrm>
          <a:off x="8271587" y="1404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125021</xdr:rowOff>
    </xdr:from>
    <xdr:ext cx="469744" cy="259045"/>
    <xdr:sp macro="" textlink="">
      <xdr:nvSpPr>
        <xdr:cNvPr id="326" name="n_2mainValue【公営住宅】&#10;一人当たり面積">
          <a:extLst>
            <a:ext uri="{FF2B5EF4-FFF2-40B4-BE49-F238E27FC236}">
              <a16:creationId xmlns:a16="http://schemas.microsoft.com/office/drawing/2014/main" id="{261CA1CD-137B-4735-9B74-1EE70F7F0C19}"/>
            </a:ext>
          </a:extLst>
        </xdr:cNvPr>
        <xdr:cNvSpPr txBox="1"/>
      </xdr:nvSpPr>
      <xdr:spPr>
        <a:xfrm>
          <a:off x="750958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123389</xdr:rowOff>
    </xdr:from>
    <xdr:ext cx="469744" cy="259045"/>
    <xdr:sp macro="" textlink="">
      <xdr:nvSpPr>
        <xdr:cNvPr id="327" name="n_3mainValue【公営住宅】&#10;一人当たり面積">
          <a:extLst>
            <a:ext uri="{FF2B5EF4-FFF2-40B4-BE49-F238E27FC236}">
              <a16:creationId xmlns:a16="http://schemas.microsoft.com/office/drawing/2014/main" id="{F38A0A74-F318-4F17-AFE3-D80620AA4EA1}"/>
            </a:ext>
          </a:extLst>
        </xdr:cNvPr>
        <xdr:cNvSpPr txBox="1"/>
      </xdr:nvSpPr>
      <xdr:spPr>
        <a:xfrm>
          <a:off x="6712027" y="1403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125021</xdr:rowOff>
    </xdr:from>
    <xdr:ext cx="469744" cy="259045"/>
    <xdr:sp macro="" textlink="">
      <xdr:nvSpPr>
        <xdr:cNvPr id="328" name="n_4mainValue【公営住宅】&#10;一人当たり面積">
          <a:extLst>
            <a:ext uri="{FF2B5EF4-FFF2-40B4-BE49-F238E27FC236}">
              <a16:creationId xmlns:a16="http://schemas.microsoft.com/office/drawing/2014/main" id="{4A7AD7B2-2E13-46A1-818A-FD840C34FC73}"/>
            </a:ext>
          </a:extLst>
        </xdr:cNvPr>
        <xdr:cNvSpPr txBox="1"/>
      </xdr:nvSpPr>
      <xdr:spPr>
        <a:xfrm>
          <a:off x="59373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7B3D9EC3-99A2-4C45-92F2-4E55005FCFF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30" name="正方形/長方形 329">
          <a:extLst>
            <a:ext uri="{FF2B5EF4-FFF2-40B4-BE49-F238E27FC236}">
              <a16:creationId xmlns:a16="http://schemas.microsoft.com/office/drawing/2014/main" id="{951E6EE2-AA5B-41E7-ADAD-B6B54AA0CC1F}"/>
            </a:ext>
          </a:extLst>
        </xdr:cNvPr>
        <xdr:cNvSpPr/>
      </xdr:nvSpPr>
      <xdr:spPr>
        <a:xfrm>
          <a:off x="670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31" name="正方形/長方形 330">
          <a:extLst>
            <a:ext uri="{FF2B5EF4-FFF2-40B4-BE49-F238E27FC236}">
              <a16:creationId xmlns:a16="http://schemas.microsoft.com/office/drawing/2014/main" id="{31EE9A7D-7A95-4E11-98F4-05B9DA9BD295}"/>
            </a:ext>
          </a:extLst>
        </xdr:cNvPr>
        <xdr:cNvSpPr/>
      </xdr:nvSpPr>
      <xdr:spPr>
        <a:xfrm>
          <a:off x="670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32" name="正方形/長方形 331">
          <a:extLst>
            <a:ext uri="{FF2B5EF4-FFF2-40B4-BE49-F238E27FC236}">
              <a16:creationId xmlns:a16="http://schemas.microsoft.com/office/drawing/2014/main" id="{C6144B19-7D50-4F6E-8903-22D44236D4FE}"/>
            </a:ext>
          </a:extLst>
        </xdr:cNvPr>
        <xdr:cNvSpPr/>
      </xdr:nvSpPr>
      <xdr:spPr>
        <a:xfrm>
          <a:off x="1803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33" name="正方形/長方形 332">
          <a:extLst>
            <a:ext uri="{FF2B5EF4-FFF2-40B4-BE49-F238E27FC236}">
              <a16:creationId xmlns:a16="http://schemas.microsoft.com/office/drawing/2014/main" id="{D4434207-B92E-4FD6-BE12-AFECE6B4385E}"/>
            </a:ext>
          </a:extLst>
        </xdr:cNvPr>
        <xdr:cNvSpPr/>
      </xdr:nvSpPr>
      <xdr:spPr>
        <a:xfrm>
          <a:off x="1803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9394BE9A-D270-4B65-9902-A7E84A765BD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21AE3894-9446-4825-A3D1-833EF095981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36" name="正方形/長方形 335">
          <a:extLst>
            <a:ext uri="{FF2B5EF4-FFF2-40B4-BE49-F238E27FC236}">
              <a16:creationId xmlns:a16="http://schemas.microsoft.com/office/drawing/2014/main" id="{8D2D88A1-DD89-48AF-B9BA-1B0356863E49}"/>
            </a:ext>
          </a:extLst>
        </xdr:cNvPr>
        <xdr:cNvSpPr/>
      </xdr:nvSpPr>
      <xdr:spPr>
        <a:xfrm>
          <a:off x="58267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37" name="正方形/長方形 336">
          <a:extLst>
            <a:ext uri="{FF2B5EF4-FFF2-40B4-BE49-F238E27FC236}">
              <a16:creationId xmlns:a16="http://schemas.microsoft.com/office/drawing/2014/main" id="{1D57E726-392A-4818-A4EC-D11E94E49A53}"/>
            </a:ext>
          </a:extLst>
        </xdr:cNvPr>
        <xdr:cNvSpPr/>
      </xdr:nvSpPr>
      <xdr:spPr>
        <a:xfrm>
          <a:off x="58267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38" name="正方形/長方形 337">
          <a:extLst>
            <a:ext uri="{FF2B5EF4-FFF2-40B4-BE49-F238E27FC236}">
              <a16:creationId xmlns:a16="http://schemas.microsoft.com/office/drawing/2014/main" id="{37309B83-EE6B-46AE-AD4D-D91DECA7DC30}"/>
            </a:ext>
          </a:extLst>
        </xdr:cNvPr>
        <xdr:cNvSpPr/>
      </xdr:nvSpPr>
      <xdr:spPr>
        <a:xfrm>
          <a:off x="69367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39" name="正方形/長方形 338">
          <a:extLst>
            <a:ext uri="{FF2B5EF4-FFF2-40B4-BE49-F238E27FC236}">
              <a16:creationId xmlns:a16="http://schemas.microsoft.com/office/drawing/2014/main" id="{2216EAA5-742C-4A63-97D0-C8127883857A}"/>
            </a:ext>
          </a:extLst>
        </xdr:cNvPr>
        <xdr:cNvSpPr/>
      </xdr:nvSpPr>
      <xdr:spPr>
        <a:xfrm>
          <a:off x="69367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D63A959D-26F3-4F26-B7EA-86384CF1F64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a16="http://schemas.microsoft.com/office/drawing/2014/main" id="{85DF9AF1-95AC-42FC-AC21-0622994381B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a16="http://schemas.microsoft.com/office/drawing/2014/main" id="{020D5033-66D2-4244-877F-780D82487A2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a16="http://schemas.microsoft.com/office/drawing/2014/main" id="{D0653765-E0A4-4D55-AE18-63B5E91DC3A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a16="http://schemas.microsoft.com/office/drawing/2014/main" id="{30EBF237-B4A4-46DA-8705-1C321DB474B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a16="http://schemas.microsoft.com/office/drawing/2014/main" id="{5EB8EB12-A305-436D-B193-E9A48C76AA1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a16="http://schemas.microsoft.com/office/drawing/2014/main" id="{A11C361F-EA0C-4BCB-8AA4-D514CC5B5DD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a16="http://schemas.microsoft.com/office/drawing/2014/main" id="{1CB43CFC-946A-4EBE-9C0B-E4356AF7DB0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a16="http://schemas.microsoft.com/office/drawing/2014/main" id="{92CC802F-A901-497D-AF0E-CE1B813602A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9" name="テキスト ボックス 348">
          <a:extLst>
            <a:ext uri="{FF2B5EF4-FFF2-40B4-BE49-F238E27FC236}">
              <a16:creationId xmlns:a16="http://schemas.microsoft.com/office/drawing/2014/main" id="{F8BBCDB1-4DD6-400D-971C-C2CCACB4951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0" name="直線コネクタ 349">
          <a:extLst>
            <a:ext uri="{FF2B5EF4-FFF2-40B4-BE49-F238E27FC236}">
              <a16:creationId xmlns:a16="http://schemas.microsoft.com/office/drawing/2014/main" id="{E11AB0F9-95BB-4A35-BB25-F56D64EF7E4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1" name="テキスト ボックス 350">
          <a:extLst>
            <a:ext uri="{FF2B5EF4-FFF2-40B4-BE49-F238E27FC236}">
              <a16:creationId xmlns:a16="http://schemas.microsoft.com/office/drawing/2014/main" id="{B0AD1185-52E4-4A95-8613-1806589954C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2" name="直線コネクタ 351">
          <a:extLst>
            <a:ext uri="{FF2B5EF4-FFF2-40B4-BE49-F238E27FC236}">
              <a16:creationId xmlns:a16="http://schemas.microsoft.com/office/drawing/2014/main" id="{BB4949D1-4065-4F43-A973-95BBEB56643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53" name="テキスト ボックス 352">
          <a:extLst>
            <a:ext uri="{FF2B5EF4-FFF2-40B4-BE49-F238E27FC236}">
              <a16:creationId xmlns:a16="http://schemas.microsoft.com/office/drawing/2014/main" id="{468D7C49-A1FE-4864-AF08-6AAD14F5B9F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4" name="直線コネクタ 353">
          <a:extLst>
            <a:ext uri="{FF2B5EF4-FFF2-40B4-BE49-F238E27FC236}">
              <a16:creationId xmlns:a16="http://schemas.microsoft.com/office/drawing/2014/main" id="{F7763500-9AD4-4BC0-8A6B-D9C8FF32764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5" name="テキスト ボックス 354">
          <a:extLst>
            <a:ext uri="{FF2B5EF4-FFF2-40B4-BE49-F238E27FC236}">
              <a16:creationId xmlns:a16="http://schemas.microsoft.com/office/drawing/2014/main" id="{37A65EF4-EF71-4FB0-BCEA-814841B6059A}"/>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6" name="直線コネクタ 355">
          <a:extLst>
            <a:ext uri="{FF2B5EF4-FFF2-40B4-BE49-F238E27FC236}">
              <a16:creationId xmlns:a16="http://schemas.microsoft.com/office/drawing/2014/main" id="{4F58B2FD-6A38-49B7-8E26-0655A16F243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7" name="テキスト ボックス 356">
          <a:extLst>
            <a:ext uri="{FF2B5EF4-FFF2-40B4-BE49-F238E27FC236}">
              <a16:creationId xmlns:a16="http://schemas.microsoft.com/office/drawing/2014/main" id="{37BC1BC8-459B-4831-87CB-C6FC6C8309F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8" name="直線コネクタ 357">
          <a:extLst>
            <a:ext uri="{FF2B5EF4-FFF2-40B4-BE49-F238E27FC236}">
              <a16:creationId xmlns:a16="http://schemas.microsoft.com/office/drawing/2014/main" id="{80D8A96E-0C01-411D-A404-7B6C39F241F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9" name="テキスト ボックス 358">
          <a:extLst>
            <a:ext uri="{FF2B5EF4-FFF2-40B4-BE49-F238E27FC236}">
              <a16:creationId xmlns:a16="http://schemas.microsoft.com/office/drawing/2014/main" id="{2BFB7374-9DF9-4A66-BFF9-ED296DBA6E08}"/>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0" name="直線コネクタ 359">
          <a:extLst>
            <a:ext uri="{FF2B5EF4-FFF2-40B4-BE49-F238E27FC236}">
              <a16:creationId xmlns:a16="http://schemas.microsoft.com/office/drawing/2014/main" id="{1DDE3AEC-71CD-44C9-8D2C-22C7C86049A4}"/>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61" name="テキスト ボックス 360">
          <a:extLst>
            <a:ext uri="{FF2B5EF4-FFF2-40B4-BE49-F238E27FC236}">
              <a16:creationId xmlns:a16="http://schemas.microsoft.com/office/drawing/2014/main" id="{BFA604B0-BE4C-49AF-9568-942EB368329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2" name="直線コネクタ 361">
          <a:extLst>
            <a:ext uri="{FF2B5EF4-FFF2-40B4-BE49-F238E27FC236}">
              <a16:creationId xmlns:a16="http://schemas.microsoft.com/office/drawing/2014/main" id="{540EB826-AF9E-4BA6-A8EB-403242272A8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63" name="テキスト ボックス 362">
          <a:extLst>
            <a:ext uri="{FF2B5EF4-FFF2-40B4-BE49-F238E27FC236}">
              <a16:creationId xmlns:a16="http://schemas.microsoft.com/office/drawing/2014/main" id="{23D1019E-2CD3-4E00-9A8A-69CCC176418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4" name="【認定こども園・幼稚園・保育所】&#10;有形固定資産減価償却率グラフ枠">
          <a:extLst>
            <a:ext uri="{FF2B5EF4-FFF2-40B4-BE49-F238E27FC236}">
              <a16:creationId xmlns:a16="http://schemas.microsoft.com/office/drawing/2014/main" id="{5F454210-6D0B-4326-9F00-4FE76E1C8DB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365" name="直線コネクタ 364">
          <a:extLst>
            <a:ext uri="{FF2B5EF4-FFF2-40B4-BE49-F238E27FC236}">
              <a16:creationId xmlns:a16="http://schemas.microsoft.com/office/drawing/2014/main" id="{EA1E1910-E483-4E5E-BF1F-322879681BAE}"/>
            </a:ext>
          </a:extLst>
        </xdr:cNvPr>
        <xdr:cNvCxnSpPr/>
      </xdr:nvCxnSpPr>
      <xdr:spPr>
        <a:xfrm flipV="1">
          <a:off x="14375764" y="5831205"/>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366" name="【認定こども園・幼稚園・保育所】&#10;有形固定資産減価償却率最小値テキスト">
          <a:extLst>
            <a:ext uri="{FF2B5EF4-FFF2-40B4-BE49-F238E27FC236}">
              <a16:creationId xmlns:a16="http://schemas.microsoft.com/office/drawing/2014/main" id="{F4A90593-E989-471C-8CB2-12ACDA1C76FF}"/>
            </a:ext>
          </a:extLst>
        </xdr:cNvPr>
        <xdr:cNvSpPr txBox="1"/>
      </xdr:nvSpPr>
      <xdr:spPr>
        <a:xfrm>
          <a:off x="14414500"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367" name="直線コネクタ 366">
          <a:extLst>
            <a:ext uri="{FF2B5EF4-FFF2-40B4-BE49-F238E27FC236}">
              <a16:creationId xmlns:a16="http://schemas.microsoft.com/office/drawing/2014/main" id="{D276BE73-10BE-4CF9-9AA4-C51C839E24D9}"/>
            </a:ext>
          </a:extLst>
        </xdr:cNvPr>
        <xdr:cNvCxnSpPr/>
      </xdr:nvCxnSpPr>
      <xdr:spPr>
        <a:xfrm>
          <a:off x="14287500" y="6802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368" name="【認定こども園・幼稚園・保育所】&#10;有形固定資産減価償却率最大値テキスト">
          <a:extLst>
            <a:ext uri="{FF2B5EF4-FFF2-40B4-BE49-F238E27FC236}">
              <a16:creationId xmlns:a16="http://schemas.microsoft.com/office/drawing/2014/main" id="{97ACDB76-E141-4EF2-B246-28AE511BB368}"/>
            </a:ext>
          </a:extLst>
        </xdr:cNvPr>
        <xdr:cNvSpPr txBox="1"/>
      </xdr:nvSpPr>
      <xdr:spPr>
        <a:xfrm>
          <a:off x="14414500" y="561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369" name="直線コネクタ 368">
          <a:extLst>
            <a:ext uri="{FF2B5EF4-FFF2-40B4-BE49-F238E27FC236}">
              <a16:creationId xmlns:a16="http://schemas.microsoft.com/office/drawing/2014/main" id="{CD7E3F48-A603-41E6-B4F9-1F8206B7B7DF}"/>
            </a:ext>
          </a:extLst>
        </xdr:cNvPr>
        <xdr:cNvCxnSpPr/>
      </xdr:nvCxnSpPr>
      <xdr:spPr>
        <a:xfrm>
          <a:off x="14287500" y="583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370" name="【認定こども園・幼稚園・保育所】&#10;有形固定資産減価償却率平均値テキスト">
          <a:extLst>
            <a:ext uri="{FF2B5EF4-FFF2-40B4-BE49-F238E27FC236}">
              <a16:creationId xmlns:a16="http://schemas.microsoft.com/office/drawing/2014/main" id="{77AB9A19-533C-4A60-B0D3-2203E851FF53}"/>
            </a:ext>
          </a:extLst>
        </xdr:cNvPr>
        <xdr:cNvSpPr txBox="1"/>
      </xdr:nvSpPr>
      <xdr:spPr>
        <a:xfrm>
          <a:off x="14414500" y="6118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371" name="フローチャート: 判断 370">
          <a:extLst>
            <a:ext uri="{FF2B5EF4-FFF2-40B4-BE49-F238E27FC236}">
              <a16:creationId xmlns:a16="http://schemas.microsoft.com/office/drawing/2014/main" id="{F7ACC2F3-B52E-409E-A711-366C6AA5D073}"/>
            </a:ext>
          </a:extLst>
        </xdr:cNvPr>
        <xdr:cNvSpPr/>
      </xdr:nvSpPr>
      <xdr:spPr>
        <a:xfrm>
          <a:off x="14325600" y="61404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372" name="フローチャート: 判断 371">
          <a:extLst>
            <a:ext uri="{FF2B5EF4-FFF2-40B4-BE49-F238E27FC236}">
              <a16:creationId xmlns:a16="http://schemas.microsoft.com/office/drawing/2014/main" id="{25DBD4AA-F209-4E60-8804-48156906C2A6}"/>
            </a:ext>
          </a:extLst>
        </xdr:cNvPr>
        <xdr:cNvSpPr/>
      </xdr:nvSpPr>
      <xdr:spPr>
        <a:xfrm>
          <a:off x="13578840" y="6121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373" name="フローチャート: 判断 372">
          <a:extLst>
            <a:ext uri="{FF2B5EF4-FFF2-40B4-BE49-F238E27FC236}">
              <a16:creationId xmlns:a16="http://schemas.microsoft.com/office/drawing/2014/main" id="{37243FA8-49B7-4DF3-B1D8-1A5EE6FD5B54}"/>
            </a:ext>
          </a:extLst>
        </xdr:cNvPr>
        <xdr:cNvSpPr/>
      </xdr:nvSpPr>
      <xdr:spPr>
        <a:xfrm>
          <a:off x="12804140" y="611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374" name="フローチャート: 判断 373">
          <a:extLst>
            <a:ext uri="{FF2B5EF4-FFF2-40B4-BE49-F238E27FC236}">
              <a16:creationId xmlns:a16="http://schemas.microsoft.com/office/drawing/2014/main" id="{90E1C437-96AD-4528-B071-058985D5E93F}"/>
            </a:ext>
          </a:extLst>
        </xdr:cNvPr>
        <xdr:cNvSpPr/>
      </xdr:nvSpPr>
      <xdr:spPr>
        <a:xfrm>
          <a:off x="12029440" y="613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375" name="フローチャート: 判断 374">
          <a:extLst>
            <a:ext uri="{FF2B5EF4-FFF2-40B4-BE49-F238E27FC236}">
              <a16:creationId xmlns:a16="http://schemas.microsoft.com/office/drawing/2014/main" id="{26D453E8-E380-427A-8266-75FCE20D6B1D}"/>
            </a:ext>
          </a:extLst>
        </xdr:cNvPr>
        <xdr:cNvSpPr/>
      </xdr:nvSpPr>
      <xdr:spPr>
        <a:xfrm>
          <a:off x="11231880" y="6134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5571C3DC-B796-41B2-8D4F-25E75156138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ADCB0D81-AA4B-4F47-9E53-4D67FD0CA9D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6D70224E-C966-49D4-969D-EC13AC1E33A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64E30D5F-E1FA-450C-A2E2-249476754C7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94B4FB78-6787-4242-8BD4-92429365F59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154940</xdr:rowOff>
    </xdr:from>
    <xdr:to>
      <xdr:col>85</xdr:col>
      <xdr:colOff>177800</xdr:colOff>
      <xdr:row>36</xdr:row>
      <xdr:rowOff>85090</xdr:rowOff>
    </xdr:to>
    <xdr:sp macro="" textlink="">
      <xdr:nvSpPr>
        <xdr:cNvPr id="381" name="楕円 380">
          <a:extLst>
            <a:ext uri="{FF2B5EF4-FFF2-40B4-BE49-F238E27FC236}">
              <a16:creationId xmlns:a16="http://schemas.microsoft.com/office/drawing/2014/main" id="{3CE63088-5B7E-4BBD-B2FE-AF920EBB82FA}"/>
            </a:ext>
          </a:extLst>
        </xdr:cNvPr>
        <xdr:cNvSpPr/>
      </xdr:nvSpPr>
      <xdr:spPr>
        <a:xfrm>
          <a:off x="14325600" y="60223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6367</xdr:rowOff>
    </xdr:from>
    <xdr:ext cx="405111" cy="259045"/>
    <xdr:sp macro="" textlink="">
      <xdr:nvSpPr>
        <xdr:cNvPr id="382" name="【認定こども園・幼稚園・保育所】&#10;有形固定資産減価償却率該当値テキスト">
          <a:extLst>
            <a:ext uri="{FF2B5EF4-FFF2-40B4-BE49-F238E27FC236}">
              <a16:creationId xmlns:a16="http://schemas.microsoft.com/office/drawing/2014/main" id="{D3E81D69-BEE4-4574-9540-C768FE43CA2E}"/>
            </a:ext>
          </a:extLst>
        </xdr:cNvPr>
        <xdr:cNvSpPr txBox="1"/>
      </xdr:nvSpPr>
      <xdr:spPr>
        <a:xfrm>
          <a:off x="14414500"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103505</xdr:rowOff>
    </xdr:from>
    <xdr:to>
      <xdr:col>81</xdr:col>
      <xdr:colOff>101600</xdr:colOff>
      <xdr:row>36</xdr:row>
      <xdr:rowOff>33655</xdr:rowOff>
    </xdr:to>
    <xdr:sp macro="" textlink="">
      <xdr:nvSpPr>
        <xdr:cNvPr id="383" name="楕円 382">
          <a:extLst>
            <a:ext uri="{FF2B5EF4-FFF2-40B4-BE49-F238E27FC236}">
              <a16:creationId xmlns:a16="http://schemas.microsoft.com/office/drawing/2014/main" id="{A1BB689B-CD3C-4783-B8AF-CE33BE2A18C4}"/>
            </a:ext>
          </a:extLst>
        </xdr:cNvPr>
        <xdr:cNvSpPr/>
      </xdr:nvSpPr>
      <xdr:spPr>
        <a:xfrm>
          <a:off x="13578840" y="5970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154305</xdr:rowOff>
    </xdr:from>
    <xdr:to>
      <xdr:col>85</xdr:col>
      <xdr:colOff>127000</xdr:colOff>
      <xdr:row>36</xdr:row>
      <xdr:rowOff>34290</xdr:rowOff>
    </xdr:to>
    <xdr:cxnSp macro="">
      <xdr:nvCxnSpPr>
        <xdr:cNvPr id="384" name="直線コネクタ 383">
          <a:extLst>
            <a:ext uri="{FF2B5EF4-FFF2-40B4-BE49-F238E27FC236}">
              <a16:creationId xmlns:a16="http://schemas.microsoft.com/office/drawing/2014/main" id="{DE6D6398-845D-4EAF-8BA3-95F2A143AA83}"/>
            </a:ext>
          </a:extLst>
        </xdr:cNvPr>
        <xdr:cNvCxnSpPr/>
      </xdr:nvCxnSpPr>
      <xdr:spPr>
        <a:xfrm>
          <a:off x="13629640" y="602170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53975</xdr:rowOff>
    </xdr:from>
    <xdr:to>
      <xdr:col>76</xdr:col>
      <xdr:colOff>165100</xdr:colOff>
      <xdr:row>35</xdr:row>
      <xdr:rowOff>155575</xdr:rowOff>
    </xdr:to>
    <xdr:sp macro="" textlink="">
      <xdr:nvSpPr>
        <xdr:cNvPr id="385" name="楕円 384">
          <a:extLst>
            <a:ext uri="{FF2B5EF4-FFF2-40B4-BE49-F238E27FC236}">
              <a16:creationId xmlns:a16="http://schemas.microsoft.com/office/drawing/2014/main" id="{3AC378E6-BD74-4EA9-8EE0-FA6E9B7476D2}"/>
            </a:ext>
          </a:extLst>
        </xdr:cNvPr>
        <xdr:cNvSpPr/>
      </xdr:nvSpPr>
      <xdr:spPr>
        <a:xfrm>
          <a:off x="12804140" y="592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104775</xdr:rowOff>
    </xdr:from>
    <xdr:to>
      <xdr:col>81</xdr:col>
      <xdr:colOff>50800</xdr:colOff>
      <xdr:row>35</xdr:row>
      <xdr:rowOff>154305</xdr:rowOff>
    </xdr:to>
    <xdr:cxnSp macro="">
      <xdr:nvCxnSpPr>
        <xdr:cNvPr id="386" name="直線コネクタ 385">
          <a:extLst>
            <a:ext uri="{FF2B5EF4-FFF2-40B4-BE49-F238E27FC236}">
              <a16:creationId xmlns:a16="http://schemas.microsoft.com/office/drawing/2014/main" id="{880BC76F-6F63-41ED-A20E-797139260666}"/>
            </a:ext>
          </a:extLst>
        </xdr:cNvPr>
        <xdr:cNvCxnSpPr/>
      </xdr:nvCxnSpPr>
      <xdr:spPr>
        <a:xfrm>
          <a:off x="12854940" y="5972175"/>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116840</xdr:rowOff>
    </xdr:from>
    <xdr:to>
      <xdr:col>72</xdr:col>
      <xdr:colOff>38100</xdr:colOff>
      <xdr:row>36</xdr:row>
      <xdr:rowOff>46990</xdr:rowOff>
    </xdr:to>
    <xdr:sp macro="" textlink="">
      <xdr:nvSpPr>
        <xdr:cNvPr id="387" name="楕円 386">
          <a:extLst>
            <a:ext uri="{FF2B5EF4-FFF2-40B4-BE49-F238E27FC236}">
              <a16:creationId xmlns:a16="http://schemas.microsoft.com/office/drawing/2014/main" id="{EB116229-12DE-430F-9444-E4D884982BA8}"/>
            </a:ext>
          </a:extLst>
        </xdr:cNvPr>
        <xdr:cNvSpPr/>
      </xdr:nvSpPr>
      <xdr:spPr>
        <a:xfrm>
          <a:off x="12029440" y="5984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104775</xdr:rowOff>
    </xdr:from>
    <xdr:to>
      <xdr:col>76</xdr:col>
      <xdr:colOff>114300</xdr:colOff>
      <xdr:row>35</xdr:row>
      <xdr:rowOff>167640</xdr:rowOff>
    </xdr:to>
    <xdr:cxnSp macro="">
      <xdr:nvCxnSpPr>
        <xdr:cNvPr id="388" name="直線コネクタ 387">
          <a:extLst>
            <a:ext uri="{FF2B5EF4-FFF2-40B4-BE49-F238E27FC236}">
              <a16:creationId xmlns:a16="http://schemas.microsoft.com/office/drawing/2014/main" id="{A07EF59B-EE33-480B-968F-2A1122EC9B02}"/>
            </a:ext>
          </a:extLst>
        </xdr:cNvPr>
        <xdr:cNvCxnSpPr/>
      </xdr:nvCxnSpPr>
      <xdr:spPr>
        <a:xfrm flipV="1">
          <a:off x="12072620" y="597217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143510</xdr:rowOff>
    </xdr:from>
    <xdr:to>
      <xdr:col>67</xdr:col>
      <xdr:colOff>101600</xdr:colOff>
      <xdr:row>36</xdr:row>
      <xdr:rowOff>73660</xdr:rowOff>
    </xdr:to>
    <xdr:sp macro="" textlink="">
      <xdr:nvSpPr>
        <xdr:cNvPr id="389" name="楕円 388">
          <a:extLst>
            <a:ext uri="{FF2B5EF4-FFF2-40B4-BE49-F238E27FC236}">
              <a16:creationId xmlns:a16="http://schemas.microsoft.com/office/drawing/2014/main" id="{E74B4074-EF67-4669-B1F3-B08B20AF35F8}"/>
            </a:ext>
          </a:extLst>
        </xdr:cNvPr>
        <xdr:cNvSpPr/>
      </xdr:nvSpPr>
      <xdr:spPr>
        <a:xfrm>
          <a:off x="11231880" y="6010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167640</xdr:rowOff>
    </xdr:from>
    <xdr:to>
      <xdr:col>71</xdr:col>
      <xdr:colOff>177800</xdr:colOff>
      <xdr:row>36</xdr:row>
      <xdr:rowOff>22860</xdr:rowOff>
    </xdr:to>
    <xdr:cxnSp macro="">
      <xdr:nvCxnSpPr>
        <xdr:cNvPr id="390" name="直線コネクタ 389">
          <a:extLst>
            <a:ext uri="{FF2B5EF4-FFF2-40B4-BE49-F238E27FC236}">
              <a16:creationId xmlns:a16="http://schemas.microsoft.com/office/drawing/2014/main" id="{DA8FA7D3-3875-4630-B0DE-41E8EB540C6D}"/>
            </a:ext>
          </a:extLst>
        </xdr:cNvPr>
        <xdr:cNvCxnSpPr/>
      </xdr:nvCxnSpPr>
      <xdr:spPr>
        <a:xfrm flipV="1">
          <a:off x="11282680" y="603504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391" name="n_1aveValue【認定こども園・幼稚園・保育所】&#10;有形固定資産減価償却率">
          <a:extLst>
            <a:ext uri="{FF2B5EF4-FFF2-40B4-BE49-F238E27FC236}">
              <a16:creationId xmlns:a16="http://schemas.microsoft.com/office/drawing/2014/main" id="{2796616F-2244-4862-AB07-EC8B614966DE}"/>
            </a:ext>
          </a:extLst>
        </xdr:cNvPr>
        <xdr:cNvSpPr txBox="1"/>
      </xdr:nvSpPr>
      <xdr:spPr>
        <a:xfrm>
          <a:off x="13437244"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392" name="n_2aveValue【認定こども園・幼稚園・保育所】&#10;有形固定資産減価償却率">
          <a:extLst>
            <a:ext uri="{FF2B5EF4-FFF2-40B4-BE49-F238E27FC236}">
              <a16:creationId xmlns:a16="http://schemas.microsoft.com/office/drawing/2014/main" id="{22C344E1-6A68-4472-925E-69532A765701}"/>
            </a:ext>
          </a:extLst>
        </xdr:cNvPr>
        <xdr:cNvSpPr txBox="1"/>
      </xdr:nvSpPr>
      <xdr:spPr>
        <a:xfrm>
          <a:off x="12675244" y="620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393" name="n_3aveValue【認定こども園・幼稚園・保育所】&#10;有形固定資産減価償却率">
          <a:extLst>
            <a:ext uri="{FF2B5EF4-FFF2-40B4-BE49-F238E27FC236}">
              <a16:creationId xmlns:a16="http://schemas.microsoft.com/office/drawing/2014/main" id="{6A97E085-5CFE-4347-B01D-CB4AD744113E}"/>
            </a:ext>
          </a:extLst>
        </xdr:cNvPr>
        <xdr:cNvSpPr txBox="1"/>
      </xdr:nvSpPr>
      <xdr:spPr>
        <a:xfrm>
          <a:off x="119005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394" name="n_4aveValue【認定こども園・幼稚園・保育所】&#10;有形固定資産減価償却率">
          <a:extLst>
            <a:ext uri="{FF2B5EF4-FFF2-40B4-BE49-F238E27FC236}">
              <a16:creationId xmlns:a16="http://schemas.microsoft.com/office/drawing/2014/main" id="{5BFB3F5B-1B61-4147-B588-B9E6634AFF25}"/>
            </a:ext>
          </a:extLst>
        </xdr:cNvPr>
        <xdr:cNvSpPr txBox="1"/>
      </xdr:nvSpPr>
      <xdr:spPr>
        <a:xfrm>
          <a:off x="11102984" y="622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50182</xdr:rowOff>
    </xdr:from>
    <xdr:ext cx="405111" cy="259045"/>
    <xdr:sp macro="" textlink="">
      <xdr:nvSpPr>
        <xdr:cNvPr id="395" name="n_1mainValue【認定こども園・幼稚園・保育所】&#10;有形固定資産減価償却率">
          <a:extLst>
            <a:ext uri="{FF2B5EF4-FFF2-40B4-BE49-F238E27FC236}">
              <a16:creationId xmlns:a16="http://schemas.microsoft.com/office/drawing/2014/main" id="{EF5C0AAF-050E-45A2-A0DC-A6D2F16FD933}"/>
            </a:ext>
          </a:extLst>
        </xdr:cNvPr>
        <xdr:cNvSpPr txBox="1"/>
      </xdr:nvSpPr>
      <xdr:spPr>
        <a:xfrm>
          <a:off x="13437244"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652</xdr:rowOff>
    </xdr:from>
    <xdr:ext cx="405111" cy="259045"/>
    <xdr:sp macro="" textlink="">
      <xdr:nvSpPr>
        <xdr:cNvPr id="396" name="n_2mainValue【認定こども園・幼稚園・保育所】&#10;有形固定資産減価償却率">
          <a:extLst>
            <a:ext uri="{FF2B5EF4-FFF2-40B4-BE49-F238E27FC236}">
              <a16:creationId xmlns:a16="http://schemas.microsoft.com/office/drawing/2014/main" id="{D7A40FB7-52ED-405F-92E4-E0C4163AF0A3}"/>
            </a:ext>
          </a:extLst>
        </xdr:cNvPr>
        <xdr:cNvSpPr txBox="1"/>
      </xdr:nvSpPr>
      <xdr:spPr>
        <a:xfrm>
          <a:off x="12675244"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63517</xdr:rowOff>
    </xdr:from>
    <xdr:ext cx="405111" cy="259045"/>
    <xdr:sp macro="" textlink="">
      <xdr:nvSpPr>
        <xdr:cNvPr id="397" name="n_3mainValue【認定こども園・幼稚園・保育所】&#10;有形固定資産減価償却率">
          <a:extLst>
            <a:ext uri="{FF2B5EF4-FFF2-40B4-BE49-F238E27FC236}">
              <a16:creationId xmlns:a16="http://schemas.microsoft.com/office/drawing/2014/main" id="{9CFF9B97-C204-475D-90A4-8FDA9E43E527}"/>
            </a:ext>
          </a:extLst>
        </xdr:cNvPr>
        <xdr:cNvSpPr txBox="1"/>
      </xdr:nvSpPr>
      <xdr:spPr>
        <a:xfrm>
          <a:off x="11900544"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90187</xdr:rowOff>
    </xdr:from>
    <xdr:ext cx="405111" cy="259045"/>
    <xdr:sp macro="" textlink="">
      <xdr:nvSpPr>
        <xdr:cNvPr id="398" name="n_4mainValue【認定こども園・幼稚園・保育所】&#10;有形固定資産減価償却率">
          <a:extLst>
            <a:ext uri="{FF2B5EF4-FFF2-40B4-BE49-F238E27FC236}">
              <a16:creationId xmlns:a16="http://schemas.microsoft.com/office/drawing/2014/main" id="{62506B50-D51E-49F0-BFD2-19C2ADCE43E3}"/>
            </a:ext>
          </a:extLst>
        </xdr:cNvPr>
        <xdr:cNvSpPr txBox="1"/>
      </xdr:nvSpPr>
      <xdr:spPr>
        <a:xfrm>
          <a:off x="1110298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C4296243-617B-44A0-988B-B29B91B727B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6ACDB069-2736-40F4-BB71-18B8DFC8950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5E90AEDA-6392-40D7-9788-6A76FDAF1DF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B8ADD310-F57D-49A2-858F-1B53C7E6FB9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1D00E4F2-3FF4-499A-89B4-537EC73B2E3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8543E515-FE8E-442C-A795-9BCB7269F50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FAF0179F-F9DE-4FF9-9C59-B6C5676BC54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8F69D271-00F0-465F-B864-1D30BD69CB7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7" name="テキスト ボックス 406">
          <a:extLst>
            <a:ext uri="{FF2B5EF4-FFF2-40B4-BE49-F238E27FC236}">
              <a16:creationId xmlns:a16="http://schemas.microsoft.com/office/drawing/2014/main" id="{393444A8-DC50-42BC-BE60-597ACCC78CD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8" name="直線コネクタ 407">
          <a:extLst>
            <a:ext uri="{FF2B5EF4-FFF2-40B4-BE49-F238E27FC236}">
              <a16:creationId xmlns:a16="http://schemas.microsoft.com/office/drawing/2014/main" id="{5065A67E-6222-4FC2-8113-7B07653AD35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09" name="直線コネクタ 408">
          <a:extLst>
            <a:ext uri="{FF2B5EF4-FFF2-40B4-BE49-F238E27FC236}">
              <a16:creationId xmlns:a16="http://schemas.microsoft.com/office/drawing/2014/main" id="{890D0246-E096-436D-8DAD-4112914A22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07BB6887-2B5B-4750-8E4A-95821598F93E}"/>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11" name="直線コネクタ 410">
          <a:extLst>
            <a:ext uri="{FF2B5EF4-FFF2-40B4-BE49-F238E27FC236}">
              <a16:creationId xmlns:a16="http://schemas.microsoft.com/office/drawing/2014/main" id="{D2191827-9AAD-45F4-949B-6B51D5AD0FD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12" name="テキスト ボックス 411">
          <a:extLst>
            <a:ext uri="{FF2B5EF4-FFF2-40B4-BE49-F238E27FC236}">
              <a16:creationId xmlns:a16="http://schemas.microsoft.com/office/drawing/2014/main" id="{AB2D6E2C-980D-4320-B02E-BBA7B8E334B8}"/>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13" name="直線コネクタ 412">
          <a:extLst>
            <a:ext uri="{FF2B5EF4-FFF2-40B4-BE49-F238E27FC236}">
              <a16:creationId xmlns:a16="http://schemas.microsoft.com/office/drawing/2014/main" id="{800EC24D-6133-421B-8124-A55462E0DF1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14" name="テキスト ボックス 413">
          <a:extLst>
            <a:ext uri="{FF2B5EF4-FFF2-40B4-BE49-F238E27FC236}">
              <a16:creationId xmlns:a16="http://schemas.microsoft.com/office/drawing/2014/main" id="{F7C49DC0-2DC8-4078-B3AF-2CD7B2033CFF}"/>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15" name="直線コネクタ 414">
          <a:extLst>
            <a:ext uri="{FF2B5EF4-FFF2-40B4-BE49-F238E27FC236}">
              <a16:creationId xmlns:a16="http://schemas.microsoft.com/office/drawing/2014/main" id="{CBF129AB-AC40-4CD1-A6FB-896D7B182F13}"/>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16" name="テキスト ボックス 415">
          <a:extLst>
            <a:ext uri="{FF2B5EF4-FFF2-40B4-BE49-F238E27FC236}">
              <a16:creationId xmlns:a16="http://schemas.microsoft.com/office/drawing/2014/main" id="{38CBB932-D5AA-4CB4-8E2C-B18D73723C24}"/>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7" name="直線コネクタ 416">
          <a:extLst>
            <a:ext uri="{FF2B5EF4-FFF2-40B4-BE49-F238E27FC236}">
              <a16:creationId xmlns:a16="http://schemas.microsoft.com/office/drawing/2014/main" id="{BAAC52B5-469D-40C4-B253-0A5D83009D7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8" name="テキスト ボックス 417">
          <a:extLst>
            <a:ext uri="{FF2B5EF4-FFF2-40B4-BE49-F238E27FC236}">
              <a16:creationId xmlns:a16="http://schemas.microsoft.com/office/drawing/2014/main" id="{831F7966-7FB6-4E5A-92E4-C027FE9E92B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9" name="【認定こども園・幼稚園・保育所】&#10;一人当たり面積グラフ枠">
          <a:extLst>
            <a:ext uri="{FF2B5EF4-FFF2-40B4-BE49-F238E27FC236}">
              <a16:creationId xmlns:a16="http://schemas.microsoft.com/office/drawing/2014/main" id="{C51F170B-9DAB-486B-A9C3-442764053E9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20" name="直線コネクタ 419">
          <a:extLst>
            <a:ext uri="{FF2B5EF4-FFF2-40B4-BE49-F238E27FC236}">
              <a16:creationId xmlns:a16="http://schemas.microsoft.com/office/drawing/2014/main" id="{61746DF6-4B18-407C-AFF2-EB388E073598}"/>
            </a:ext>
          </a:extLst>
        </xdr:cNvPr>
        <xdr:cNvCxnSpPr/>
      </xdr:nvCxnSpPr>
      <xdr:spPr>
        <a:xfrm flipV="1">
          <a:off x="19509104" y="5734812"/>
          <a:ext cx="0" cy="114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21" name="【認定こども園・幼稚園・保育所】&#10;一人当たり面積最小値テキスト">
          <a:extLst>
            <a:ext uri="{FF2B5EF4-FFF2-40B4-BE49-F238E27FC236}">
              <a16:creationId xmlns:a16="http://schemas.microsoft.com/office/drawing/2014/main" id="{D463D6C4-1D2D-444A-9398-6C88BF7951E1}"/>
            </a:ext>
          </a:extLst>
        </xdr:cNvPr>
        <xdr:cNvSpPr txBox="1"/>
      </xdr:nvSpPr>
      <xdr:spPr>
        <a:xfrm>
          <a:off x="19547840"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22" name="直線コネクタ 421">
          <a:extLst>
            <a:ext uri="{FF2B5EF4-FFF2-40B4-BE49-F238E27FC236}">
              <a16:creationId xmlns:a16="http://schemas.microsoft.com/office/drawing/2014/main" id="{4858B57F-91E1-4348-9E91-DB394795B8FB}"/>
            </a:ext>
          </a:extLst>
        </xdr:cNvPr>
        <xdr:cNvCxnSpPr/>
      </xdr:nvCxnSpPr>
      <xdr:spPr>
        <a:xfrm>
          <a:off x="19443700" y="6883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23" name="【認定こども園・幼稚園・保育所】&#10;一人当たり面積最大値テキスト">
          <a:extLst>
            <a:ext uri="{FF2B5EF4-FFF2-40B4-BE49-F238E27FC236}">
              <a16:creationId xmlns:a16="http://schemas.microsoft.com/office/drawing/2014/main" id="{9D56A23D-79A7-4EB9-B87B-894E1C07054C}"/>
            </a:ext>
          </a:extLst>
        </xdr:cNvPr>
        <xdr:cNvSpPr txBox="1"/>
      </xdr:nvSpPr>
      <xdr:spPr>
        <a:xfrm>
          <a:off x="19547840" y="551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24" name="直線コネクタ 423">
          <a:extLst>
            <a:ext uri="{FF2B5EF4-FFF2-40B4-BE49-F238E27FC236}">
              <a16:creationId xmlns:a16="http://schemas.microsoft.com/office/drawing/2014/main" id="{418F997A-60C2-4EAA-A8CF-88BB18C45E34}"/>
            </a:ext>
          </a:extLst>
        </xdr:cNvPr>
        <xdr:cNvCxnSpPr/>
      </xdr:nvCxnSpPr>
      <xdr:spPr>
        <a:xfrm>
          <a:off x="19443700" y="5734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25" name="【認定こども園・幼稚園・保育所】&#10;一人当たり面積平均値テキスト">
          <a:extLst>
            <a:ext uri="{FF2B5EF4-FFF2-40B4-BE49-F238E27FC236}">
              <a16:creationId xmlns:a16="http://schemas.microsoft.com/office/drawing/2014/main" id="{8EFD9BA5-295E-422E-AEFE-62655A537B5D}"/>
            </a:ext>
          </a:extLst>
        </xdr:cNvPr>
        <xdr:cNvSpPr txBox="1"/>
      </xdr:nvSpPr>
      <xdr:spPr>
        <a:xfrm>
          <a:off x="19547840" y="6617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26" name="フローチャート: 判断 425">
          <a:extLst>
            <a:ext uri="{FF2B5EF4-FFF2-40B4-BE49-F238E27FC236}">
              <a16:creationId xmlns:a16="http://schemas.microsoft.com/office/drawing/2014/main" id="{16E41E52-D55C-4D76-9671-AEA3F68AF490}"/>
            </a:ext>
          </a:extLst>
        </xdr:cNvPr>
        <xdr:cNvSpPr/>
      </xdr:nvSpPr>
      <xdr:spPr>
        <a:xfrm>
          <a:off x="19458940" y="663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27" name="フローチャート: 判断 426">
          <a:extLst>
            <a:ext uri="{FF2B5EF4-FFF2-40B4-BE49-F238E27FC236}">
              <a16:creationId xmlns:a16="http://schemas.microsoft.com/office/drawing/2014/main" id="{3E949B50-A64F-475F-90E4-AE47916957F0}"/>
            </a:ext>
          </a:extLst>
        </xdr:cNvPr>
        <xdr:cNvSpPr/>
      </xdr:nvSpPr>
      <xdr:spPr>
        <a:xfrm>
          <a:off x="18735040" y="66387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28" name="フローチャート: 判断 427">
          <a:extLst>
            <a:ext uri="{FF2B5EF4-FFF2-40B4-BE49-F238E27FC236}">
              <a16:creationId xmlns:a16="http://schemas.microsoft.com/office/drawing/2014/main" id="{51F84737-7007-4B52-B9DA-CC6B0D8EA6A9}"/>
            </a:ext>
          </a:extLst>
        </xdr:cNvPr>
        <xdr:cNvSpPr/>
      </xdr:nvSpPr>
      <xdr:spPr>
        <a:xfrm>
          <a:off x="17937480" y="663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29" name="フローチャート: 判断 428">
          <a:extLst>
            <a:ext uri="{FF2B5EF4-FFF2-40B4-BE49-F238E27FC236}">
              <a16:creationId xmlns:a16="http://schemas.microsoft.com/office/drawing/2014/main" id="{7B81B26A-9737-4488-9FE4-8C8EBE0F3891}"/>
            </a:ext>
          </a:extLst>
        </xdr:cNvPr>
        <xdr:cNvSpPr/>
      </xdr:nvSpPr>
      <xdr:spPr>
        <a:xfrm>
          <a:off x="1716278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30" name="フローチャート: 判断 429">
          <a:extLst>
            <a:ext uri="{FF2B5EF4-FFF2-40B4-BE49-F238E27FC236}">
              <a16:creationId xmlns:a16="http://schemas.microsoft.com/office/drawing/2014/main" id="{B12268FD-2049-44F6-A360-7CC751B57A2B}"/>
            </a:ext>
          </a:extLst>
        </xdr:cNvPr>
        <xdr:cNvSpPr/>
      </xdr:nvSpPr>
      <xdr:spPr>
        <a:xfrm>
          <a:off x="16388080" y="6657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7BCD51E-8C1C-43DB-B07F-7A9DEC0D0AC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1458C5C-D27F-4459-9E63-B99D55BFAF5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C73ADF1-A2E8-4C45-A6BD-256B36AA81C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9F314D2-5DB0-422D-800A-00AC9EBD617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3AB4B63-8B0A-4B11-AAC8-9D02DB7075C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73406</xdr:rowOff>
    </xdr:from>
    <xdr:to>
      <xdr:col>116</xdr:col>
      <xdr:colOff>114300</xdr:colOff>
      <xdr:row>40</xdr:row>
      <xdr:rowOff>3556</xdr:rowOff>
    </xdr:to>
    <xdr:sp macro="" textlink="">
      <xdr:nvSpPr>
        <xdr:cNvPr id="436" name="楕円 435">
          <a:extLst>
            <a:ext uri="{FF2B5EF4-FFF2-40B4-BE49-F238E27FC236}">
              <a16:creationId xmlns:a16="http://schemas.microsoft.com/office/drawing/2014/main" id="{D8ADB288-65E0-4321-B7F7-74A9AEF484CE}"/>
            </a:ext>
          </a:extLst>
        </xdr:cNvPr>
        <xdr:cNvSpPr/>
      </xdr:nvSpPr>
      <xdr:spPr>
        <a:xfrm>
          <a:off x="19458940" y="66113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96283</xdr:rowOff>
    </xdr:from>
    <xdr:ext cx="469744" cy="259045"/>
    <xdr:sp macro="" textlink="">
      <xdr:nvSpPr>
        <xdr:cNvPr id="437" name="【認定こども園・幼稚園・保育所】&#10;一人当たり面積該当値テキスト">
          <a:extLst>
            <a:ext uri="{FF2B5EF4-FFF2-40B4-BE49-F238E27FC236}">
              <a16:creationId xmlns:a16="http://schemas.microsoft.com/office/drawing/2014/main" id="{6474E32E-BD1C-40DA-A417-BF21E33EAE65}"/>
            </a:ext>
          </a:extLst>
        </xdr:cNvPr>
        <xdr:cNvSpPr txBox="1"/>
      </xdr:nvSpPr>
      <xdr:spPr>
        <a:xfrm>
          <a:off x="19547840"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73406</xdr:rowOff>
    </xdr:from>
    <xdr:to>
      <xdr:col>112</xdr:col>
      <xdr:colOff>38100</xdr:colOff>
      <xdr:row>40</xdr:row>
      <xdr:rowOff>3556</xdr:rowOff>
    </xdr:to>
    <xdr:sp macro="" textlink="">
      <xdr:nvSpPr>
        <xdr:cNvPr id="438" name="楕円 437">
          <a:extLst>
            <a:ext uri="{FF2B5EF4-FFF2-40B4-BE49-F238E27FC236}">
              <a16:creationId xmlns:a16="http://schemas.microsoft.com/office/drawing/2014/main" id="{6B48D576-84E7-41BE-9C04-A9A3861E6E7B}"/>
            </a:ext>
          </a:extLst>
        </xdr:cNvPr>
        <xdr:cNvSpPr/>
      </xdr:nvSpPr>
      <xdr:spPr>
        <a:xfrm>
          <a:off x="18735040" y="66113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124206</xdr:rowOff>
    </xdr:from>
    <xdr:to>
      <xdr:col>116</xdr:col>
      <xdr:colOff>63500</xdr:colOff>
      <xdr:row>39</xdr:row>
      <xdr:rowOff>124206</xdr:rowOff>
    </xdr:to>
    <xdr:cxnSp macro="">
      <xdr:nvCxnSpPr>
        <xdr:cNvPr id="439" name="直線コネクタ 438">
          <a:extLst>
            <a:ext uri="{FF2B5EF4-FFF2-40B4-BE49-F238E27FC236}">
              <a16:creationId xmlns:a16="http://schemas.microsoft.com/office/drawing/2014/main" id="{2433959A-D118-4176-A1B1-B43C85959977}"/>
            </a:ext>
          </a:extLst>
        </xdr:cNvPr>
        <xdr:cNvCxnSpPr/>
      </xdr:nvCxnSpPr>
      <xdr:spPr>
        <a:xfrm>
          <a:off x="18778220" y="666216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68834</xdr:rowOff>
    </xdr:from>
    <xdr:to>
      <xdr:col>107</xdr:col>
      <xdr:colOff>101600</xdr:colOff>
      <xdr:row>39</xdr:row>
      <xdr:rowOff>170434</xdr:rowOff>
    </xdr:to>
    <xdr:sp macro="" textlink="">
      <xdr:nvSpPr>
        <xdr:cNvPr id="440" name="楕円 439">
          <a:extLst>
            <a:ext uri="{FF2B5EF4-FFF2-40B4-BE49-F238E27FC236}">
              <a16:creationId xmlns:a16="http://schemas.microsoft.com/office/drawing/2014/main" id="{AD11E8E0-ACDB-4546-B042-0A9ABDFE198F}"/>
            </a:ext>
          </a:extLst>
        </xdr:cNvPr>
        <xdr:cNvSpPr/>
      </xdr:nvSpPr>
      <xdr:spPr>
        <a:xfrm>
          <a:off x="1793748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119634</xdr:rowOff>
    </xdr:from>
    <xdr:to>
      <xdr:col>111</xdr:col>
      <xdr:colOff>177800</xdr:colOff>
      <xdr:row>39</xdr:row>
      <xdr:rowOff>124206</xdr:rowOff>
    </xdr:to>
    <xdr:cxnSp macro="">
      <xdr:nvCxnSpPr>
        <xdr:cNvPr id="441" name="直線コネクタ 440">
          <a:extLst>
            <a:ext uri="{FF2B5EF4-FFF2-40B4-BE49-F238E27FC236}">
              <a16:creationId xmlns:a16="http://schemas.microsoft.com/office/drawing/2014/main" id="{E9A8FF85-0EFA-4543-8760-EE02FA1F8EB2}"/>
            </a:ext>
          </a:extLst>
        </xdr:cNvPr>
        <xdr:cNvCxnSpPr/>
      </xdr:nvCxnSpPr>
      <xdr:spPr>
        <a:xfrm>
          <a:off x="17988280" y="665759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91694</xdr:rowOff>
    </xdr:from>
    <xdr:to>
      <xdr:col>102</xdr:col>
      <xdr:colOff>165100</xdr:colOff>
      <xdr:row>40</xdr:row>
      <xdr:rowOff>21844</xdr:rowOff>
    </xdr:to>
    <xdr:sp macro="" textlink="">
      <xdr:nvSpPr>
        <xdr:cNvPr id="442" name="楕円 441">
          <a:extLst>
            <a:ext uri="{FF2B5EF4-FFF2-40B4-BE49-F238E27FC236}">
              <a16:creationId xmlns:a16="http://schemas.microsoft.com/office/drawing/2014/main" id="{D230CAC8-57A3-4C65-AE6D-F1349B868A34}"/>
            </a:ext>
          </a:extLst>
        </xdr:cNvPr>
        <xdr:cNvSpPr/>
      </xdr:nvSpPr>
      <xdr:spPr>
        <a:xfrm>
          <a:off x="17162780" y="66296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119634</xdr:rowOff>
    </xdr:from>
    <xdr:to>
      <xdr:col>107</xdr:col>
      <xdr:colOff>50800</xdr:colOff>
      <xdr:row>39</xdr:row>
      <xdr:rowOff>142494</xdr:rowOff>
    </xdr:to>
    <xdr:cxnSp macro="">
      <xdr:nvCxnSpPr>
        <xdr:cNvPr id="443" name="直線コネクタ 442">
          <a:extLst>
            <a:ext uri="{FF2B5EF4-FFF2-40B4-BE49-F238E27FC236}">
              <a16:creationId xmlns:a16="http://schemas.microsoft.com/office/drawing/2014/main" id="{77612F2A-66D4-4E44-AC12-2965747053FA}"/>
            </a:ext>
          </a:extLst>
        </xdr:cNvPr>
        <xdr:cNvCxnSpPr/>
      </xdr:nvCxnSpPr>
      <xdr:spPr>
        <a:xfrm flipV="1">
          <a:off x="17213580" y="6657594"/>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73406</xdr:rowOff>
    </xdr:from>
    <xdr:to>
      <xdr:col>98</xdr:col>
      <xdr:colOff>38100</xdr:colOff>
      <xdr:row>40</xdr:row>
      <xdr:rowOff>3556</xdr:rowOff>
    </xdr:to>
    <xdr:sp macro="" textlink="">
      <xdr:nvSpPr>
        <xdr:cNvPr id="444" name="楕円 443">
          <a:extLst>
            <a:ext uri="{FF2B5EF4-FFF2-40B4-BE49-F238E27FC236}">
              <a16:creationId xmlns:a16="http://schemas.microsoft.com/office/drawing/2014/main" id="{AE326CD1-C80B-4B34-BDFF-78F42C485B6E}"/>
            </a:ext>
          </a:extLst>
        </xdr:cNvPr>
        <xdr:cNvSpPr/>
      </xdr:nvSpPr>
      <xdr:spPr>
        <a:xfrm>
          <a:off x="16388080" y="66113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124206</xdr:rowOff>
    </xdr:from>
    <xdr:to>
      <xdr:col>102</xdr:col>
      <xdr:colOff>114300</xdr:colOff>
      <xdr:row>39</xdr:row>
      <xdr:rowOff>142494</xdr:rowOff>
    </xdr:to>
    <xdr:cxnSp macro="">
      <xdr:nvCxnSpPr>
        <xdr:cNvPr id="445" name="直線コネクタ 444">
          <a:extLst>
            <a:ext uri="{FF2B5EF4-FFF2-40B4-BE49-F238E27FC236}">
              <a16:creationId xmlns:a16="http://schemas.microsoft.com/office/drawing/2014/main" id="{4DD927DE-7D4B-4355-A3C9-A98CF6E7B818}"/>
            </a:ext>
          </a:extLst>
        </xdr:cNvPr>
        <xdr:cNvCxnSpPr/>
      </xdr:nvCxnSpPr>
      <xdr:spPr>
        <a:xfrm>
          <a:off x="16431260" y="6662166"/>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46" name="n_1aveValue【認定こども園・幼稚園・保育所】&#10;一人当たり面積">
          <a:extLst>
            <a:ext uri="{FF2B5EF4-FFF2-40B4-BE49-F238E27FC236}">
              <a16:creationId xmlns:a16="http://schemas.microsoft.com/office/drawing/2014/main" id="{42A11DEB-519A-4CFC-90DF-FC85AA594C50}"/>
            </a:ext>
          </a:extLst>
        </xdr:cNvPr>
        <xdr:cNvSpPr txBox="1"/>
      </xdr:nvSpPr>
      <xdr:spPr>
        <a:xfrm>
          <a:off x="18561127" y="67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47" name="n_2aveValue【認定こども園・幼稚園・保育所】&#10;一人当たり面積">
          <a:extLst>
            <a:ext uri="{FF2B5EF4-FFF2-40B4-BE49-F238E27FC236}">
              <a16:creationId xmlns:a16="http://schemas.microsoft.com/office/drawing/2014/main" id="{C9494842-F1C8-43EA-BCE2-ACF54E6909D8}"/>
            </a:ext>
          </a:extLst>
        </xdr:cNvPr>
        <xdr:cNvSpPr txBox="1"/>
      </xdr:nvSpPr>
      <xdr:spPr>
        <a:xfrm>
          <a:off x="17776267" y="67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48" name="n_3aveValue【認定こども園・幼稚園・保育所】&#10;一人当たり面積">
          <a:extLst>
            <a:ext uri="{FF2B5EF4-FFF2-40B4-BE49-F238E27FC236}">
              <a16:creationId xmlns:a16="http://schemas.microsoft.com/office/drawing/2014/main" id="{6608096E-3C70-4F1E-8A43-6746712D5F95}"/>
            </a:ext>
          </a:extLst>
        </xdr:cNvPr>
        <xdr:cNvSpPr txBox="1"/>
      </xdr:nvSpPr>
      <xdr:spPr>
        <a:xfrm>
          <a:off x="17001567" y="67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449" name="n_4aveValue【認定こども園・幼稚園・保育所】&#10;一人当たり面積">
          <a:extLst>
            <a:ext uri="{FF2B5EF4-FFF2-40B4-BE49-F238E27FC236}">
              <a16:creationId xmlns:a16="http://schemas.microsoft.com/office/drawing/2014/main" id="{4DAD8608-942F-43A2-8DEF-EDB527A28BE5}"/>
            </a:ext>
          </a:extLst>
        </xdr:cNvPr>
        <xdr:cNvSpPr txBox="1"/>
      </xdr:nvSpPr>
      <xdr:spPr>
        <a:xfrm>
          <a:off x="16226867" y="674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20083</xdr:rowOff>
    </xdr:from>
    <xdr:ext cx="469744" cy="259045"/>
    <xdr:sp macro="" textlink="">
      <xdr:nvSpPr>
        <xdr:cNvPr id="450" name="n_1mainValue【認定こども園・幼稚園・保育所】&#10;一人当たり面積">
          <a:extLst>
            <a:ext uri="{FF2B5EF4-FFF2-40B4-BE49-F238E27FC236}">
              <a16:creationId xmlns:a16="http://schemas.microsoft.com/office/drawing/2014/main" id="{D035D9CD-2551-4547-9C91-019F72AF50B6}"/>
            </a:ext>
          </a:extLst>
        </xdr:cNvPr>
        <xdr:cNvSpPr txBox="1"/>
      </xdr:nvSpPr>
      <xdr:spPr>
        <a:xfrm>
          <a:off x="18561127" y="639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15511</xdr:rowOff>
    </xdr:from>
    <xdr:ext cx="469744" cy="259045"/>
    <xdr:sp macro="" textlink="">
      <xdr:nvSpPr>
        <xdr:cNvPr id="451" name="n_2mainValue【認定こども園・幼稚園・保育所】&#10;一人当たり面積">
          <a:extLst>
            <a:ext uri="{FF2B5EF4-FFF2-40B4-BE49-F238E27FC236}">
              <a16:creationId xmlns:a16="http://schemas.microsoft.com/office/drawing/2014/main" id="{637CE7B0-D69A-4E2A-9CA9-871D05A9CC90}"/>
            </a:ext>
          </a:extLst>
        </xdr:cNvPr>
        <xdr:cNvSpPr txBox="1"/>
      </xdr:nvSpPr>
      <xdr:spPr>
        <a:xfrm>
          <a:off x="17776267" y="638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38371</xdr:rowOff>
    </xdr:from>
    <xdr:ext cx="469744" cy="259045"/>
    <xdr:sp macro="" textlink="">
      <xdr:nvSpPr>
        <xdr:cNvPr id="452" name="n_3mainValue【認定こども園・幼稚園・保育所】&#10;一人当たり面積">
          <a:extLst>
            <a:ext uri="{FF2B5EF4-FFF2-40B4-BE49-F238E27FC236}">
              <a16:creationId xmlns:a16="http://schemas.microsoft.com/office/drawing/2014/main" id="{88A61A0A-8F52-4BDD-9C62-4E080D8E4EC1}"/>
            </a:ext>
          </a:extLst>
        </xdr:cNvPr>
        <xdr:cNvSpPr txBox="1"/>
      </xdr:nvSpPr>
      <xdr:spPr>
        <a:xfrm>
          <a:off x="17001567" y="640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20083</xdr:rowOff>
    </xdr:from>
    <xdr:ext cx="469744" cy="259045"/>
    <xdr:sp macro="" textlink="">
      <xdr:nvSpPr>
        <xdr:cNvPr id="453" name="n_4mainValue【認定こども園・幼稚園・保育所】&#10;一人当たり面積">
          <a:extLst>
            <a:ext uri="{FF2B5EF4-FFF2-40B4-BE49-F238E27FC236}">
              <a16:creationId xmlns:a16="http://schemas.microsoft.com/office/drawing/2014/main" id="{6F53B4B0-296E-4A94-B457-3A6377AB238C}"/>
            </a:ext>
          </a:extLst>
        </xdr:cNvPr>
        <xdr:cNvSpPr txBox="1"/>
      </xdr:nvSpPr>
      <xdr:spPr>
        <a:xfrm>
          <a:off x="16226867" y="639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4" name="正方形/長方形 453">
          <a:extLst>
            <a:ext uri="{FF2B5EF4-FFF2-40B4-BE49-F238E27FC236}">
              <a16:creationId xmlns:a16="http://schemas.microsoft.com/office/drawing/2014/main" id="{BDEAC851-4CEC-4B9B-9B96-180144DA4A7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5" name="正方形/長方形 454">
          <a:extLst>
            <a:ext uri="{FF2B5EF4-FFF2-40B4-BE49-F238E27FC236}">
              <a16:creationId xmlns:a16="http://schemas.microsoft.com/office/drawing/2014/main" id="{6AF60062-DEA4-42F2-9C56-A2D743B70ED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6" name="正方形/長方形 455">
          <a:extLst>
            <a:ext uri="{FF2B5EF4-FFF2-40B4-BE49-F238E27FC236}">
              <a16:creationId xmlns:a16="http://schemas.microsoft.com/office/drawing/2014/main" id="{C929F701-FE49-49F5-888A-C0297AFC402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7" name="正方形/長方形 456">
          <a:extLst>
            <a:ext uri="{FF2B5EF4-FFF2-40B4-BE49-F238E27FC236}">
              <a16:creationId xmlns:a16="http://schemas.microsoft.com/office/drawing/2014/main" id="{F6CE2E45-C6A4-4451-99E9-C3C03868E58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8" name="正方形/長方形 457">
          <a:extLst>
            <a:ext uri="{FF2B5EF4-FFF2-40B4-BE49-F238E27FC236}">
              <a16:creationId xmlns:a16="http://schemas.microsoft.com/office/drawing/2014/main" id="{44A99E28-D7F5-44FF-82CA-872067D74BF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9" name="正方形/長方形 458">
          <a:extLst>
            <a:ext uri="{FF2B5EF4-FFF2-40B4-BE49-F238E27FC236}">
              <a16:creationId xmlns:a16="http://schemas.microsoft.com/office/drawing/2014/main" id="{A592AC0E-D8A6-42B8-8819-E8DE0DF4F81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0" name="正方形/長方形 459">
          <a:extLst>
            <a:ext uri="{FF2B5EF4-FFF2-40B4-BE49-F238E27FC236}">
              <a16:creationId xmlns:a16="http://schemas.microsoft.com/office/drawing/2014/main" id="{C17560F6-9D82-403E-A839-6A47003FB4C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1" name="正方形/長方形 460">
          <a:extLst>
            <a:ext uri="{FF2B5EF4-FFF2-40B4-BE49-F238E27FC236}">
              <a16:creationId xmlns:a16="http://schemas.microsoft.com/office/drawing/2014/main" id="{929145BA-3894-4042-802E-6099E7B65E4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2" name="テキスト ボックス 461">
          <a:extLst>
            <a:ext uri="{FF2B5EF4-FFF2-40B4-BE49-F238E27FC236}">
              <a16:creationId xmlns:a16="http://schemas.microsoft.com/office/drawing/2014/main" id="{68EF48C6-026E-4A61-8CE1-CD989E515EA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3" name="直線コネクタ 462">
          <a:extLst>
            <a:ext uri="{FF2B5EF4-FFF2-40B4-BE49-F238E27FC236}">
              <a16:creationId xmlns:a16="http://schemas.microsoft.com/office/drawing/2014/main" id="{1F46E475-DDF2-4A63-902F-48FF0AD2BDD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64" name="テキスト ボックス 463">
          <a:extLst>
            <a:ext uri="{FF2B5EF4-FFF2-40B4-BE49-F238E27FC236}">
              <a16:creationId xmlns:a16="http://schemas.microsoft.com/office/drawing/2014/main" id="{1C186080-FD8C-42BE-B36E-009CA1ECF556}"/>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65" name="直線コネクタ 464">
          <a:extLst>
            <a:ext uri="{FF2B5EF4-FFF2-40B4-BE49-F238E27FC236}">
              <a16:creationId xmlns:a16="http://schemas.microsoft.com/office/drawing/2014/main" id="{3AFBF83A-F801-4790-AC05-F3404111C4AB}"/>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66" name="テキスト ボックス 465">
          <a:extLst>
            <a:ext uri="{FF2B5EF4-FFF2-40B4-BE49-F238E27FC236}">
              <a16:creationId xmlns:a16="http://schemas.microsoft.com/office/drawing/2014/main" id="{80F15C78-B324-4686-88D5-1770AAA72C8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7" name="直線コネクタ 466">
          <a:extLst>
            <a:ext uri="{FF2B5EF4-FFF2-40B4-BE49-F238E27FC236}">
              <a16:creationId xmlns:a16="http://schemas.microsoft.com/office/drawing/2014/main" id="{E928E948-F315-488C-8D58-89B3A0548D6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8" name="テキスト ボックス 467">
          <a:extLst>
            <a:ext uri="{FF2B5EF4-FFF2-40B4-BE49-F238E27FC236}">
              <a16:creationId xmlns:a16="http://schemas.microsoft.com/office/drawing/2014/main" id="{B20D1D7B-5E58-4E03-AF34-6C9171ABC04B}"/>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9" name="直線コネクタ 468">
          <a:extLst>
            <a:ext uri="{FF2B5EF4-FFF2-40B4-BE49-F238E27FC236}">
              <a16:creationId xmlns:a16="http://schemas.microsoft.com/office/drawing/2014/main" id="{43514BAD-97EC-4F97-BAD8-05B5ABB6DE7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0" name="テキスト ボックス 469">
          <a:extLst>
            <a:ext uri="{FF2B5EF4-FFF2-40B4-BE49-F238E27FC236}">
              <a16:creationId xmlns:a16="http://schemas.microsoft.com/office/drawing/2014/main" id="{0589E404-5310-406F-97E8-BA82894A86B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1" name="直線コネクタ 470">
          <a:extLst>
            <a:ext uri="{FF2B5EF4-FFF2-40B4-BE49-F238E27FC236}">
              <a16:creationId xmlns:a16="http://schemas.microsoft.com/office/drawing/2014/main" id="{A7217764-A0B9-4B60-A729-BF095EC94CB4}"/>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2" name="テキスト ボックス 471">
          <a:extLst>
            <a:ext uri="{FF2B5EF4-FFF2-40B4-BE49-F238E27FC236}">
              <a16:creationId xmlns:a16="http://schemas.microsoft.com/office/drawing/2014/main" id="{F2056DCC-263F-444D-813D-05CBEBF80B39}"/>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73" name="直線コネクタ 472">
          <a:extLst>
            <a:ext uri="{FF2B5EF4-FFF2-40B4-BE49-F238E27FC236}">
              <a16:creationId xmlns:a16="http://schemas.microsoft.com/office/drawing/2014/main" id="{9EB40FD4-221F-4283-B7F0-535088E8153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74" name="テキスト ボックス 473">
          <a:extLst>
            <a:ext uri="{FF2B5EF4-FFF2-40B4-BE49-F238E27FC236}">
              <a16:creationId xmlns:a16="http://schemas.microsoft.com/office/drawing/2014/main" id="{F578C624-6366-4414-BFB1-8B301EAA03D3}"/>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75" name="直線コネクタ 474">
          <a:extLst>
            <a:ext uri="{FF2B5EF4-FFF2-40B4-BE49-F238E27FC236}">
              <a16:creationId xmlns:a16="http://schemas.microsoft.com/office/drawing/2014/main" id="{209BA0DA-4120-42C0-8E40-C0F6356E29A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76" name="テキスト ボックス 475">
          <a:extLst>
            <a:ext uri="{FF2B5EF4-FFF2-40B4-BE49-F238E27FC236}">
              <a16:creationId xmlns:a16="http://schemas.microsoft.com/office/drawing/2014/main" id="{43FCB3DB-EBDB-40F0-8C6D-96AE2D7BE87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7" name="直線コネクタ 476">
          <a:extLst>
            <a:ext uri="{FF2B5EF4-FFF2-40B4-BE49-F238E27FC236}">
              <a16:creationId xmlns:a16="http://schemas.microsoft.com/office/drawing/2014/main" id="{BEAF4D32-90F6-4D13-B8A1-63D40145F2B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78" name="テキスト ボックス 477">
          <a:extLst>
            <a:ext uri="{FF2B5EF4-FFF2-40B4-BE49-F238E27FC236}">
              <a16:creationId xmlns:a16="http://schemas.microsoft.com/office/drawing/2014/main" id="{44E99896-5720-49D9-ADE7-D7A7EBBF0FF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9" name="【学校施設】&#10;有形固定資産減価償却率グラフ枠">
          <a:extLst>
            <a:ext uri="{FF2B5EF4-FFF2-40B4-BE49-F238E27FC236}">
              <a16:creationId xmlns:a16="http://schemas.microsoft.com/office/drawing/2014/main" id="{FD8186C3-6BD4-4BCD-B764-29995B7F7A9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480" name="直線コネクタ 479">
          <a:extLst>
            <a:ext uri="{FF2B5EF4-FFF2-40B4-BE49-F238E27FC236}">
              <a16:creationId xmlns:a16="http://schemas.microsoft.com/office/drawing/2014/main" id="{CF231360-12E0-4167-AC44-BAE1F34E03AC}"/>
            </a:ext>
          </a:extLst>
        </xdr:cNvPr>
        <xdr:cNvCxnSpPr/>
      </xdr:nvCxnSpPr>
      <xdr:spPr>
        <a:xfrm flipV="1">
          <a:off x="14375764" y="9303476"/>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481" name="【学校施設】&#10;有形固定資産減価償却率最小値テキスト">
          <a:extLst>
            <a:ext uri="{FF2B5EF4-FFF2-40B4-BE49-F238E27FC236}">
              <a16:creationId xmlns:a16="http://schemas.microsoft.com/office/drawing/2014/main" id="{5D76BA36-EBE8-48B4-AE9B-C3E4F9C81577}"/>
            </a:ext>
          </a:extLst>
        </xdr:cNvPr>
        <xdr:cNvSpPr txBox="1"/>
      </xdr:nvSpPr>
      <xdr:spPr>
        <a:xfrm>
          <a:off x="14414500" y="107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482" name="直線コネクタ 481">
          <a:extLst>
            <a:ext uri="{FF2B5EF4-FFF2-40B4-BE49-F238E27FC236}">
              <a16:creationId xmlns:a16="http://schemas.microsoft.com/office/drawing/2014/main" id="{3D341AAA-BBD7-4B3A-A272-110AB8C2F0B5}"/>
            </a:ext>
          </a:extLst>
        </xdr:cNvPr>
        <xdr:cNvCxnSpPr/>
      </xdr:nvCxnSpPr>
      <xdr:spPr>
        <a:xfrm>
          <a:off x="142875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483" name="【学校施設】&#10;有形固定資産減価償却率最大値テキスト">
          <a:extLst>
            <a:ext uri="{FF2B5EF4-FFF2-40B4-BE49-F238E27FC236}">
              <a16:creationId xmlns:a16="http://schemas.microsoft.com/office/drawing/2014/main" id="{399C1F38-7791-4723-8A9D-A53559D7E2AB}"/>
            </a:ext>
          </a:extLst>
        </xdr:cNvPr>
        <xdr:cNvSpPr txBox="1"/>
      </xdr:nvSpPr>
      <xdr:spPr>
        <a:xfrm>
          <a:off x="14414500" y="908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484" name="直線コネクタ 483">
          <a:extLst>
            <a:ext uri="{FF2B5EF4-FFF2-40B4-BE49-F238E27FC236}">
              <a16:creationId xmlns:a16="http://schemas.microsoft.com/office/drawing/2014/main" id="{7FE375B1-FD95-4760-AEA7-A8335382F83B}"/>
            </a:ext>
          </a:extLst>
        </xdr:cNvPr>
        <xdr:cNvCxnSpPr/>
      </xdr:nvCxnSpPr>
      <xdr:spPr>
        <a:xfrm>
          <a:off x="14287500" y="9303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485" name="【学校施設】&#10;有形固定資産減価償却率平均値テキスト">
          <a:extLst>
            <a:ext uri="{FF2B5EF4-FFF2-40B4-BE49-F238E27FC236}">
              <a16:creationId xmlns:a16="http://schemas.microsoft.com/office/drawing/2014/main" id="{49A15151-67B2-41B2-BBEA-0FD4B4956D04}"/>
            </a:ext>
          </a:extLst>
        </xdr:cNvPr>
        <xdr:cNvSpPr txBox="1"/>
      </xdr:nvSpPr>
      <xdr:spPr>
        <a:xfrm>
          <a:off x="14414500" y="9762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486" name="フローチャート: 判断 485">
          <a:extLst>
            <a:ext uri="{FF2B5EF4-FFF2-40B4-BE49-F238E27FC236}">
              <a16:creationId xmlns:a16="http://schemas.microsoft.com/office/drawing/2014/main" id="{3BA861AE-796C-477D-9CB5-5758C70CE785}"/>
            </a:ext>
          </a:extLst>
        </xdr:cNvPr>
        <xdr:cNvSpPr/>
      </xdr:nvSpPr>
      <xdr:spPr>
        <a:xfrm>
          <a:off x="14325600" y="990690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487" name="フローチャート: 判断 486">
          <a:extLst>
            <a:ext uri="{FF2B5EF4-FFF2-40B4-BE49-F238E27FC236}">
              <a16:creationId xmlns:a16="http://schemas.microsoft.com/office/drawing/2014/main" id="{5B2981CE-4179-4104-8161-764658BE4BD1}"/>
            </a:ext>
          </a:extLst>
        </xdr:cNvPr>
        <xdr:cNvSpPr/>
      </xdr:nvSpPr>
      <xdr:spPr>
        <a:xfrm>
          <a:off x="13578840" y="992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88" name="フローチャート: 判断 487">
          <a:extLst>
            <a:ext uri="{FF2B5EF4-FFF2-40B4-BE49-F238E27FC236}">
              <a16:creationId xmlns:a16="http://schemas.microsoft.com/office/drawing/2014/main" id="{3408499D-405D-4AA8-ABC7-1E4BC153D980}"/>
            </a:ext>
          </a:extLst>
        </xdr:cNvPr>
        <xdr:cNvSpPr/>
      </xdr:nvSpPr>
      <xdr:spPr>
        <a:xfrm>
          <a:off x="12804140" y="995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489" name="フローチャート: 判断 488">
          <a:extLst>
            <a:ext uri="{FF2B5EF4-FFF2-40B4-BE49-F238E27FC236}">
              <a16:creationId xmlns:a16="http://schemas.microsoft.com/office/drawing/2014/main" id="{23FD0503-B17C-4B00-95D6-39E31221C2FA}"/>
            </a:ext>
          </a:extLst>
        </xdr:cNvPr>
        <xdr:cNvSpPr/>
      </xdr:nvSpPr>
      <xdr:spPr>
        <a:xfrm>
          <a:off x="12029440" y="100048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490" name="フローチャート: 判断 489">
          <a:extLst>
            <a:ext uri="{FF2B5EF4-FFF2-40B4-BE49-F238E27FC236}">
              <a16:creationId xmlns:a16="http://schemas.microsoft.com/office/drawing/2014/main" id="{BE97398E-4599-4ADB-97B7-B2F4E72E673A}"/>
            </a:ext>
          </a:extLst>
        </xdr:cNvPr>
        <xdr:cNvSpPr/>
      </xdr:nvSpPr>
      <xdr:spPr>
        <a:xfrm>
          <a:off x="11231880" y="10050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B2C8FCFB-52FB-4C67-87C9-3E7C877CA00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41351234-EDD4-42D8-9347-24435C4A686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BA9A4E6D-75E8-4391-9139-7B84A1C90A1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6A602506-B60E-4E2D-B47B-45F3117D44F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6256C83A-FB1E-40AF-80DD-61B566EE346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496" name="楕円 495">
          <a:extLst>
            <a:ext uri="{FF2B5EF4-FFF2-40B4-BE49-F238E27FC236}">
              <a16:creationId xmlns:a16="http://schemas.microsoft.com/office/drawing/2014/main" id="{864D5B94-5EFA-4C99-B11B-68FFF5D93EE4}"/>
            </a:ext>
          </a:extLst>
        </xdr:cNvPr>
        <xdr:cNvSpPr/>
      </xdr:nvSpPr>
      <xdr:spPr>
        <a:xfrm>
          <a:off x="14325600" y="1008924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9270</xdr:rowOff>
    </xdr:from>
    <xdr:ext cx="405111" cy="259045"/>
    <xdr:sp macro="" textlink="">
      <xdr:nvSpPr>
        <xdr:cNvPr id="497" name="【学校施設】&#10;有形固定資産減価償却率該当値テキスト">
          <a:extLst>
            <a:ext uri="{FF2B5EF4-FFF2-40B4-BE49-F238E27FC236}">
              <a16:creationId xmlns:a16="http://schemas.microsoft.com/office/drawing/2014/main" id="{2E4D5986-AE02-4494-820C-8BC801A2BB9A}"/>
            </a:ext>
          </a:extLst>
        </xdr:cNvPr>
        <xdr:cNvSpPr txBox="1"/>
      </xdr:nvSpPr>
      <xdr:spPr>
        <a:xfrm>
          <a:off x="14414500" y="1006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136978</xdr:rowOff>
    </xdr:from>
    <xdr:to>
      <xdr:col>81</xdr:col>
      <xdr:colOff>101600</xdr:colOff>
      <xdr:row>60</xdr:row>
      <xdr:rowOff>67128</xdr:rowOff>
    </xdr:to>
    <xdr:sp macro="" textlink="">
      <xdr:nvSpPr>
        <xdr:cNvPr id="498" name="楕円 497">
          <a:extLst>
            <a:ext uri="{FF2B5EF4-FFF2-40B4-BE49-F238E27FC236}">
              <a16:creationId xmlns:a16="http://schemas.microsoft.com/office/drawing/2014/main" id="{CA7B0F36-CCA0-407A-9FF8-0C4F4C02E782}"/>
            </a:ext>
          </a:extLst>
        </xdr:cNvPr>
        <xdr:cNvSpPr/>
      </xdr:nvSpPr>
      <xdr:spPr>
        <a:xfrm>
          <a:off x="13578840" y="10027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16328</xdr:rowOff>
    </xdr:from>
    <xdr:to>
      <xdr:col>85</xdr:col>
      <xdr:colOff>127000</xdr:colOff>
      <xdr:row>60</xdr:row>
      <xdr:rowOff>81643</xdr:rowOff>
    </xdr:to>
    <xdr:cxnSp macro="">
      <xdr:nvCxnSpPr>
        <xdr:cNvPr id="499" name="直線コネクタ 498">
          <a:extLst>
            <a:ext uri="{FF2B5EF4-FFF2-40B4-BE49-F238E27FC236}">
              <a16:creationId xmlns:a16="http://schemas.microsoft.com/office/drawing/2014/main" id="{203FD223-DCBC-4F11-ACAA-33BCCE7EC5F6}"/>
            </a:ext>
          </a:extLst>
        </xdr:cNvPr>
        <xdr:cNvCxnSpPr/>
      </xdr:nvCxnSpPr>
      <xdr:spPr>
        <a:xfrm>
          <a:off x="13629640" y="10074728"/>
          <a:ext cx="74676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107587</xdr:rowOff>
    </xdr:from>
    <xdr:to>
      <xdr:col>76</xdr:col>
      <xdr:colOff>165100</xdr:colOff>
      <xdr:row>60</xdr:row>
      <xdr:rowOff>37737</xdr:rowOff>
    </xdr:to>
    <xdr:sp macro="" textlink="">
      <xdr:nvSpPr>
        <xdr:cNvPr id="500" name="楕円 499">
          <a:extLst>
            <a:ext uri="{FF2B5EF4-FFF2-40B4-BE49-F238E27FC236}">
              <a16:creationId xmlns:a16="http://schemas.microsoft.com/office/drawing/2014/main" id="{FF373880-185C-48F5-B8D9-47D2B274BFF0}"/>
            </a:ext>
          </a:extLst>
        </xdr:cNvPr>
        <xdr:cNvSpPr/>
      </xdr:nvSpPr>
      <xdr:spPr>
        <a:xfrm>
          <a:off x="12804140" y="9998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158387</xdr:rowOff>
    </xdr:from>
    <xdr:to>
      <xdr:col>81</xdr:col>
      <xdr:colOff>50800</xdr:colOff>
      <xdr:row>60</xdr:row>
      <xdr:rowOff>16328</xdr:rowOff>
    </xdr:to>
    <xdr:cxnSp macro="">
      <xdr:nvCxnSpPr>
        <xdr:cNvPr id="501" name="直線コネクタ 500">
          <a:extLst>
            <a:ext uri="{FF2B5EF4-FFF2-40B4-BE49-F238E27FC236}">
              <a16:creationId xmlns:a16="http://schemas.microsoft.com/office/drawing/2014/main" id="{18E8DADA-4513-4879-890D-4B1AA6ADA61A}"/>
            </a:ext>
          </a:extLst>
        </xdr:cNvPr>
        <xdr:cNvCxnSpPr/>
      </xdr:nvCxnSpPr>
      <xdr:spPr>
        <a:xfrm>
          <a:off x="12854940" y="10049147"/>
          <a:ext cx="7747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39007</xdr:rowOff>
    </xdr:from>
    <xdr:to>
      <xdr:col>72</xdr:col>
      <xdr:colOff>38100</xdr:colOff>
      <xdr:row>59</xdr:row>
      <xdr:rowOff>140607</xdr:rowOff>
    </xdr:to>
    <xdr:sp macro="" textlink="">
      <xdr:nvSpPr>
        <xdr:cNvPr id="502" name="楕円 501">
          <a:extLst>
            <a:ext uri="{FF2B5EF4-FFF2-40B4-BE49-F238E27FC236}">
              <a16:creationId xmlns:a16="http://schemas.microsoft.com/office/drawing/2014/main" id="{7B23B80C-1864-48A2-B8E5-22E4D9813EC3}"/>
            </a:ext>
          </a:extLst>
        </xdr:cNvPr>
        <xdr:cNvSpPr/>
      </xdr:nvSpPr>
      <xdr:spPr>
        <a:xfrm>
          <a:off x="12029440" y="99297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89807</xdr:rowOff>
    </xdr:from>
    <xdr:to>
      <xdr:col>76</xdr:col>
      <xdr:colOff>114300</xdr:colOff>
      <xdr:row>59</xdr:row>
      <xdr:rowOff>158387</xdr:rowOff>
    </xdr:to>
    <xdr:cxnSp macro="">
      <xdr:nvCxnSpPr>
        <xdr:cNvPr id="503" name="直線コネクタ 502">
          <a:extLst>
            <a:ext uri="{FF2B5EF4-FFF2-40B4-BE49-F238E27FC236}">
              <a16:creationId xmlns:a16="http://schemas.microsoft.com/office/drawing/2014/main" id="{29D09944-CEFA-4A61-A19C-80F6D56A02BD}"/>
            </a:ext>
          </a:extLst>
        </xdr:cNvPr>
        <xdr:cNvCxnSpPr/>
      </xdr:nvCxnSpPr>
      <xdr:spPr>
        <a:xfrm>
          <a:off x="12072620" y="9980567"/>
          <a:ext cx="7823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141877</xdr:rowOff>
    </xdr:from>
    <xdr:to>
      <xdr:col>67</xdr:col>
      <xdr:colOff>101600</xdr:colOff>
      <xdr:row>59</xdr:row>
      <xdr:rowOff>72027</xdr:rowOff>
    </xdr:to>
    <xdr:sp macro="" textlink="">
      <xdr:nvSpPr>
        <xdr:cNvPr id="504" name="楕円 503">
          <a:extLst>
            <a:ext uri="{FF2B5EF4-FFF2-40B4-BE49-F238E27FC236}">
              <a16:creationId xmlns:a16="http://schemas.microsoft.com/office/drawing/2014/main" id="{2AEBF3A7-410B-47F7-86DD-8E0B7381913C}"/>
            </a:ext>
          </a:extLst>
        </xdr:cNvPr>
        <xdr:cNvSpPr/>
      </xdr:nvSpPr>
      <xdr:spPr>
        <a:xfrm>
          <a:off x="11231880" y="98649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21227</xdr:rowOff>
    </xdr:from>
    <xdr:to>
      <xdr:col>71</xdr:col>
      <xdr:colOff>177800</xdr:colOff>
      <xdr:row>59</xdr:row>
      <xdr:rowOff>89807</xdr:rowOff>
    </xdr:to>
    <xdr:cxnSp macro="">
      <xdr:nvCxnSpPr>
        <xdr:cNvPr id="505" name="直線コネクタ 504">
          <a:extLst>
            <a:ext uri="{FF2B5EF4-FFF2-40B4-BE49-F238E27FC236}">
              <a16:creationId xmlns:a16="http://schemas.microsoft.com/office/drawing/2014/main" id="{3E55FD2E-1F9E-450C-A3EF-7FA18F2ED00A}"/>
            </a:ext>
          </a:extLst>
        </xdr:cNvPr>
        <xdr:cNvCxnSpPr/>
      </xdr:nvCxnSpPr>
      <xdr:spPr>
        <a:xfrm>
          <a:off x="11282680" y="9911987"/>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06" name="n_1aveValue【学校施設】&#10;有形固定資産減価償却率">
          <a:extLst>
            <a:ext uri="{FF2B5EF4-FFF2-40B4-BE49-F238E27FC236}">
              <a16:creationId xmlns:a16="http://schemas.microsoft.com/office/drawing/2014/main" id="{292716B3-D102-44FB-95D5-D7CF7B18AA2C}"/>
            </a:ext>
          </a:extLst>
        </xdr:cNvPr>
        <xdr:cNvSpPr txBox="1"/>
      </xdr:nvSpPr>
      <xdr:spPr>
        <a:xfrm>
          <a:off x="13437244" y="970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07" name="n_2aveValue【学校施設】&#10;有形固定資産減価償却率">
          <a:extLst>
            <a:ext uri="{FF2B5EF4-FFF2-40B4-BE49-F238E27FC236}">
              <a16:creationId xmlns:a16="http://schemas.microsoft.com/office/drawing/2014/main" id="{DEC8BA1B-0009-47B5-8C99-419D98E2674E}"/>
            </a:ext>
          </a:extLst>
        </xdr:cNvPr>
        <xdr:cNvSpPr txBox="1"/>
      </xdr:nvSpPr>
      <xdr:spPr>
        <a:xfrm>
          <a:off x="12675244" y="973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08" name="n_3aveValue【学校施設】&#10;有形固定資産減価償却率">
          <a:extLst>
            <a:ext uri="{FF2B5EF4-FFF2-40B4-BE49-F238E27FC236}">
              <a16:creationId xmlns:a16="http://schemas.microsoft.com/office/drawing/2014/main" id="{59FA52CD-F1AC-455C-99D6-4686E42FD843}"/>
            </a:ext>
          </a:extLst>
        </xdr:cNvPr>
        <xdr:cNvSpPr txBox="1"/>
      </xdr:nvSpPr>
      <xdr:spPr>
        <a:xfrm>
          <a:off x="11900544" y="1009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09" name="n_4aveValue【学校施設】&#10;有形固定資産減価償却率">
          <a:extLst>
            <a:ext uri="{FF2B5EF4-FFF2-40B4-BE49-F238E27FC236}">
              <a16:creationId xmlns:a16="http://schemas.microsoft.com/office/drawing/2014/main" id="{2CFAD21F-AF01-42EF-AA80-09B0D855154F}"/>
            </a:ext>
          </a:extLst>
        </xdr:cNvPr>
        <xdr:cNvSpPr txBox="1"/>
      </xdr:nvSpPr>
      <xdr:spPr>
        <a:xfrm>
          <a:off x="11102984" y="1013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58255</xdr:rowOff>
    </xdr:from>
    <xdr:ext cx="405111" cy="259045"/>
    <xdr:sp macro="" textlink="">
      <xdr:nvSpPr>
        <xdr:cNvPr id="510" name="n_1mainValue【学校施設】&#10;有形固定資産減価償却率">
          <a:extLst>
            <a:ext uri="{FF2B5EF4-FFF2-40B4-BE49-F238E27FC236}">
              <a16:creationId xmlns:a16="http://schemas.microsoft.com/office/drawing/2014/main" id="{C45BDBA2-E866-496C-84DD-526ADE214BCD}"/>
            </a:ext>
          </a:extLst>
        </xdr:cNvPr>
        <xdr:cNvSpPr txBox="1"/>
      </xdr:nvSpPr>
      <xdr:spPr>
        <a:xfrm>
          <a:off x="13437244" y="10116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28864</xdr:rowOff>
    </xdr:from>
    <xdr:ext cx="405111" cy="259045"/>
    <xdr:sp macro="" textlink="">
      <xdr:nvSpPr>
        <xdr:cNvPr id="511" name="n_2mainValue【学校施設】&#10;有形固定資産減価償却率">
          <a:extLst>
            <a:ext uri="{FF2B5EF4-FFF2-40B4-BE49-F238E27FC236}">
              <a16:creationId xmlns:a16="http://schemas.microsoft.com/office/drawing/2014/main" id="{ECBC7B07-4501-4D88-9E2C-CF8CA25E0A12}"/>
            </a:ext>
          </a:extLst>
        </xdr:cNvPr>
        <xdr:cNvSpPr txBox="1"/>
      </xdr:nvSpPr>
      <xdr:spPr>
        <a:xfrm>
          <a:off x="12675244" y="1008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157134</xdr:rowOff>
    </xdr:from>
    <xdr:ext cx="405111" cy="259045"/>
    <xdr:sp macro="" textlink="">
      <xdr:nvSpPr>
        <xdr:cNvPr id="512" name="n_3mainValue【学校施設】&#10;有形固定資産減価償却率">
          <a:extLst>
            <a:ext uri="{FF2B5EF4-FFF2-40B4-BE49-F238E27FC236}">
              <a16:creationId xmlns:a16="http://schemas.microsoft.com/office/drawing/2014/main" id="{917B666D-D303-4D40-B98D-7FCFA03469C6}"/>
            </a:ext>
          </a:extLst>
        </xdr:cNvPr>
        <xdr:cNvSpPr txBox="1"/>
      </xdr:nvSpPr>
      <xdr:spPr>
        <a:xfrm>
          <a:off x="11900544" y="97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88554</xdr:rowOff>
    </xdr:from>
    <xdr:ext cx="405111" cy="259045"/>
    <xdr:sp macro="" textlink="">
      <xdr:nvSpPr>
        <xdr:cNvPr id="513" name="n_4mainValue【学校施設】&#10;有形固定資産減価償却率">
          <a:extLst>
            <a:ext uri="{FF2B5EF4-FFF2-40B4-BE49-F238E27FC236}">
              <a16:creationId xmlns:a16="http://schemas.microsoft.com/office/drawing/2014/main" id="{F7EAA7DD-1204-48D8-A5E6-0AE3CC5E8C36}"/>
            </a:ext>
          </a:extLst>
        </xdr:cNvPr>
        <xdr:cNvSpPr txBox="1"/>
      </xdr:nvSpPr>
      <xdr:spPr>
        <a:xfrm>
          <a:off x="11102984" y="964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42B01333-A709-4477-9B9B-17266CFEFE8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09BF5844-AA72-422A-894D-F171DD0C348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F3A5DAD9-A658-484D-B3E3-6D025FD416C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89C47589-D296-475D-90F5-A293E09E16D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040465E3-301C-4E9D-A170-82B41319F45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E4D78225-E18B-4A1C-AB6B-97062F7A3A4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DC04697A-2533-4921-9DFA-AEAADE90584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93AC544E-8220-4097-AE1D-065CDFC1D59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2" name="テキスト ボックス 521">
          <a:extLst>
            <a:ext uri="{FF2B5EF4-FFF2-40B4-BE49-F238E27FC236}">
              <a16:creationId xmlns:a16="http://schemas.microsoft.com/office/drawing/2014/main" id="{E0094221-98D7-4A5C-96F1-7FB7772DB52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3" name="直線コネクタ 522">
          <a:extLst>
            <a:ext uri="{FF2B5EF4-FFF2-40B4-BE49-F238E27FC236}">
              <a16:creationId xmlns:a16="http://schemas.microsoft.com/office/drawing/2014/main" id="{288281BF-3D4B-4CD4-B3F5-2D9AF426B98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24" name="テキスト ボックス 523">
          <a:extLst>
            <a:ext uri="{FF2B5EF4-FFF2-40B4-BE49-F238E27FC236}">
              <a16:creationId xmlns:a16="http://schemas.microsoft.com/office/drawing/2014/main" id="{C23D31F1-03CA-4996-B08A-F3A867D0388C}"/>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25" name="直線コネクタ 524">
          <a:extLst>
            <a:ext uri="{FF2B5EF4-FFF2-40B4-BE49-F238E27FC236}">
              <a16:creationId xmlns:a16="http://schemas.microsoft.com/office/drawing/2014/main" id="{73942BF2-5682-4FF3-9C72-BD27B80AC429}"/>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26" name="テキスト ボックス 525">
          <a:extLst>
            <a:ext uri="{FF2B5EF4-FFF2-40B4-BE49-F238E27FC236}">
              <a16:creationId xmlns:a16="http://schemas.microsoft.com/office/drawing/2014/main" id="{68A1289C-395A-44DB-8808-55211349A18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7" name="直線コネクタ 526">
          <a:extLst>
            <a:ext uri="{FF2B5EF4-FFF2-40B4-BE49-F238E27FC236}">
              <a16:creationId xmlns:a16="http://schemas.microsoft.com/office/drawing/2014/main" id="{1CF89299-576A-4900-9F25-B9F1B98F4C7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28" name="テキスト ボックス 527">
          <a:extLst>
            <a:ext uri="{FF2B5EF4-FFF2-40B4-BE49-F238E27FC236}">
              <a16:creationId xmlns:a16="http://schemas.microsoft.com/office/drawing/2014/main" id="{2581E2B2-D3B0-4CB8-9309-FFBF3B37CF43}"/>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29" name="直線コネクタ 528">
          <a:extLst>
            <a:ext uri="{FF2B5EF4-FFF2-40B4-BE49-F238E27FC236}">
              <a16:creationId xmlns:a16="http://schemas.microsoft.com/office/drawing/2014/main" id="{221CA7E9-2BA2-42E4-BB60-93D0E880567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0" name="テキスト ボックス 529">
          <a:extLst>
            <a:ext uri="{FF2B5EF4-FFF2-40B4-BE49-F238E27FC236}">
              <a16:creationId xmlns:a16="http://schemas.microsoft.com/office/drawing/2014/main" id="{84671614-75E0-44AC-9E3A-AF7678F75F37}"/>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1" name="直線コネクタ 530">
          <a:extLst>
            <a:ext uri="{FF2B5EF4-FFF2-40B4-BE49-F238E27FC236}">
              <a16:creationId xmlns:a16="http://schemas.microsoft.com/office/drawing/2014/main" id="{504DF837-842A-475B-AB0C-139595C39165}"/>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2" name="テキスト ボックス 531">
          <a:extLst>
            <a:ext uri="{FF2B5EF4-FFF2-40B4-BE49-F238E27FC236}">
              <a16:creationId xmlns:a16="http://schemas.microsoft.com/office/drawing/2014/main" id="{E4A48D05-EBCA-43A0-8528-E6CA091C0436}"/>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3" name="直線コネクタ 532">
          <a:extLst>
            <a:ext uri="{FF2B5EF4-FFF2-40B4-BE49-F238E27FC236}">
              <a16:creationId xmlns:a16="http://schemas.microsoft.com/office/drawing/2014/main" id="{CD017997-AFAB-49A1-8E88-AA5B10F09AC9}"/>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4" name="テキスト ボックス 533">
          <a:extLst>
            <a:ext uri="{FF2B5EF4-FFF2-40B4-BE49-F238E27FC236}">
              <a16:creationId xmlns:a16="http://schemas.microsoft.com/office/drawing/2014/main" id="{FC1F51E3-C1AC-456E-96B7-1769C03A7305}"/>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5" name="直線コネクタ 534">
          <a:extLst>
            <a:ext uri="{FF2B5EF4-FFF2-40B4-BE49-F238E27FC236}">
              <a16:creationId xmlns:a16="http://schemas.microsoft.com/office/drawing/2014/main" id="{E90C9DEE-4510-43C3-86BF-EC94F2F6212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6" name="テキスト ボックス 535">
          <a:extLst>
            <a:ext uri="{FF2B5EF4-FFF2-40B4-BE49-F238E27FC236}">
              <a16:creationId xmlns:a16="http://schemas.microsoft.com/office/drawing/2014/main" id="{1F11CE59-3684-487F-B201-ECB8A6B1167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7" name="【学校施設】&#10;一人当たり面積グラフ枠">
          <a:extLst>
            <a:ext uri="{FF2B5EF4-FFF2-40B4-BE49-F238E27FC236}">
              <a16:creationId xmlns:a16="http://schemas.microsoft.com/office/drawing/2014/main" id="{5A3B78F2-0BAE-4B78-9331-86EBD7BB496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38" name="直線コネクタ 537">
          <a:extLst>
            <a:ext uri="{FF2B5EF4-FFF2-40B4-BE49-F238E27FC236}">
              <a16:creationId xmlns:a16="http://schemas.microsoft.com/office/drawing/2014/main" id="{151155D4-950A-41C3-804E-166DC4D3385F}"/>
            </a:ext>
          </a:extLst>
        </xdr:cNvPr>
        <xdr:cNvCxnSpPr/>
      </xdr:nvCxnSpPr>
      <xdr:spPr>
        <a:xfrm flipV="1">
          <a:off x="19509104" y="9302750"/>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39" name="【学校施設】&#10;一人当たり面積最小値テキスト">
          <a:extLst>
            <a:ext uri="{FF2B5EF4-FFF2-40B4-BE49-F238E27FC236}">
              <a16:creationId xmlns:a16="http://schemas.microsoft.com/office/drawing/2014/main" id="{01B919AA-16B7-4F43-AB00-C9DC0C959093}"/>
            </a:ext>
          </a:extLst>
        </xdr:cNvPr>
        <xdr:cNvSpPr txBox="1"/>
      </xdr:nvSpPr>
      <xdr:spPr>
        <a:xfrm>
          <a:off x="19547840"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40" name="直線コネクタ 539">
          <a:extLst>
            <a:ext uri="{FF2B5EF4-FFF2-40B4-BE49-F238E27FC236}">
              <a16:creationId xmlns:a16="http://schemas.microsoft.com/office/drawing/2014/main" id="{EF916047-881C-48E6-A65B-0A599C4D38E8}"/>
            </a:ext>
          </a:extLst>
        </xdr:cNvPr>
        <xdr:cNvCxnSpPr/>
      </xdr:nvCxnSpPr>
      <xdr:spPr>
        <a:xfrm>
          <a:off x="19443700" y="1075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41" name="【学校施設】&#10;一人当たり面積最大値テキスト">
          <a:extLst>
            <a:ext uri="{FF2B5EF4-FFF2-40B4-BE49-F238E27FC236}">
              <a16:creationId xmlns:a16="http://schemas.microsoft.com/office/drawing/2014/main" id="{0637EEF1-2428-4DF4-8DAD-7EC4D10F0532}"/>
            </a:ext>
          </a:extLst>
        </xdr:cNvPr>
        <xdr:cNvSpPr txBox="1"/>
      </xdr:nvSpPr>
      <xdr:spPr>
        <a:xfrm>
          <a:off x="19547840" y="908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42" name="直線コネクタ 541">
          <a:extLst>
            <a:ext uri="{FF2B5EF4-FFF2-40B4-BE49-F238E27FC236}">
              <a16:creationId xmlns:a16="http://schemas.microsoft.com/office/drawing/2014/main" id="{7B6884DE-6ABC-4ADD-B456-3D57C1494E63}"/>
            </a:ext>
          </a:extLst>
        </xdr:cNvPr>
        <xdr:cNvCxnSpPr/>
      </xdr:nvCxnSpPr>
      <xdr:spPr>
        <a:xfrm>
          <a:off x="19443700" y="930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43" name="【学校施設】&#10;一人当たり面積平均値テキスト">
          <a:extLst>
            <a:ext uri="{FF2B5EF4-FFF2-40B4-BE49-F238E27FC236}">
              <a16:creationId xmlns:a16="http://schemas.microsoft.com/office/drawing/2014/main" id="{4FC7D436-14C9-46A7-9208-298023563C85}"/>
            </a:ext>
          </a:extLst>
        </xdr:cNvPr>
        <xdr:cNvSpPr txBox="1"/>
      </xdr:nvSpPr>
      <xdr:spPr>
        <a:xfrm>
          <a:off x="19547840" y="1027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44" name="フローチャート: 判断 543">
          <a:extLst>
            <a:ext uri="{FF2B5EF4-FFF2-40B4-BE49-F238E27FC236}">
              <a16:creationId xmlns:a16="http://schemas.microsoft.com/office/drawing/2014/main" id="{4C09A0AB-9DED-4B4B-AB6E-0290C240ABCD}"/>
            </a:ext>
          </a:extLst>
        </xdr:cNvPr>
        <xdr:cNvSpPr/>
      </xdr:nvSpPr>
      <xdr:spPr>
        <a:xfrm>
          <a:off x="1945894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45" name="フローチャート: 判断 544">
          <a:extLst>
            <a:ext uri="{FF2B5EF4-FFF2-40B4-BE49-F238E27FC236}">
              <a16:creationId xmlns:a16="http://schemas.microsoft.com/office/drawing/2014/main" id="{4B13131A-B57C-44F5-9EFA-4E34E24F4350}"/>
            </a:ext>
          </a:extLst>
        </xdr:cNvPr>
        <xdr:cNvSpPr/>
      </xdr:nvSpPr>
      <xdr:spPr>
        <a:xfrm>
          <a:off x="18735040" y="10405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46" name="フローチャート: 判断 545">
          <a:extLst>
            <a:ext uri="{FF2B5EF4-FFF2-40B4-BE49-F238E27FC236}">
              <a16:creationId xmlns:a16="http://schemas.microsoft.com/office/drawing/2014/main" id="{87DF8953-B29D-4D51-BA50-97B14158C970}"/>
            </a:ext>
          </a:extLst>
        </xdr:cNvPr>
        <xdr:cNvSpPr/>
      </xdr:nvSpPr>
      <xdr:spPr>
        <a:xfrm>
          <a:off x="1793748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47" name="フローチャート: 判断 546">
          <a:extLst>
            <a:ext uri="{FF2B5EF4-FFF2-40B4-BE49-F238E27FC236}">
              <a16:creationId xmlns:a16="http://schemas.microsoft.com/office/drawing/2014/main" id="{EB5B5AB5-1E50-4A57-BD78-E8039CB10BD5}"/>
            </a:ext>
          </a:extLst>
        </xdr:cNvPr>
        <xdr:cNvSpPr/>
      </xdr:nvSpPr>
      <xdr:spPr>
        <a:xfrm>
          <a:off x="171627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48" name="フローチャート: 判断 547">
          <a:extLst>
            <a:ext uri="{FF2B5EF4-FFF2-40B4-BE49-F238E27FC236}">
              <a16:creationId xmlns:a16="http://schemas.microsoft.com/office/drawing/2014/main" id="{4AB04243-65B4-4523-B50E-D73D7DBCA669}"/>
            </a:ext>
          </a:extLst>
        </xdr:cNvPr>
        <xdr:cNvSpPr/>
      </xdr:nvSpPr>
      <xdr:spPr>
        <a:xfrm>
          <a:off x="16388080" y="104292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0EF4CE9-0D85-4D75-A719-17D62E26C8B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0747839-0F5A-48C4-A9DF-B567356DC74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D2D5033-79EA-45C2-A499-5E9F6F384D3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EBE51A1-D8E7-4FEA-9F35-4D803557309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3BFAE495-0FE3-45F1-B8A5-BBBBCC92B60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1270</xdr:rowOff>
    </xdr:from>
    <xdr:to>
      <xdr:col>116</xdr:col>
      <xdr:colOff>114300</xdr:colOff>
      <xdr:row>63</xdr:row>
      <xdr:rowOff>102870</xdr:rowOff>
    </xdr:to>
    <xdr:sp macro="" textlink="">
      <xdr:nvSpPr>
        <xdr:cNvPr id="554" name="楕円 553">
          <a:extLst>
            <a:ext uri="{FF2B5EF4-FFF2-40B4-BE49-F238E27FC236}">
              <a16:creationId xmlns:a16="http://schemas.microsoft.com/office/drawing/2014/main" id="{C0A9901E-80F6-4E49-9229-2734D1C3C02A}"/>
            </a:ext>
          </a:extLst>
        </xdr:cNvPr>
        <xdr:cNvSpPr/>
      </xdr:nvSpPr>
      <xdr:spPr>
        <a:xfrm>
          <a:off x="19458940" y="1056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151147</xdr:rowOff>
    </xdr:from>
    <xdr:ext cx="469744" cy="259045"/>
    <xdr:sp macro="" textlink="">
      <xdr:nvSpPr>
        <xdr:cNvPr id="555" name="【学校施設】&#10;一人当たり面積該当値テキスト">
          <a:extLst>
            <a:ext uri="{FF2B5EF4-FFF2-40B4-BE49-F238E27FC236}">
              <a16:creationId xmlns:a16="http://schemas.microsoft.com/office/drawing/2014/main" id="{4A1D85B1-E0BE-4DB3-815D-00F4C4FE36E8}"/>
            </a:ext>
          </a:extLst>
        </xdr:cNvPr>
        <xdr:cNvSpPr txBox="1"/>
      </xdr:nvSpPr>
      <xdr:spPr>
        <a:xfrm>
          <a:off x="19547840"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170180</xdr:rowOff>
    </xdr:from>
    <xdr:to>
      <xdr:col>112</xdr:col>
      <xdr:colOff>38100</xdr:colOff>
      <xdr:row>63</xdr:row>
      <xdr:rowOff>100330</xdr:rowOff>
    </xdr:to>
    <xdr:sp macro="" textlink="">
      <xdr:nvSpPr>
        <xdr:cNvPr id="556" name="楕円 555">
          <a:extLst>
            <a:ext uri="{FF2B5EF4-FFF2-40B4-BE49-F238E27FC236}">
              <a16:creationId xmlns:a16="http://schemas.microsoft.com/office/drawing/2014/main" id="{8F41892A-B0E5-4209-89BE-D8F67A5C3CBF}"/>
            </a:ext>
          </a:extLst>
        </xdr:cNvPr>
        <xdr:cNvSpPr/>
      </xdr:nvSpPr>
      <xdr:spPr>
        <a:xfrm>
          <a:off x="18735040" y="105638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49530</xdr:rowOff>
    </xdr:from>
    <xdr:to>
      <xdr:col>116</xdr:col>
      <xdr:colOff>63500</xdr:colOff>
      <xdr:row>63</xdr:row>
      <xdr:rowOff>52070</xdr:rowOff>
    </xdr:to>
    <xdr:cxnSp macro="">
      <xdr:nvCxnSpPr>
        <xdr:cNvPr id="557" name="直線コネクタ 556">
          <a:extLst>
            <a:ext uri="{FF2B5EF4-FFF2-40B4-BE49-F238E27FC236}">
              <a16:creationId xmlns:a16="http://schemas.microsoft.com/office/drawing/2014/main" id="{7989F46C-98B8-401D-A5E6-18A66D751A7F}"/>
            </a:ext>
          </a:extLst>
        </xdr:cNvPr>
        <xdr:cNvCxnSpPr/>
      </xdr:nvCxnSpPr>
      <xdr:spPr>
        <a:xfrm>
          <a:off x="18778220" y="10610850"/>
          <a:ext cx="7315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168910</xdr:rowOff>
    </xdr:from>
    <xdr:to>
      <xdr:col>107</xdr:col>
      <xdr:colOff>101600</xdr:colOff>
      <xdr:row>63</xdr:row>
      <xdr:rowOff>99060</xdr:rowOff>
    </xdr:to>
    <xdr:sp macro="" textlink="">
      <xdr:nvSpPr>
        <xdr:cNvPr id="558" name="楕円 557">
          <a:extLst>
            <a:ext uri="{FF2B5EF4-FFF2-40B4-BE49-F238E27FC236}">
              <a16:creationId xmlns:a16="http://schemas.microsoft.com/office/drawing/2014/main" id="{3EB39475-328D-4099-A503-FD337F10B277}"/>
            </a:ext>
          </a:extLst>
        </xdr:cNvPr>
        <xdr:cNvSpPr/>
      </xdr:nvSpPr>
      <xdr:spPr>
        <a:xfrm>
          <a:off x="17937480" y="10562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48260</xdr:rowOff>
    </xdr:from>
    <xdr:to>
      <xdr:col>111</xdr:col>
      <xdr:colOff>177800</xdr:colOff>
      <xdr:row>63</xdr:row>
      <xdr:rowOff>49530</xdr:rowOff>
    </xdr:to>
    <xdr:cxnSp macro="">
      <xdr:nvCxnSpPr>
        <xdr:cNvPr id="559" name="直線コネクタ 558">
          <a:extLst>
            <a:ext uri="{FF2B5EF4-FFF2-40B4-BE49-F238E27FC236}">
              <a16:creationId xmlns:a16="http://schemas.microsoft.com/office/drawing/2014/main" id="{5B240ED9-353E-428B-B60A-791D924C395E}"/>
            </a:ext>
          </a:extLst>
        </xdr:cNvPr>
        <xdr:cNvCxnSpPr/>
      </xdr:nvCxnSpPr>
      <xdr:spPr>
        <a:xfrm>
          <a:off x="17988280" y="10609580"/>
          <a:ext cx="78994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167640</xdr:rowOff>
    </xdr:from>
    <xdr:to>
      <xdr:col>102</xdr:col>
      <xdr:colOff>165100</xdr:colOff>
      <xdr:row>63</xdr:row>
      <xdr:rowOff>97790</xdr:rowOff>
    </xdr:to>
    <xdr:sp macro="" textlink="">
      <xdr:nvSpPr>
        <xdr:cNvPr id="560" name="楕円 559">
          <a:extLst>
            <a:ext uri="{FF2B5EF4-FFF2-40B4-BE49-F238E27FC236}">
              <a16:creationId xmlns:a16="http://schemas.microsoft.com/office/drawing/2014/main" id="{D35255BF-5F2D-4C78-8247-C61A8E0EC532}"/>
            </a:ext>
          </a:extLst>
        </xdr:cNvPr>
        <xdr:cNvSpPr/>
      </xdr:nvSpPr>
      <xdr:spPr>
        <a:xfrm>
          <a:off x="17162780" y="10561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46990</xdr:rowOff>
    </xdr:from>
    <xdr:to>
      <xdr:col>107</xdr:col>
      <xdr:colOff>50800</xdr:colOff>
      <xdr:row>63</xdr:row>
      <xdr:rowOff>48260</xdr:rowOff>
    </xdr:to>
    <xdr:cxnSp macro="">
      <xdr:nvCxnSpPr>
        <xdr:cNvPr id="561" name="直線コネクタ 560">
          <a:extLst>
            <a:ext uri="{FF2B5EF4-FFF2-40B4-BE49-F238E27FC236}">
              <a16:creationId xmlns:a16="http://schemas.microsoft.com/office/drawing/2014/main" id="{DAC98D29-1BD7-4FCD-9975-C03512A83603}"/>
            </a:ext>
          </a:extLst>
        </xdr:cNvPr>
        <xdr:cNvCxnSpPr/>
      </xdr:nvCxnSpPr>
      <xdr:spPr>
        <a:xfrm>
          <a:off x="17213580" y="10608310"/>
          <a:ext cx="7747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xdr:rowOff>
    </xdr:from>
    <xdr:to>
      <xdr:col>98</xdr:col>
      <xdr:colOff>38100</xdr:colOff>
      <xdr:row>63</xdr:row>
      <xdr:rowOff>104140</xdr:rowOff>
    </xdr:to>
    <xdr:sp macro="" textlink="">
      <xdr:nvSpPr>
        <xdr:cNvPr id="562" name="楕円 561">
          <a:extLst>
            <a:ext uri="{FF2B5EF4-FFF2-40B4-BE49-F238E27FC236}">
              <a16:creationId xmlns:a16="http://schemas.microsoft.com/office/drawing/2014/main" id="{BF3C0E78-4E2C-49E9-91F4-131B1259D2ED}"/>
            </a:ext>
          </a:extLst>
        </xdr:cNvPr>
        <xdr:cNvSpPr/>
      </xdr:nvSpPr>
      <xdr:spPr>
        <a:xfrm>
          <a:off x="16388080" y="1056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46990</xdr:rowOff>
    </xdr:from>
    <xdr:to>
      <xdr:col>102</xdr:col>
      <xdr:colOff>114300</xdr:colOff>
      <xdr:row>63</xdr:row>
      <xdr:rowOff>53340</xdr:rowOff>
    </xdr:to>
    <xdr:cxnSp macro="">
      <xdr:nvCxnSpPr>
        <xdr:cNvPr id="563" name="直線コネクタ 562">
          <a:extLst>
            <a:ext uri="{FF2B5EF4-FFF2-40B4-BE49-F238E27FC236}">
              <a16:creationId xmlns:a16="http://schemas.microsoft.com/office/drawing/2014/main" id="{B9814D7D-680B-43F7-B38A-C90274B5C07F}"/>
            </a:ext>
          </a:extLst>
        </xdr:cNvPr>
        <xdr:cNvCxnSpPr/>
      </xdr:nvCxnSpPr>
      <xdr:spPr>
        <a:xfrm flipV="1">
          <a:off x="16431260" y="10608310"/>
          <a:ext cx="7823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564" name="n_1aveValue【学校施設】&#10;一人当たり面積">
          <a:extLst>
            <a:ext uri="{FF2B5EF4-FFF2-40B4-BE49-F238E27FC236}">
              <a16:creationId xmlns:a16="http://schemas.microsoft.com/office/drawing/2014/main" id="{B652190C-CDAA-474E-843B-818C42785D06}"/>
            </a:ext>
          </a:extLst>
        </xdr:cNvPr>
        <xdr:cNvSpPr txBox="1"/>
      </xdr:nvSpPr>
      <xdr:spPr>
        <a:xfrm>
          <a:off x="1856112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565" name="n_2aveValue【学校施設】&#10;一人当たり面積">
          <a:extLst>
            <a:ext uri="{FF2B5EF4-FFF2-40B4-BE49-F238E27FC236}">
              <a16:creationId xmlns:a16="http://schemas.microsoft.com/office/drawing/2014/main" id="{6C7011D5-2CDA-4965-9592-6E4F22D492A1}"/>
            </a:ext>
          </a:extLst>
        </xdr:cNvPr>
        <xdr:cNvSpPr txBox="1"/>
      </xdr:nvSpPr>
      <xdr:spPr>
        <a:xfrm>
          <a:off x="1777626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66" name="n_3aveValue【学校施設】&#10;一人当たり面積">
          <a:extLst>
            <a:ext uri="{FF2B5EF4-FFF2-40B4-BE49-F238E27FC236}">
              <a16:creationId xmlns:a16="http://schemas.microsoft.com/office/drawing/2014/main" id="{9BCD225D-32D2-4E5C-B9A4-658D7AB6B284}"/>
            </a:ext>
          </a:extLst>
        </xdr:cNvPr>
        <xdr:cNvSpPr txBox="1"/>
      </xdr:nvSpPr>
      <xdr:spPr>
        <a:xfrm>
          <a:off x="170015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567" name="n_4aveValue【学校施設】&#10;一人当たり面積">
          <a:extLst>
            <a:ext uri="{FF2B5EF4-FFF2-40B4-BE49-F238E27FC236}">
              <a16:creationId xmlns:a16="http://schemas.microsoft.com/office/drawing/2014/main" id="{F9A4A607-A3B4-4331-B819-B27BE04495E8}"/>
            </a:ext>
          </a:extLst>
        </xdr:cNvPr>
        <xdr:cNvSpPr txBox="1"/>
      </xdr:nvSpPr>
      <xdr:spPr>
        <a:xfrm>
          <a:off x="16226867"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91457</xdr:rowOff>
    </xdr:from>
    <xdr:ext cx="469744" cy="259045"/>
    <xdr:sp macro="" textlink="">
      <xdr:nvSpPr>
        <xdr:cNvPr id="568" name="n_1mainValue【学校施設】&#10;一人当たり面積">
          <a:extLst>
            <a:ext uri="{FF2B5EF4-FFF2-40B4-BE49-F238E27FC236}">
              <a16:creationId xmlns:a16="http://schemas.microsoft.com/office/drawing/2014/main" id="{00A6B54C-9C33-47C0-B119-78A3AB62C182}"/>
            </a:ext>
          </a:extLst>
        </xdr:cNvPr>
        <xdr:cNvSpPr txBox="1"/>
      </xdr:nvSpPr>
      <xdr:spPr>
        <a:xfrm>
          <a:off x="185611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90187</xdr:rowOff>
    </xdr:from>
    <xdr:ext cx="469744" cy="259045"/>
    <xdr:sp macro="" textlink="">
      <xdr:nvSpPr>
        <xdr:cNvPr id="569" name="n_2mainValue【学校施設】&#10;一人当たり面積">
          <a:extLst>
            <a:ext uri="{FF2B5EF4-FFF2-40B4-BE49-F238E27FC236}">
              <a16:creationId xmlns:a16="http://schemas.microsoft.com/office/drawing/2014/main" id="{09558316-7B1D-4D17-8FCB-1E239B015616}"/>
            </a:ext>
          </a:extLst>
        </xdr:cNvPr>
        <xdr:cNvSpPr txBox="1"/>
      </xdr:nvSpPr>
      <xdr:spPr>
        <a:xfrm>
          <a:off x="17776267" y="1065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88917</xdr:rowOff>
    </xdr:from>
    <xdr:ext cx="469744" cy="259045"/>
    <xdr:sp macro="" textlink="">
      <xdr:nvSpPr>
        <xdr:cNvPr id="570" name="n_3mainValue【学校施設】&#10;一人当たり面積">
          <a:extLst>
            <a:ext uri="{FF2B5EF4-FFF2-40B4-BE49-F238E27FC236}">
              <a16:creationId xmlns:a16="http://schemas.microsoft.com/office/drawing/2014/main" id="{0D141852-8004-4DD4-8DEB-6D80C65888AB}"/>
            </a:ext>
          </a:extLst>
        </xdr:cNvPr>
        <xdr:cNvSpPr txBox="1"/>
      </xdr:nvSpPr>
      <xdr:spPr>
        <a:xfrm>
          <a:off x="17001567" y="1065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95267</xdr:rowOff>
    </xdr:from>
    <xdr:ext cx="469744" cy="259045"/>
    <xdr:sp macro="" textlink="">
      <xdr:nvSpPr>
        <xdr:cNvPr id="571" name="n_4mainValue【学校施設】&#10;一人当たり面積">
          <a:extLst>
            <a:ext uri="{FF2B5EF4-FFF2-40B4-BE49-F238E27FC236}">
              <a16:creationId xmlns:a16="http://schemas.microsoft.com/office/drawing/2014/main" id="{9329316B-2C44-4F84-AF70-C7DB9223096D}"/>
            </a:ext>
          </a:extLst>
        </xdr:cNvPr>
        <xdr:cNvSpPr txBox="1"/>
      </xdr:nvSpPr>
      <xdr:spPr>
        <a:xfrm>
          <a:off x="1622686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id="{F09D2ABD-59C9-44FA-90CB-70C75DF75E4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id="{A94EE333-89F5-4532-90C8-F35CDF525F1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id="{1BD9B9CA-AD41-4440-8779-04DB0EF29B3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id="{71B41720-D354-4431-A4D8-41ED91508EF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id="{19E92AD6-4F34-4130-9565-9BC29FDAAD5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id="{8FA8AAA5-10DB-4E96-AD92-884E7FEB989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id="{36D723F7-0AC6-4B8A-94CC-29B8832F097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id="{0E1EAB4D-C289-4A61-9C80-4ABD1C76AAF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a:extLst>
            <a:ext uri="{FF2B5EF4-FFF2-40B4-BE49-F238E27FC236}">
              <a16:creationId xmlns:a16="http://schemas.microsoft.com/office/drawing/2014/main" id="{A5BE6F3D-361F-4942-BD16-CF03D38F247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a:extLst>
            <a:ext uri="{FF2B5EF4-FFF2-40B4-BE49-F238E27FC236}">
              <a16:creationId xmlns:a16="http://schemas.microsoft.com/office/drawing/2014/main" id="{BD7AE5F9-2471-49A2-A39F-C72AB4CAF14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2" name="テキスト ボックス 581">
          <a:extLst>
            <a:ext uri="{FF2B5EF4-FFF2-40B4-BE49-F238E27FC236}">
              <a16:creationId xmlns:a16="http://schemas.microsoft.com/office/drawing/2014/main" id="{91B919CB-052B-405E-9B92-C647DF095CD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83" name="直線コネクタ 582">
          <a:extLst>
            <a:ext uri="{FF2B5EF4-FFF2-40B4-BE49-F238E27FC236}">
              <a16:creationId xmlns:a16="http://schemas.microsoft.com/office/drawing/2014/main" id="{7AF97631-CB6E-4B2B-A1AC-A9C005643928}"/>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84" name="テキスト ボックス 583">
          <a:extLst>
            <a:ext uri="{FF2B5EF4-FFF2-40B4-BE49-F238E27FC236}">
              <a16:creationId xmlns:a16="http://schemas.microsoft.com/office/drawing/2014/main" id="{A8FE855F-BB0A-4783-8AAB-5FCE1D8B32E8}"/>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5" name="直線コネクタ 584">
          <a:extLst>
            <a:ext uri="{FF2B5EF4-FFF2-40B4-BE49-F238E27FC236}">
              <a16:creationId xmlns:a16="http://schemas.microsoft.com/office/drawing/2014/main" id="{BB1461D5-7DE7-4550-BDF8-FDFB80C7341D}"/>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6" name="テキスト ボックス 585">
          <a:extLst>
            <a:ext uri="{FF2B5EF4-FFF2-40B4-BE49-F238E27FC236}">
              <a16:creationId xmlns:a16="http://schemas.microsoft.com/office/drawing/2014/main" id="{9412744F-B6A0-4F69-AAEC-7D7495D3F9F5}"/>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7" name="直線コネクタ 586">
          <a:extLst>
            <a:ext uri="{FF2B5EF4-FFF2-40B4-BE49-F238E27FC236}">
              <a16:creationId xmlns:a16="http://schemas.microsoft.com/office/drawing/2014/main" id="{C3812DD5-A880-4C65-B7E3-0C6308ABECD1}"/>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8" name="テキスト ボックス 587">
          <a:extLst>
            <a:ext uri="{FF2B5EF4-FFF2-40B4-BE49-F238E27FC236}">
              <a16:creationId xmlns:a16="http://schemas.microsoft.com/office/drawing/2014/main" id="{594FE1F5-2D45-4CB9-AD3A-1CCE005DD109}"/>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9" name="直線コネクタ 588">
          <a:extLst>
            <a:ext uri="{FF2B5EF4-FFF2-40B4-BE49-F238E27FC236}">
              <a16:creationId xmlns:a16="http://schemas.microsoft.com/office/drawing/2014/main" id="{0BCF7D14-FA94-484F-9BDC-15402E12C04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90" name="テキスト ボックス 589">
          <a:extLst>
            <a:ext uri="{FF2B5EF4-FFF2-40B4-BE49-F238E27FC236}">
              <a16:creationId xmlns:a16="http://schemas.microsoft.com/office/drawing/2014/main" id="{D4620643-1C45-404A-88D2-47BD84BA8D56}"/>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1" name="直線コネクタ 590">
          <a:extLst>
            <a:ext uri="{FF2B5EF4-FFF2-40B4-BE49-F238E27FC236}">
              <a16:creationId xmlns:a16="http://schemas.microsoft.com/office/drawing/2014/main" id="{753C9C2A-B112-4B99-9527-24FC91048CF2}"/>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2" name="テキスト ボックス 591">
          <a:extLst>
            <a:ext uri="{FF2B5EF4-FFF2-40B4-BE49-F238E27FC236}">
              <a16:creationId xmlns:a16="http://schemas.microsoft.com/office/drawing/2014/main" id="{C4C88197-EB5F-42BD-86CB-BF72BFBCDBBD}"/>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3" name="直線コネクタ 592">
          <a:extLst>
            <a:ext uri="{FF2B5EF4-FFF2-40B4-BE49-F238E27FC236}">
              <a16:creationId xmlns:a16="http://schemas.microsoft.com/office/drawing/2014/main" id="{6B97E02E-6CCA-463A-B3D5-C39EFD81D251}"/>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94" name="テキスト ボックス 593">
          <a:extLst>
            <a:ext uri="{FF2B5EF4-FFF2-40B4-BE49-F238E27FC236}">
              <a16:creationId xmlns:a16="http://schemas.microsoft.com/office/drawing/2014/main" id="{3CF6CDE4-9899-4A71-A291-7768C0DA5BD1}"/>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5" name="直線コネクタ 594">
          <a:extLst>
            <a:ext uri="{FF2B5EF4-FFF2-40B4-BE49-F238E27FC236}">
              <a16:creationId xmlns:a16="http://schemas.microsoft.com/office/drawing/2014/main" id="{452643A0-6513-43D9-A771-02165C727B9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6" name="【児童館】&#10;有形固定資産減価償却率グラフ枠">
          <a:extLst>
            <a:ext uri="{FF2B5EF4-FFF2-40B4-BE49-F238E27FC236}">
              <a16:creationId xmlns:a16="http://schemas.microsoft.com/office/drawing/2014/main" id="{243F6BF2-19FB-4D88-BAB3-D480826149F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93618</xdr:rowOff>
    </xdr:from>
    <xdr:to>
      <xdr:col>85</xdr:col>
      <xdr:colOff>126364</xdr:colOff>
      <xdr:row>86</xdr:row>
      <xdr:rowOff>78921</xdr:rowOff>
    </xdr:to>
    <xdr:cxnSp macro="">
      <xdr:nvCxnSpPr>
        <xdr:cNvPr id="597" name="直線コネクタ 596">
          <a:extLst>
            <a:ext uri="{FF2B5EF4-FFF2-40B4-BE49-F238E27FC236}">
              <a16:creationId xmlns:a16="http://schemas.microsoft.com/office/drawing/2014/main" id="{C2748BA5-D1E0-4A0D-9A4C-E82090DC1B58}"/>
            </a:ext>
          </a:extLst>
        </xdr:cNvPr>
        <xdr:cNvCxnSpPr/>
      </xdr:nvCxnSpPr>
      <xdr:spPr>
        <a:xfrm flipV="1">
          <a:off x="14375764" y="13337178"/>
          <a:ext cx="0" cy="1158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82748</xdr:rowOff>
    </xdr:from>
    <xdr:ext cx="405111" cy="259045"/>
    <xdr:sp macro="" textlink="">
      <xdr:nvSpPr>
        <xdr:cNvPr id="598" name="【児童館】&#10;有形固定資産減価償却率最小値テキスト">
          <a:extLst>
            <a:ext uri="{FF2B5EF4-FFF2-40B4-BE49-F238E27FC236}">
              <a16:creationId xmlns:a16="http://schemas.microsoft.com/office/drawing/2014/main" id="{27EE0869-24DE-4011-BAF5-29C70CD2B0CC}"/>
            </a:ext>
          </a:extLst>
        </xdr:cNvPr>
        <xdr:cNvSpPr txBox="1"/>
      </xdr:nvSpPr>
      <xdr:spPr>
        <a:xfrm>
          <a:off x="14414500" y="1449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78921</xdr:rowOff>
    </xdr:from>
    <xdr:to>
      <xdr:col>86</xdr:col>
      <xdr:colOff>25400</xdr:colOff>
      <xdr:row>86</xdr:row>
      <xdr:rowOff>78921</xdr:rowOff>
    </xdr:to>
    <xdr:cxnSp macro="">
      <xdr:nvCxnSpPr>
        <xdr:cNvPr id="599" name="直線コネクタ 598">
          <a:extLst>
            <a:ext uri="{FF2B5EF4-FFF2-40B4-BE49-F238E27FC236}">
              <a16:creationId xmlns:a16="http://schemas.microsoft.com/office/drawing/2014/main" id="{AB021F7B-497B-47E7-AE04-D1CB964B7D2A}"/>
            </a:ext>
          </a:extLst>
        </xdr:cNvPr>
        <xdr:cNvCxnSpPr/>
      </xdr:nvCxnSpPr>
      <xdr:spPr>
        <a:xfrm>
          <a:off x="14287500" y="14495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40295</xdr:rowOff>
    </xdr:from>
    <xdr:ext cx="405111" cy="259045"/>
    <xdr:sp macro="" textlink="">
      <xdr:nvSpPr>
        <xdr:cNvPr id="600" name="【児童館】&#10;有形固定資産減価償却率最大値テキスト">
          <a:extLst>
            <a:ext uri="{FF2B5EF4-FFF2-40B4-BE49-F238E27FC236}">
              <a16:creationId xmlns:a16="http://schemas.microsoft.com/office/drawing/2014/main" id="{0352B21B-C3A7-431E-9F86-95B678CEE324}"/>
            </a:ext>
          </a:extLst>
        </xdr:cNvPr>
        <xdr:cNvSpPr txBox="1"/>
      </xdr:nvSpPr>
      <xdr:spPr>
        <a:xfrm>
          <a:off x="14414500" y="1311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93618</xdr:rowOff>
    </xdr:from>
    <xdr:to>
      <xdr:col>86</xdr:col>
      <xdr:colOff>25400</xdr:colOff>
      <xdr:row>79</xdr:row>
      <xdr:rowOff>93618</xdr:rowOff>
    </xdr:to>
    <xdr:cxnSp macro="">
      <xdr:nvCxnSpPr>
        <xdr:cNvPr id="601" name="直線コネクタ 600">
          <a:extLst>
            <a:ext uri="{FF2B5EF4-FFF2-40B4-BE49-F238E27FC236}">
              <a16:creationId xmlns:a16="http://schemas.microsoft.com/office/drawing/2014/main" id="{AC242FB4-12ED-4D4D-AC01-F2072756444D}"/>
            </a:ext>
          </a:extLst>
        </xdr:cNvPr>
        <xdr:cNvCxnSpPr/>
      </xdr:nvCxnSpPr>
      <xdr:spPr>
        <a:xfrm>
          <a:off x="14287500" y="13337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146975</xdr:rowOff>
    </xdr:from>
    <xdr:ext cx="405111" cy="259045"/>
    <xdr:sp macro="" textlink="">
      <xdr:nvSpPr>
        <xdr:cNvPr id="602" name="【児童館】&#10;有形固定資産減価償却率平均値テキスト">
          <a:extLst>
            <a:ext uri="{FF2B5EF4-FFF2-40B4-BE49-F238E27FC236}">
              <a16:creationId xmlns:a16="http://schemas.microsoft.com/office/drawing/2014/main" id="{BD94D3D5-A011-4554-8217-9E5D230D1776}"/>
            </a:ext>
          </a:extLst>
        </xdr:cNvPr>
        <xdr:cNvSpPr txBox="1"/>
      </xdr:nvSpPr>
      <xdr:spPr>
        <a:xfrm>
          <a:off x="14414500" y="13893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168548</xdr:rowOff>
    </xdr:from>
    <xdr:to>
      <xdr:col>85</xdr:col>
      <xdr:colOff>177800</xdr:colOff>
      <xdr:row>83</xdr:row>
      <xdr:rowOff>98698</xdr:rowOff>
    </xdr:to>
    <xdr:sp macro="" textlink="">
      <xdr:nvSpPr>
        <xdr:cNvPr id="603" name="フローチャート: 判断 602">
          <a:extLst>
            <a:ext uri="{FF2B5EF4-FFF2-40B4-BE49-F238E27FC236}">
              <a16:creationId xmlns:a16="http://schemas.microsoft.com/office/drawing/2014/main" id="{C26E343F-1EAD-43A5-A25A-4812E4D6E555}"/>
            </a:ext>
          </a:extLst>
        </xdr:cNvPr>
        <xdr:cNvSpPr/>
      </xdr:nvSpPr>
      <xdr:spPr>
        <a:xfrm>
          <a:off x="14325600" y="1391502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604" name="フローチャート: 判断 603">
          <a:extLst>
            <a:ext uri="{FF2B5EF4-FFF2-40B4-BE49-F238E27FC236}">
              <a16:creationId xmlns:a16="http://schemas.microsoft.com/office/drawing/2014/main" id="{24CC080F-7C86-41EE-A4DF-441CCE897F3A}"/>
            </a:ext>
          </a:extLst>
        </xdr:cNvPr>
        <xdr:cNvSpPr/>
      </xdr:nvSpPr>
      <xdr:spPr>
        <a:xfrm>
          <a:off x="13578840" y="13866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121194</xdr:rowOff>
    </xdr:from>
    <xdr:to>
      <xdr:col>76</xdr:col>
      <xdr:colOff>165100</xdr:colOff>
      <xdr:row>83</xdr:row>
      <xdr:rowOff>51344</xdr:rowOff>
    </xdr:to>
    <xdr:sp macro="" textlink="">
      <xdr:nvSpPr>
        <xdr:cNvPr id="605" name="フローチャート: 判断 604">
          <a:extLst>
            <a:ext uri="{FF2B5EF4-FFF2-40B4-BE49-F238E27FC236}">
              <a16:creationId xmlns:a16="http://schemas.microsoft.com/office/drawing/2014/main" id="{C01ABF2F-65F3-4F47-8742-F2BA27C2E12D}"/>
            </a:ext>
          </a:extLst>
        </xdr:cNvPr>
        <xdr:cNvSpPr/>
      </xdr:nvSpPr>
      <xdr:spPr>
        <a:xfrm>
          <a:off x="12804140" y="138676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113030</xdr:rowOff>
    </xdr:from>
    <xdr:to>
      <xdr:col>72</xdr:col>
      <xdr:colOff>38100</xdr:colOff>
      <xdr:row>83</xdr:row>
      <xdr:rowOff>43180</xdr:rowOff>
    </xdr:to>
    <xdr:sp macro="" textlink="">
      <xdr:nvSpPr>
        <xdr:cNvPr id="606" name="フローチャート: 判断 605">
          <a:extLst>
            <a:ext uri="{FF2B5EF4-FFF2-40B4-BE49-F238E27FC236}">
              <a16:creationId xmlns:a16="http://schemas.microsoft.com/office/drawing/2014/main" id="{2DD1FCCA-C105-44D3-93BD-4434A327CA57}"/>
            </a:ext>
          </a:extLst>
        </xdr:cNvPr>
        <xdr:cNvSpPr/>
      </xdr:nvSpPr>
      <xdr:spPr>
        <a:xfrm>
          <a:off x="12029440" y="13859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111398</xdr:rowOff>
    </xdr:from>
    <xdr:to>
      <xdr:col>67</xdr:col>
      <xdr:colOff>101600</xdr:colOff>
      <xdr:row>83</xdr:row>
      <xdr:rowOff>41548</xdr:rowOff>
    </xdr:to>
    <xdr:sp macro="" textlink="">
      <xdr:nvSpPr>
        <xdr:cNvPr id="607" name="フローチャート: 判断 606">
          <a:extLst>
            <a:ext uri="{FF2B5EF4-FFF2-40B4-BE49-F238E27FC236}">
              <a16:creationId xmlns:a16="http://schemas.microsoft.com/office/drawing/2014/main" id="{D9F6A578-D453-4B05-B3F4-9B7A29B6B49F}"/>
            </a:ext>
          </a:extLst>
        </xdr:cNvPr>
        <xdr:cNvSpPr/>
      </xdr:nvSpPr>
      <xdr:spPr>
        <a:xfrm>
          <a:off x="11231880" y="13857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2EBD40B6-943F-4555-BABE-8BA5C82E7A4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B00B8581-80A9-426C-8C44-0A5F4196C51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4500E69D-7520-4422-8594-425F721DABB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F70CB7B2-8C2A-40F0-9C3A-9E39A893781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0CCE7491-5F36-4ED0-A952-678AEEDFE6A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42818</xdr:rowOff>
    </xdr:from>
    <xdr:to>
      <xdr:col>85</xdr:col>
      <xdr:colOff>177800</xdr:colOff>
      <xdr:row>79</xdr:row>
      <xdr:rowOff>144418</xdr:rowOff>
    </xdr:to>
    <xdr:sp macro="" textlink="">
      <xdr:nvSpPr>
        <xdr:cNvPr id="613" name="楕円 612">
          <a:extLst>
            <a:ext uri="{FF2B5EF4-FFF2-40B4-BE49-F238E27FC236}">
              <a16:creationId xmlns:a16="http://schemas.microsoft.com/office/drawing/2014/main" id="{75696E8E-5397-414A-9E77-608AA5718551}"/>
            </a:ext>
          </a:extLst>
        </xdr:cNvPr>
        <xdr:cNvSpPr/>
      </xdr:nvSpPr>
      <xdr:spPr>
        <a:xfrm>
          <a:off x="14325600" y="1328637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167295</xdr:rowOff>
    </xdr:from>
    <xdr:ext cx="405111" cy="259045"/>
    <xdr:sp macro="" textlink="">
      <xdr:nvSpPr>
        <xdr:cNvPr id="614" name="【児童館】&#10;有形固定資産減価償却率該当値テキスト">
          <a:extLst>
            <a:ext uri="{FF2B5EF4-FFF2-40B4-BE49-F238E27FC236}">
              <a16:creationId xmlns:a16="http://schemas.microsoft.com/office/drawing/2014/main" id="{96E7E87E-91E1-4B5F-A84C-DDA8F3CBFC0E}"/>
            </a:ext>
          </a:extLst>
        </xdr:cNvPr>
        <xdr:cNvSpPr txBox="1"/>
      </xdr:nvSpPr>
      <xdr:spPr>
        <a:xfrm>
          <a:off x="14414500" y="1324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6894</xdr:rowOff>
    </xdr:from>
    <xdr:to>
      <xdr:col>81</xdr:col>
      <xdr:colOff>101600</xdr:colOff>
      <xdr:row>79</xdr:row>
      <xdr:rowOff>108494</xdr:rowOff>
    </xdr:to>
    <xdr:sp macro="" textlink="">
      <xdr:nvSpPr>
        <xdr:cNvPr id="615" name="楕円 614">
          <a:extLst>
            <a:ext uri="{FF2B5EF4-FFF2-40B4-BE49-F238E27FC236}">
              <a16:creationId xmlns:a16="http://schemas.microsoft.com/office/drawing/2014/main" id="{B5B9E040-E53F-413A-9EE2-8E6322627983}"/>
            </a:ext>
          </a:extLst>
        </xdr:cNvPr>
        <xdr:cNvSpPr/>
      </xdr:nvSpPr>
      <xdr:spPr>
        <a:xfrm>
          <a:off x="13578840" y="1325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57694</xdr:rowOff>
    </xdr:from>
    <xdr:to>
      <xdr:col>85</xdr:col>
      <xdr:colOff>127000</xdr:colOff>
      <xdr:row>79</xdr:row>
      <xdr:rowOff>93618</xdr:rowOff>
    </xdr:to>
    <xdr:cxnSp macro="">
      <xdr:nvCxnSpPr>
        <xdr:cNvPr id="616" name="直線コネクタ 615">
          <a:extLst>
            <a:ext uri="{FF2B5EF4-FFF2-40B4-BE49-F238E27FC236}">
              <a16:creationId xmlns:a16="http://schemas.microsoft.com/office/drawing/2014/main" id="{E13FF5A6-4655-46B1-81BB-FC0BF553B3D9}"/>
            </a:ext>
          </a:extLst>
        </xdr:cNvPr>
        <xdr:cNvCxnSpPr/>
      </xdr:nvCxnSpPr>
      <xdr:spPr>
        <a:xfrm>
          <a:off x="13629640" y="13301254"/>
          <a:ext cx="7467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142421</xdr:rowOff>
    </xdr:from>
    <xdr:to>
      <xdr:col>76</xdr:col>
      <xdr:colOff>165100</xdr:colOff>
      <xdr:row>79</xdr:row>
      <xdr:rowOff>72571</xdr:rowOff>
    </xdr:to>
    <xdr:sp macro="" textlink="">
      <xdr:nvSpPr>
        <xdr:cNvPr id="617" name="楕円 616">
          <a:extLst>
            <a:ext uri="{FF2B5EF4-FFF2-40B4-BE49-F238E27FC236}">
              <a16:creationId xmlns:a16="http://schemas.microsoft.com/office/drawing/2014/main" id="{2A5A25A7-7B24-42D7-B824-388D91E44C93}"/>
            </a:ext>
          </a:extLst>
        </xdr:cNvPr>
        <xdr:cNvSpPr/>
      </xdr:nvSpPr>
      <xdr:spPr>
        <a:xfrm>
          <a:off x="12804140" y="132183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21771</xdr:rowOff>
    </xdr:from>
    <xdr:to>
      <xdr:col>81</xdr:col>
      <xdr:colOff>50800</xdr:colOff>
      <xdr:row>79</xdr:row>
      <xdr:rowOff>57694</xdr:rowOff>
    </xdr:to>
    <xdr:cxnSp macro="">
      <xdr:nvCxnSpPr>
        <xdr:cNvPr id="618" name="直線コネクタ 617">
          <a:extLst>
            <a:ext uri="{FF2B5EF4-FFF2-40B4-BE49-F238E27FC236}">
              <a16:creationId xmlns:a16="http://schemas.microsoft.com/office/drawing/2014/main" id="{F486674A-D768-4C7C-8749-EF119A28F9D7}"/>
            </a:ext>
          </a:extLst>
        </xdr:cNvPr>
        <xdr:cNvCxnSpPr/>
      </xdr:nvCxnSpPr>
      <xdr:spPr>
        <a:xfrm>
          <a:off x="12854940" y="13265331"/>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106499</xdr:rowOff>
    </xdr:from>
    <xdr:to>
      <xdr:col>72</xdr:col>
      <xdr:colOff>38100</xdr:colOff>
      <xdr:row>79</xdr:row>
      <xdr:rowOff>36649</xdr:rowOff>
    </xdr:to>
    <xdr:sp macro="" textlink="">
      <xdr:nvSpPr>
        <xdr:cNvPr id="619" name="楕円 618">
          <a:extLst>
            <a:ext uri="{FF2B5EF4-FFF2-40B4-BE49-F238E27FC236}">
              <a16:creationId xmlns:a16="http://schemas.microsoft.com/office/drawing/2014/main" id="{D1D0DC4D-3DEB-4ED4-A496-7D5DF38D58D9}"/>
            </a:ext>
          </a:extLst>
        </xdr:cNvPr>
        <xdr:cNvSpPr/>
      </xdr:nvSpPr>
      <xdr:spPr>
        <a:xfrm>
          <a:off x="12029440" y="13182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157299</xdr:rowOff>
    </xdr:from>
    <xdr:to>
      <xdr:col>76</xdr:col>
      <xdr:colOff>114300</xdr:colOff>
      <xdr:row>79</xdr:row>
      <xdr:rowOff>21771</xdr:rowOff>
    </xdr:to>
    <xdr:cxnSp macro="">
      <xdr:nvCxnSpPr>
        <xdr:cNvPr id="620" name="直線コネクタ 619">
          <a:extLst>
            <a:ext uri="{FF2B5EF4-FFF2-40B4-BE49-F238E27FC236}">
              <a16:creationId xmlns:a16="http://schemas.microsoft.com/office/drawing/2014/main" id="{0A0CAFF6-BAB1-4EE5-94C2-2CE45D8BF071}"/>
            </a:ext>
          </a:extLst>
        </xdr:cNvPr>
        <xdr:cNvCxnSpPr/>
      </xdr:nvCxnSpPr>
      <xdr:spPr>
        <a:xfrm>
          <a:off x="12072620" y="13233219"/>
          <a:ext cx="78232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70576</xdr:rowOff>
    </xdr:from>
    <xdr:to>
      <xdr:col>67</xdr:col>
      <xdr:colOff>101600</xdr:colOff>
      <xdr:row>79</xdr:row>
      <xdr:rowOff>726</xdr:rowOff>
    </xdr:to>
    <xdr:sp macro="" textlink="">
      <xdr:nvSpPr>
        <xdr:cNvPr id="621" name="楕円 620">
          <a:extLst>
            <a:ext uri="{FF2B5EF4-FFF2-40B4-BE49-F238E27FC236}">
              <a16:creationId xmlns:a16="http://schemas.microsoft.com/office/drawing/2014/main" id="{62D9F3F7-EE57-4446-A49E-27B863C2F007}"/>
            </a:ext>
          </a:extLst>
        </xdr:cNvPr>
        <xdr:cNvSpPr/>
      </xdr:nvSpPr>
      <xdr:spPr>
        <a:xfrm>
          <a:off x="11231880" y="13146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121376</xdr:rowOff>
    </xdr:from>
    <xdr:to>
      <xdr:col>71</xdr:col>
      <xdr:colOff>177800</xdr:colOff>
      <xdr:row>78</xdr:row>
      <xdr:rowOff>157299</xdr:rowOff>
    </xdr:to>
    <xdr:cxnSp macro="">
      <xdr:nvCxnSpPr>
        <xdr:cNvPr id="622" name="直線コネクタ 621">
          <a:extLst>
            <a:ext uri="{FF2B5EF4-FFF2-40B4-BE49-F238E27FC236}">
              <a16:creationId xmlns:a16="http://schemas.microsoft.com/office/drawing/2014/main" id="{A87A36AF-C3B6-4E6A-A311-0A3A3C48F505}"/>
            </a:ext>
          </a:extLst>
        </xdr:cNvPr>
        <xdr:cNvCxnSpPr/>
      </xdr:nvCxnSpPr>
      <xdr:spPr>
        <a:xfrm>
          <a:off x="11282680" y="13197296"/>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40839</xdr:rowOff>
    </xdr:from>
    <xdr:ext cx="405111" cy="259045"/>
    <xdr:sp macro="" textlink="">
      <xdr:nvSpPr>
        <xdr:cNvPr id="623" name="n_1aveValue【児童館】&#10;有形固定資産減価償却率">
          <a:extLst>
            <a:ext uri="{FF2B5EF4-FFF2-40B4-BE49-F238E27FC236}">
              <a16:creationId xmlns:a16="http://schemas.microsoft.com/office/drawing/2014/main" id="{2FAD8D12-97E2-4E76-8D6E-420A8FCFC0A6}"/>
            </a:ext>
          </a:extLst>
        </xdr:cNvPr>
        <xdr:cNvSpPr txBox="1"/>
      </xdr:nvSpPr>
      <xdr:spPr>
        <a:xfrm>
          <a:off x="13437244" y="1395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42471</xdr:rowOff>
    </xdr:from>
    <xdr:ext cx="405111" cy="259045"/>
    <xdr:sp macro="" textlink="">
      <xdr:nvSpPr>
        <xdr:cNvPr id="624" name="n_2aveValue【児童館】&#10;有形固定資産減価償却率">
          <a:extLst>
            <a:ext uri="{FF2B5EF4-FFF2-40B4-BE49-F238E27FC236}">
              <a16:creationId xmlns:a16="http://schemas.microsoft.com/office/drawing/2014/main" id="{4797C905-59B3-4F86-B18C-C757640A58DC}"/>
            </a:ext>
          </a:extLst>
        </xdr:cNvPr>
        <xdr:cNvSpPr txBox="1"/>
      </xdr:nvSpPr>
      <xdr:spPr>
        <a:xfrm>
          <a:off x="12675244" y="1395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34307</xdr:rowOff>
    </xdr:from>
    <xdr:ext cx="405111" cy="259045"/>
    <xdr:sp macro="" textlink="">
      <xdr:nvSpPr>
        <xdr:cNvPr id="625" name="n_3aveValue【児童館】&#10;有形固定資産減価償却率">
          <a:extLst>
            <a:ext uri="{FF2B5EF4-FFF2-40B4-BE49-F238E27FC236}">
              <a16:creationId xmlns:a16="http://schemas.microsoft.com/office/drawing/2014/main" id="{D4BAF3DA-254E-4AE9-823F-FFA295DFF93D}"/>
            </a:ext>
          </a:extLst>
        </xdr:cNvPr>
        <xdr:cNvSpPr txBox="1"/>
      </xdr:nvSpPr>
      <xdr:spPr>
        <a:xfrm>
          <a:off x="11900544"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32675</xdr:rowOff>
    </xdr:from>
    <xdr:ext cx="405111" cy="259045"/>
    <xdr:sp macro="" textlink="">
      <xdr:nvSpPr>
        <xdr:cNvPr id="626" name="n_4aveValue【児童館】&#10;有形固定資産減価償却率">
          <a:extLst>
            <a:ext uri="{FF2B5EF4-FFF2-40B4-BE49-F238E27FC236}">
              <a16:creationId xmlns:a16="http://schemas.microsoft.com/office/drawing/2014/main" id="{B0115382-6D3A-49EC-8AB4-BCEEDCFC07C4}"/>
            </a:ext>
          </a:extLst>
        </xdr:cNvPr>
        <xdr:cNvSpPr txBox="1"/>
      </xdr:nvSpPr>
      <xdr:spPr>
        <a:xfrm>
          <a:off x="11102984" y="1394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125021</xdr:rowOff>
    </xdr:from>
    <xdr:ext cx="405111" cy="259045"/>
    <xdr:sp macro="" textlink="">
      <xdr:nvSpPr>
        <xdr:cNvPr id="627" name="n_1mainValue【児童館】&#10;有形固定資産減価償却率">
          <a:extLst>
            <a:ext uri="{FF2B5EF4-FFF2-40B4-BE49-F238E27FC236}">
              <a16:creationId xmlns:a16="http://schemas.microsoft.com/office/drawing/2014/main" id="{4AD49B4E-70E2-43AC-93EC-6546D726BA5E}"/>
            </a:ext>
          </a:extLst>
        </xdr:cNvPr>
        <xdr:cNvSpPr txBox="1"/>
      </xdr:nvSpPr>
      <xdr:spPr>
        <a:xfrm>
          <a:off x="13437244" y="1303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89098</xdr:rowOff>
    </xdr:from>
    <xdr:ext cx="405111" cy="259045"/>
    <xdr:sp macro="" textlink="">
      <xdr:nvSpPr>
        <xdr:cNvPr id="628" name="n_2mainValue【児童館】&#10;有形固定資産減価償却率">
          <a:extLst>
            <a:ext uri="{FF2B5EF4-FFF2-40B4-BE49-F238E27FC236}">
              <a16:creationId xmlns:a16="http://schemas.microsoft.com/office/drawing/2014/main" id="{C101F304-FA98-4D12-B7A9-94F1C6D67D98}"/>
            </a:ext>
          </a:extLst>
        </xdr:cNvPr>
        <xdr:cNvSpPr txBox="1"/>
      </xdr:nvSpPr>
      <xdr:spPr>
        <a:xfrm>
          <a:off x="12675244" y="12997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53176</xdr:rowOff>
    </xdr:from>
    <xdr:ext cx="405111" cy="259045"/>
    <xdr:sp macro="" textlink="">
      <xdr:nvSpPr>
        <xdr:cNvPr id="629" name="n_3mainValue【児童館】&#10;有形固定資産減価償却率">
          <a:extLst>
            <a:ext uri="{FF2B5EF4-FFF2-40B4-BE49-F238E27FC236}">
              <a16:creationId xmlns:a16="http://schemas.microsoft.com/office/drawing/2014/main" id="{C18E8981-B10B-481F-8ECA-C6B2993620AF}"/>
            </a:ext>
          </a:extLst>
        </xdr:cNvPr>
        <xdr:cNvSpPr txBox="1"/>
      </xdr:nvSpPr>
      <xdr:spPr>
        <a:xfrm>
          <a:off x="11900544" y="12961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17253</xdr:rowOff>
    </xdr:from>
    <xdr:ext cx="405111" cy="259045"/>
    <xdr:sp macro="" textlink="">
      <xdr:nvSpPr>
        <xdr:cNvPr id="630" name="n_4mainValue【児童館】&#10;有形固定資産減価償却率">
          <a:extLst>
            <a:ext uri="{FF2B5EF4-FFF2-40B4-BE49-F238E27FC236}">
              <a16:creationId xmlns:a16="http://schemas.microsoft.com/office/drawing/2014/main" id="{AB2FAF7A-A632-4544-99BF-245D45CA5DD1}"/>
            </a:ext>
          </a:extLst>
        </xdr:cNvPr>
        <xdr:cNvSpPr txBox="1"/>
      </xdr:nvSpPr>
      <xdr:spPr>
        <a:xfrm>
          <a:off x="11102984" y="1292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B166DA3D-116E-4BAF-8B5F-BBBA4B321DD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96D79887-18B8-40BF-94A3-5532A1C0F8F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7432E522-BF41-40B8-931E-A3398676930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9A3C1E09-1E34-407D-8A3F-6B6A69CF460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BE8C5DBF-AC94-47C6-BD65-E3D7050B07B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5E171977-F114-4579-9F08-FCA0D243840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530CC2D-FAD4-416B-8E74-97A3C06BB37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946C199E-ACE0-43F5-91C6-48C80C2BF30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9" name="テキスト ボックス 638">
          <a:extLst>
            <a:ext uri="{FF2B5EF4-FFF2-40B4-BE49-F238E27FC236}">
              <a16:creationId xmlns:a16="http://schemas.microsoft.com/office/drawing/2014/main" id="{62E8951D-B27A-4AA4-B874-62467D85307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0" name="直線コネクタ 639">
          <a:extLst>
            <a:ext uri="{FF2B5EF4-FFF2-40B4-BE49-F238E27FC236}">
              <a16:creationId xmlns:a16="http://schemas.microsoft.com/office/drawing/2014/main" id="{2C53F8DA-8805-4298-A30E-2EB962CAA44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1" name="直線コネクタ 640">
          <a:extLst>
            <a:ext uri="{FF2B5EF4-FFF2-40B4-BE49-F238E27FC236}">
              <a16:creationId xmlns:a16="http://schemas.microsoft.com/office/drawing/2014/main" id="{E18F8D7F-A733-45F2-AA3A-D6837F4BEF5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2" name="テキスト ボックス 641">
          <a:extLst>
            <a:ext uri="{FF2B5EF4-FFF2-40B4-BE49-F238E27FC236}">
              <a16:creationId xmlns:a16="http://schemas.microsoft.com/office/drawing/2014/main" id="{BEFFDF79-1725-4D89-9792-F6DF70F90BDE}"/>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3" name="直線コネクタ 642">
          <a:extLst>
            <a:ext uri="{FF2B5EF4-FFF2-40B4-BE49-F238E27FC236}">
              <a16:creationId xmlns:a16="http://schemas.microsoft.com/office/drawing/2014/main" id="{A53C51A0-E175-4D73-AC5A-A7151849459E}"/>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4" name="テキスト ボックス 643">
          <a:extLst>
            <a:ext uri="{FF2B5EF4-FFF2-40B4-BE49-F238E27FC236}">
              <a16:creationId xmlns:a16="http://schemas.microsoft.com/office/drawing/2014/main" id="{F41C3D62-7FA4-4EE0-8D24-09111BE0C095}"/>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5" name="直線コネクタ 644">
          <a:extLst>
            <a:ext uri="{FF2B5EF4-FFF2-40B4-BE49-F238E27FC236}">
              <a16:creationId xmlns:a16="http://schemas.microsoft.com/office/drawing/2014/main" id="{B837B386-72E5-450D-95B6-95FF7C07723A}"/>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6" name="テキスト ボックス 645">
          <a:extLst>
            <a:ext uri="{FF2B5EF4-FFF2-40B4-BE49-F238E27FC236}">
              <a16:creationId xmlns:a16="http://schemas.microsoft.com/office/drawing/2014/main" id="{A850DD69-D94A-4E99-87E9-31F221101FAB}"/>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7" name="直線コネクタ 646">
          <a:extLst>
            <a:ext uri="{FF2B5EF4-FFF2-40B4-BE49-F238E27FC236}">
              <a16:creationId xmlns:a16="http://schemas.microsoft.com/office/drawing/2014/main" id="{220D9F39-BE27-4E80-8DF6-585E1DD49C62}"/>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48" name="テキスト ボックス 647">
          <a:extLst>
            <a:ext uri="{FF2B5EF4-FFF2-40B4-BE49-F238E27FC236}">
              <a16:creationId xmlns:a16="http://schemas.microsoft.com/office/drawing/2014/main" id="{1F6267EF-5059-4543-8C3E-9B9A89826C12}"/>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49" name="直線コネクタ 648">
          <a:extLst>
            <a:ext uri="{FF2B5EF4-FFF2-40B4-BE49-F238E27FC236}">
              <a16:creationId xmlns:a16="http://schemas.microsoft.com/office/drawing/2014/main" id="{84E8F05C-0EFF-4580-9915-D5C578AC5AC5}"/>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0" name="テキスト ボックス 649">
          <a:extLst>
            <a:ext uri="{FF2B5EF4-FFF2-40B4-BE49-F238E27FC236}">
              <a16:creationId xmlns:a16="http://schemas.microsoft.com/office/drawing/2014/main" id="{201D9220-CC5D-4AAC-A05C-EA845654BDC3}"/>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1" name="直線コネクタ 650">
          <a:extLst>
            <a:ext uri="{FF2B5EF4-FFF2-40B4-BE49-F238E27FC236}">
              <a16:creationId xmlns:a16="http://schemas.microsoft.com/office/drawing/2014/main" id="{EFECD139-CB3B-4495-9415-84876D81669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2" name="テキスト ボックス 651">
          <a:extLst>
            <a:ext uri="{FF2B5EF4-FFF2-40B4-BE49-F238E27FC236}">
              <a16:creationId xmlns:a16="http://schemas.microsoft.com/office/drawing/2014/main" id="{84E6DAEE-74D2-4F9E-98A6-673AF2D48CF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3" name="【児童館】&#10;一人当たり面積グラフ枠">
          <a:extLst>
            <a:ext uri="{FF2B5EF4-FFF2-40B4-BE49-F238E27FC236}">
              <a16:creationId xmlns:a16="http://schemas.microsoft.com/office/drawing/2014/main" id="{4C91A7CF-7B1E-49D2-927A-33CAE0B0206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654" name="直線コネクタ 653">
          <a:extLst>
            <a:ext uri="{FF2B5EF4-FFF2-40B4-BE49-F238E27FC236}">
              <a16:creationId xmlns:a16="http://schemas.microsoft.com/office/drawing/2014/main" id="{9C277D63-BE41-4314-8C32-87715D013A1A}"/>
            </a:ext>
          </a:extLst>
        </xdr:cNvPr>
        <xdr:cNvCxnSpPr/>
      </xdr:nvCxnSpPr>
      <xdr:spPr>
        <a:xfrm flipV="1">
          <a:off x="19509104" y="1300353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655" name="【児童館】&#10;一人当たり面積最小値テキスト">
          <a:extLst>
            <a:ext uri="{FF2B5EF4-FFF2-40B4-BE49-F238E27FC236}">
              <a16:creationId xmlns:a16="http://schemas.microsoft.com/office/drawing/2014/main" id="{976FC1D8-420A-42D5-9021-65F14007B73D}"/>
            </a:ext>
          </a:extLst>
        </xdr:cNvPr>
        <xdr:cNvSpPr txBox="1"/>
      </xdr:nvSpPr>
      <xdr:spPr>
        <a:xfrm>
          <a:off x="1954784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656" name="直線コネクタ 655">
          <a:extLst>
            <a:ext uri="{FF2B5EF4-FFF2-40B4-BE49-F238E27FC236}">
              <a16:creationId xmlns:a16="http://schemas.microsoft.com/office/drawing/2014/main" id="{05A39E80-D00F-4E0F-982B-77928FD7C647}"/>
            </a:ext>
          </a:extLst>
        </xdr:cNvPr>
        <xdr:cNvCxnSpPr/>
      </xdr:nvCxnSpPr>
      <xdr:spPr>
        <a:xfrm>
          <a:off x="1944370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57" name="【児童館】&#10;一人当たり面積最大値テキスト">
          <a:extLst>
            <a:ext uri="{FF2B5EF4-FFF2-40B4-BE49-F238E27FC236}">
              <a16:creationId xmlns:a16="http://schemas.microsoft.com/office/drawing/2014/main" id="{8FFC2045-C379-4B3F-A059-89781CEAD2DB}"/>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58" name="直線コネクタ 657">
          <a:extLst>
            <a:ext uri="{FF2B5EF4-FFF2-40B4-BE49-F238E27FC236}">
              <a16:creationId xmlns:a16="http://schemas.microsoft.com/office/drawing/2014/main" id="{BE06D242-79D1-4EEB-B977-58A3CD14BB8D}"/>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659" name="【児童館】&#10;一人当たり面積平均値テキスト">
          <a:extLst>
            <a:ext uri="{FF2B5EF4-FFF2-40B4-BE49-F238E27FC236}">
              <a16:creationId xmlns:a16="http://schemas.microsoft.com/office/drawing/2014/main" id="{D3BF8BF9-654C-45A3-82AF-38650D2EECA3}"/>
            </a:ext>
          </a:extLst>
        </xdr:cNvPr>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60" name="フローチャート: 判断 659">
          <a:extLst>
            <a:ext uri="{FF2B5EF4-FFF2-40B4-BE49-F238E27FC236}">
              <a16:creationId xmlns:a16="http://schemas.microsoft.com/office/drawing/2014/main" id="{A75827F5-5826-43F2-B269-57D8A6D2E4D9}"/>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61" name="フローチャート: 判断 660">
          <a:extLst>
            <a:ext uri="{FF2B5EF4-FFF2-40B4-BE49-F238E27FC236}">
              <a16:creationId xmlns:a16="http://schemas.microsoft.com/office/drawing/2014/main" id="{DDB909BF-7339-4C53-B10D-7E444E56B5DF}"/>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662" name="フローチャート: 判断 661">
          <a:extLst>
            <a:ext uri="{FF2B5EF4-FFF2-40B4-BE49-F238E27FC236}">
              <a16:creationId xmlns:a16="http://schemas.microsoft.com/office/drawing/2014/main" id="{A1EF92F5-3B51-449B-B3D7-8EEC6563E242}"/>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663" name="フローチャート: 判断 662">
          <a:extLst>
            <a:ext uri="{FF2B5EF4-FFF2-40B4-BE49-F238E27FC236}">
              <a16:creationId xmlns:a16="http://schemas.microsoft.com/office/drawing/2014/main" id="{C8FC2394-6998-4309-88E4-0273BDB27BC3}"/>
            </a:ext>
          </a:extLst>
        </xdr:cNvPr>
        <xdr:cNvSpPr/>
      </xdr:nvSpPr>
      <xdr:spPr>
        <a:xfrm>
          <a:off x="1716278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664" name="フローチャート: 判断 663">
          <a:extLst>
            <a:ext uri="{FF2B5EF4-FFF2-40B4-BE49-F238E27FC236}">
              <a16:creationId xmlns:a16="http://schemas.microsoft.com/office/drawing/2014/main" id="{04CA305C-F44F-4187-B5BB-ED4B414A896A}"/>
            </a:ext>
          </a:extLst>
        </xdr:cNvPr>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3EBC08E-3323-4323-90E1-471E81D9716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0383626-BD18-4963-8E55-3C7FD0DC207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197200AD-32BF-4F47-BADF-8C9060F2888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B9EB1B36-77C5-4301-AC06-DB03EF74FA8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D5476BC3-F666-4A23-A41D-238C3E3D8FB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670" name="楕円 669">
          <a:extLst>
            <a:ext uri="{FF2B5EF4-FFF2-40B4-BE49-F238E27FC236}">
              <a16:creationId xmlns:a16="http://schemas.microsoft.com/office/drawing/2014/main" id="{04B61BE2-092B-4602-88C8-B4257CC55AB9}"/>
            </a:ext>
          </a:extLst>
        </xdr:cNvPr>
        <xdr:cNvSpPr/>
      </xdr:nvSpPr>
      <xdr:spPr>
        <a:xfrm>
          <a:off x="1945894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156227</xdr:rowOff>
    </xdr:from>
    <xdr:ext cx="469744" cy="259045"/>
    <xdr:sp macro="" textlink="">
      <xdr:nvSpPr>
        <xdr:cNvPr id="671" name="【児童館】&#10;一人当たり面積該当値テキスト">
          <a:extLst>
            <a:ext uri="{FF2B5EF4-FFF2-40B4-BE49-F238E27FC236}">
              <a16:creationId xmlns:a16="http://schemas.microsoft.com/office/drawing/2014/main" id="{C634045C-45A4-4FB2-AFD4-385494E810D5}"/>
            </a:ext>
          </a:extLst>
        </xdr:cNvPr>
        <xdr:cNvSpPr txBox="1"/>
      </xdr:nvSpPr>
      <xdr:spPr>
        <a:xfrm>
          <a:off x="19547840"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xdr:rowOff>
    </xdr:from>
    <xdr:to>
      <xdr:col>112</xdr:col>
      <xdr:colOff>38100</xdr:colOff>
      <xdr:row>85</xdr:row>
      <xdr:rowOff>107950</xdr:rowOff>
    </xdr:to>
    <xdr:sp macro="" textlink="">
      <xdr:nvSpPr>
        <xdr:cNvPr id="672" name="楕円 671">
          <a:extLst>
            <a:ext uri="{FF2B5EF4-FFF2-40B4-BE49-F238E27FC236}">
              <a16:creationId xmlns:a16="http://schemas.microsoft.com/office/drawing/2014/main" id="{E72528DB-7711-4D44-867B-46C626325BB4}"/>
            </a:ext>
          </a:extLst>
        </xdr:cNvPr>
        <xdr:cNvSpPr/>
      </xdr:nvSpPr>
      <xdr:spPr>
        <a:xfrm>
          <a:off x="18735040" y="1425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57150</xdr:rowOff>
    </xdr:from>
    <xdr:to>
      <xdr:col>116</xdr:col>
      <xdr:colOff>63500</xdr:colOff>
      <xdr:row>85</xdr:row>
      <xdr:rowOff>57150</xdr:rowOff>
    </xdr:to>
    <xdr:cxnSp macro="">
      <xdr:nvCxnSpPr>
        <xdr:cNvPr id="673" name="直線コネクタ 672">
          <a:extLst>
            <a:ext uri="{FF2B5EF4-FFF2-40B4-BE49-F238E27FC236}">
              <a16:creationId xmlns:a16="http://schemas.microsoft.com/office/drawing/2014/main" id="{7FFEACDF-A330-4237-8B89-182555A1848F}"/>
            </a:ext>
          </a:extLst>
        </xdr:cNvPr>
        <xdr:cNvCxnSpPr/>
      </xdr:nvCxnSpPr>
      <xdr:spPr>
        <a:xfrm>
          <a:off x="18778220" y="143065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674" name="楕円 673">
          <a:extLst>
            <a:ext uri="{FF2B5EF4-FFF2-40B4-BE49-F238E27FC236}">
              <a16:creationId xmlns:a16="http://schemas.microsoft.com/office/drawing/2014/main" id="{D2177C25-8CBD-4CD4-9D82-44FC01A46303}"/>
            </a:ext>
          </a:extLst>
        </xdr:cNvPr>
        <xdr:cNvSpPr/>
      </xdr:nvSpPr>
      <xdr:spPr>
        <a:xfrm>
          <a:off x="1793748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85</xdr:row>
      <xdr:rowOff>57150</xdr:rowOff>
    </xdr:to>
    <xdr:cxnSp macro="">
      <xdr:nvCxnSpPr>
        <xdr:cNvPr id="675" name="直線コネクタ 674">
          <a:extLst>
            <a:ext uri="{FF2B5EF4-FFF2-40B4-BE49-F238E27FC236}">
              <a16:creationId xmlns:a16="http://schemas.microsoft.com/office/drawing/2014/main" id="{E9884693-9C77-4BB0-8658-BD28B5962BB2}"/>
            </a:ext>
          </a:extLst>
        </xdr:cNvPr>
        <xdr:cNvCxnSpPr/>
      </xdr:nvCxnSpPr>
      <xdr:spPr>
        <a:xfrm>
          <a:off x="17988280" y="143065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676" name="楕円 675">
          <a:extLst>
            <a:ext uri="{FF2B5EF4-FFF2-40B4-BE49-F238E27FC236}">
              <a16:creationId xmlns:a16="http://schemas.microsoft.com/office/drawing/2014/main" id="{0EFB98FD-F84D-4427-B3E6-7BEAE27D659A}"/>
            </a:ext>
          </a:extLst>
        </xdr:cNvPr>
        <xdr:cNvSpPr/>
      </xdr:nvSpPr>
      <xdr:spPr>
        <a:xfrm>
          <a:off x="1716278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57150</xdr:rowOff>
    </xdr:to>
    <xdr:cxnSp macro="">
      <xdr:nvCxnSpPr>
        <xdr:cNvPr id="677" name="直線コネクタ 676">
          <a:extLst>
            <a:ext uri="{FF2B5EF4-FFF2-40B4-BE49-F238E27FC236}">
              <a16:creationId xmlns:a16="http://schemas.microsoft.com/office/drawing/2014/main" id="{B203CF6B-8C1C-4178-AD11-ACBEE213D9CC}"/>
            </a:ext>
          </a:extLst>
        </xdr:cNvPr>
        <xdr:cNvCxnSpPr/>
      </xdr:nvCxnSpPr>
      <xdr:spPr>
        <a:xfrm>
          <a:off x="17213580" y="143065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678" name="楕円 677">
          <a:extLst>
            <a:ext uri="{FF2B5EF4-FFF2-40B4-BE49-F238E27FC236}">
              <a16:creationId xmlns:a16="http://schemas.microsoft.com/office/drawing/2014/main" id="{3AB74A0A-BF7F-4D76-8351-3BF8FB9F2838}"/>
            </a:ext>
          </a:extLst>
        </xdr:cNvPr>
        <xdr:cNvSpPr/>
      </xdr:nvSpPr>
      <xdr:spPr>
        <a:xfrm>
          <a:off x="16388080" y="1425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57150</xdr:rowOff>
    </xdr:to>
    <xdr:cxnSp macro="">
      <xdr:nvCxnSpPr>
        <xdr:cNvPr id="679" name="直線コネクタ 678">
          <a:extLst>
            <a:ext uri="{FF2B5EF4-FFF2-40B4-BE49-F238E27FC236}">
              <a16:creationId xmlns:a16="http://schemas.microsoft.com/office/drawing/2014/main" id="{DF68556C-539D-42B6-ACCC-8BCDF21F4397}"/>
            </a:ext>
          </a:extLst>
        </xdr:cNvPr>
        <xdr:cNvCxnSpPr/>
      </xdr:nvCxnSpPr>
      <xdr:spPr>
        <a:xfrm>
          <a:off x="16431260" y="143065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80" name="n_1aveValue【児童館】&#10;一人当たり面積">
          <a:extLst>
            <a:ext uri="{FF2B5EF4-FFF2-40B4-BE49-F238E27FC236}">
              <a16:creationId xmlns:a16="http://schemas.microsoft.com/office/drawing/2014/main" id="{B455065C-0630-4A87-B278-5DCB9D696FED}"/>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681" name="n_2aveValue【児童館】&#10;一人当たり面積">
          <a:extLst>
            <a:ext uri="{FF2B5EF4-FFF2-40B4-BE49-F238E27FC236}">
              <a16:creationId xmlns:a16="http://schemas.microsoft.com/office/drawing/2014/main" id="{D78569E3-E73E-4D55-90AE-65539C5CCEBE}"/>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682" name="n_3aveValue【児童館】&#10;一人当たり面積">
          <a:extLst>
            <a:ext uri="{FF2B5EF4-FFF2-40B4-BE49-F238E27FC236}">
              <a16:creationId xmlns:a16="http://schemas.microsoft.com/office/drawing/2014/main" id="{49D5FF20-99D8-4DDC-82A3-C901EF894F43}"/>
            </a:ext>
          </a:extLst>
        </xdr:cNvPr>
        <xdr:cNvSpPr txBox="1"/>
      </xdr:nvSpPr>
      <xdr:spPr>
        <a:xfrm>
          <a:off x="17001567"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683" name="n_4aveValue【児童館】&#10;一人当たり面積">
          <a:extLst>
            <a:ext uri="{FF2B5EF4-FFF2-40B4-BE49-F238E27FC236}">
              <a16:creationId xmlns:a16="http://schemas.microsoft.com/office/drawing/2014/main" id="{9B50F38D-1F41-441A-9996-25552E248A26}"/>
            </a:ext>
          </a:extLst>
        </xdr:cNvPr>
        <xdr:cNvSpPr txBox="1"/>
      </xdr:nvSpPr>
      <xdr:spPr>
        <a:xfrm>
          <a:off x="162268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99077</xdr:rowOff>
    </xdr:from>
    <xdr:ext cx="469744" cy="259045"/>
    <xdr:sp macro="" textlink="">
      <xdr:nvSpPr>
        <xdr:cNvPr id="684" name="n_1mainValue【児童館】&#10;一人当たり面積">
          <a:extLst>
            <a:ext uri="{FF2B5EF4-FFF2-40B4-BE49-F238E27FC236}">
              <a16:creationId xmlns:a16="http://schemas.microsoft.com/office/drawing/2014/main" id="{84A171C6-F980-4DF3-A2B4-1D7A35A9D6B9}"/>
            </a:ext>
          </a:extLst>
        </xdr:cNvPr>
        <xdr:cNvSpPr txBox="1"/>
      </xdr:nvSpPr>
      <xdr:spPr>
        <a:xfrm>
          <a:off x="185611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685" name="n_2mainValue【児童館】&#10;一人当たり面積">
          <a:extLst>
            <a:ext uri="{FF2B5EF4-FFF2-40B4-BE49-F238E27FC236}">
              <a16:creationId xmlns:a16="http://schemas.microsoft.com/office/drawing/2014/main" id="{E9702E95-21CE-405E-91E3-4A32D476951E}"/>
            </a:ext>
          </a:extLst>
        </xdr:cNvPr>
        <xdr:cNvSpPr txBox="1"/>
      </xdr:nvSpPr>
      <xdr:spPr>
        <a:xfrm>
          <a:off x="1777626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686" name="n_3mainValue【児童館】&#10;一人当たり面積">
          <a:extLst>
            <a:ext uri="{FF2B5EF4-FFF2-40B4-BE49-F238E27FC236}">
              <a16:creationId xmlns:a16="http://schemas.microsoft.com/office/drawing/2014/main" id="{FA08731F-659C-481A-BF03-B602896FE15B}"/>
            </a:ext>
          </a:extLst>
        </xdr:cNvPr>
        <xdr:cNvSpPr txBox="1"/>
      </xdr:nvSpPr>
      <xdr:spPr>
        <a:xfrm>
          <a:off x="1700156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687" name="n_4mainValue【児童館】&#10;一人当たり面積">
          <a:extLst>
            <a:ext uri="{FF2B5EF4-FFF2-40B4-BE49-F238E27FC236}">
              <a16:creationId xmlns:a16="http://schemas.microsoft.com/office/drawing/2014/main" id="{07FFBE43-5AF8-426A-A1FE-EEC354D0F9FF}"/>
            </a:ext>
          </a:extLst>
        </xdr:cNvPr>
        <xdr:cNvSpPr txBox="1"/>
      </xdr:nvSpPr>
      <xdr:spPr>
        <a:xfrm>
          <a:off x="1622686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8" name="正方形/長方形 687">
          <a:extLst>
            <a:ext uri="{FF2B5EF4-FFF2-40B4-BE49-F238E27FC236}">
              <a16:creationId xmlns:a16="http://schemas.microsoft.com/office/drawing/2014/main" id="{BC83E5B0-0A4C-4E9B-9A7A-EEC5862F3AF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689" name="正方形/長方形 688">
          <a:extLst>
            <a:ext uri="{FF2B5EF4-FFF2-40B4-BE49-F238E27FC236}">
              <a16:creationId xmlns:a16="http://schemas.microsoft.com/office/drawing/2014/main" id="{0AAF1BB1-69F6-47B9-AF62-C63917ADED93}"/>
            </a:ext>
          </a:extLst>
        </xdr:cNvPr>
        <xdr:cNvSpPr/>
      </xdr:nvSpPr>
      <xdr:spPr>
        <a:xfrm>
          <a:off x="109601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690" name="正方形/長方形 689">
          <a:extLst>
            <a:ext uri="{FF2B5EF4-FFF2-40B4-BE49-F238E27FC236}">
              <a16:creationId xmlns:a16="http://schemas.microsoft.com/office/drawing/2014/main" id="{02C4256B-BD27-4330-B007-481FA4567E13}"/>
            </a:ext>
          </a:extLst>
        </xdr:cNvPr>
        <xdr:cNvSpPr/>
      </xdr:nvSpPr>
      <xdr:spPr>
        <a:xfrm>
          <a:off x="109601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691" name="正方形/長方形 690">
          <a:extLst>
            <a:ext uri="{FF2B5EF4-FFF2-40B4-BE49-F238E27FC236}">
              <a16:creationId xmlns:a16="http://schemas.microsoft.com/office/drawing/2014/main" id="{18447FB9-1509-4434-A8BD-18AF50314A35}"/>
            </a:ext>
          </a:extLst>
        </xdr:cNvPr>
        <xdr:cNvSpPr/>
      </xdr:nvSpPr>
      <xdr:spPr>
        <a:xfrm>
          <a:off x="120700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692" name="正方形/長方形 691">
          <a:extLst>
            <a:ext uri="{FF2B5EF4-FFF2-40B4-BE49-F238E27FC236}">
              <a16:creationId xmlns:a16="http://schemas.microsoft.com/office/drawing/2014/main" id="{69055257-5236-4F9C-B74B-9B6F87A8AD00}"/>
            </a:ext>
          </a:extLst>
        </xdr:cNvPr>
        <xdr:cNvSpPr/>
      </xdr:nvSpPr>
      <xdr:spPr>
        <a:xfrm>
          <a:off x="120700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3" name="正方形/長方形 692">
          <a:extLst>
            <a:ext uri="{FF2B5EF4-FFF2-40B4-BE49-F238E27FC236}">
              <a16:creationId xmlns:a16="http://schemas.microsoft.com/office/drawing/2014/main" id="{27EFA61F-333E-4F6B-851D-31A0C1501FC9}"/>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C706D73D-2CFB-42A9-B633-C98DD2E1576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695" name="正方形/長方形 694">
          <a:extLst>
            <a:ext uri="{FF2B5EF4-FFF2-40B4-BE49-F238E27FC236}">
              <a16:creationId xmlns:a16="http://schemas.microsoft.com/office/drawing/2014/main" id="{F83394DF-E315-4BC3-9AF6-14B93A038722}"/>
            </a:ext>
          </a:extLst>
        </xdr:cNvPr>
        <xdr:cNvSpPr/>
      </xdr:nvSpPr>
      <xdr:spPr>
        <a:xfrm>
          <a:off x="16093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696" name="正方形/長方形 695">
          <a:extLst>
            <a:ext uri="{FF2B5EF4-FFF2-40B4-BE49-F238E27FC236}">
              <a16:creationId xmlns:a16="http://schemas.microsoft.com/office/drawing/2014/main" id="{62BA3B55-F4E0-4B20-BE5E-A9D26E81E45B}"/>
            </a:ext>
          </a:extLst>
        </xdr:cNvPr>
        <xdr:cNvSpPr/>
      </xdr:nvSpPr>
      <xdr:spPr>
        <a:xfrm>
          <a:off x="16093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697" name="正方形/長方形 696">
          <a:extLst>
            <a:ext uri="{FF2B5EF4-FFF2-40B4-BE49-F238E27FC236}">
              <a16:creationId xmlns:a16="http://schemas.microsoft.com/office/drawing/2014/main" id="{B6828691-F938-4A83-B34B-982B0A43B6E9}"/>
            </a:ext>
          </a:extLst>
        </xdr:cNvPr>
        <xdr:cNvSpPr/>
      </xdr:nvSpPr>
      <xdr:spPr>
        <a:xfrm>
          <a:off x="17226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698" name="正方形/長方形 697">
          <a:extLst>
            <a:ext uri="{FF2B5EF4-FFF2-40B4-BE49-F238E27FC236}">
              <a16:creationId xmlns:a16="http://schemas.microsoft.com/office/drawing/2014/main" id="{10FFB69F-76A1-40CF-8F4B-C8CBF00793FC}"/>
            </a:ext>
          </a:extLst>
        </xdr:cNvPr>
        <xdr:cNvSpPr/>
      </xdr:nvSpPr>
      <xdr:spPr>
        <a:xfrm>
          <a:off x="17226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DE8C6F27-841A-405E-8265-0A81697037EB}"/>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00" name="正方形/長方形 699">
          <a:extLst>
            <a:ext uri="{FF2B5EF4-FFF2-40B4-BE49-F238E27FC236}">
              <a16:creationId xmlns:a16="http://schemas.microsoft.com/office/drawing/2014/main" id="{AD77A487-7FCD-4464-8FB2-916A666FDD8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1" name="正方形/長方形 700">
          <a:extLst>
            <a:ext uri="{FF2B5EF4-FFF2-40B4-BE49-F238E27FC236}">
              <a16:creationId xmlns:a16="http://schemas.microsoft.com/office/drawing/2014/main" id="{1E715B94-BB2A-40C7-B285-DC2FF21AFD5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2" name="テキスト ボックス 701">
          <a:extLst>
            <a:ext uri="{FF2B5EF4-FFF2-40B4-BE49-F238E27FC236}">
              <a16:creationId xmlns:a16="http://schemas.microsoft.com/office/drawing/2014/main" id="{344A096F-C7F4-40BD-B4DE-13C73A04515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「橋りょう・トンネル」のうち、「橋りょう」については、令和</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年度に「渋谷区橋りょう長寿命化修繕計画」を改定し、日常点検・定期点検及び老朽化した橋りょうの補修工事</a:t>
          </a:r>
          <a:r>
            <a:rPr kumimoji="1" lang="ja-JP" altLang="en-US" sz="1100">
              <a:solidFill>
                <a:sysClr val="windowText" lastClr="000000"/>
              </a:solidFill>
              <a:effectLst/>
              <a:latin typeface="+mn-lt"/>
              <a:ea typeface="+mn-ea"/>
              <a:cs typeface="+mn-cs"/>
            </a:rPr>
            <a:t>に</a:t>
          </a:r>
          <a:r>
            <a:rPr kumimoji="1" lang="ja-JP" altLang="ja-JP" sz="1100">
              <a:solidFill>
                <a:sysClr val="windowText" lastClr="000000"/>
              </a:solidFill>
              <a:effectLst/>
              <a:latin typeface="+mn-lt"/>
              <a:ea typeface="+mn-ea"/>
              <a:cs typeface="+mn-cs"/>
            </a:rPr>
            <a:t>取り組んでいる。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「トンネル」についても令和</a:t>
          </a:r>
          <a:r>
            <a:rPr kumimoji="1" lang="ja-JP" altLang="en-US" sz="1100">
              <a:solidFill>
                <a:sysClr val="windowText" lastClr="000000"/>
              </a:solidFill>
              <a:effectLst/>
              <a:latin typeface="+mn-lt"/>
              <a:ea typeface="+mn-ea"/>
              <a:cs typeface="+mn-cs"/>
            </a:rPr>
            <a:t>２</a:t>
          </a:r>
          <a:r>
            <a:rPr kumimoji="1" lang="ja-JP" altLang="ja-JP" sz="1100">
              <a:solidFill>
                <a:sysClr val="windowText" lastClr="000000"/>
              </a:solidFill>
              <a:effectLst/>
              <a:latin typeface="+mn-lt"/>
              <a:ea typeface="+mn-ea"/>
              <a:cs typeface="+mn-cs"/>
            </a:rPr>
            <a:t>年度に「渋谷区トンネル長寿命化修繕計画」を策定し、</a:t>
          </a:r>
          <a:r>
            <a:rPr kumimoji="1" lang="ja-JP" altLang="en-US" sz="1100">
              <a:solidFill>
                <a:sysClr val="windowText" lastClr="000000"/>
              </a:solidFill>
              <a:effectLst/>
              <a:latin typeface="+mn-lt"/>
              <a:ea typeface="+mn-ea"/>
              <a:cs typeface="+mn-cs"/>
            </a:rPr>
            <a:t>令和７年度に定期点検結果等を踏まえて改定した。</a:t>
          </a:r>
          <a:r>
            <a:rPr kumimoji="1" lang="ja-JP" altLang="ja-JP" sz="1100">
              <a:solidFill>
                <a:sysClr val="windowText" lastClr="000000"/>
              </a:solidFill>
              <a:effectLst/>
              <a:latin typeface="+mn-lt"/>
              <a:ea typeface="+mn-ea"/>
              <a:cs typeface="+mn-cs"/>
            </a:rPr>
            <a:t>橋りょうと同様に予防保全型の管理に取り組んでいる。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「公営住宅」については、平成</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年度に「渋谷区公営住宅等長寿命化計画」を改定し、</a:t>
          </a:r>
          <a:r>
            <a:rPr kumimoji="1" lang="ja-JP" altLang="en-US" sz="1100">
              <a:solidFill>
                <a:sysClr val="windowText" lastClr="000000"/>
              </a:solidFill>
              <a:effectLst/>
              <a:latin typeface="+mn-lt"/>
              <a:ea typeface="+mn-ea"/>
              <a:cs typeface="+mn-cs"/>
            </a:rPr>
            <a:t>その後も必要な変更を行いながら、点検・修繕履歴等を踏まえた予防保全的な維持管理により、ライフサイクルコストの縮減と適切な施設管理に取り組んでいる。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「学校施設」については、令和</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年度に「学校施設長寿命化計画」を</a:t>
          </a:r>
          <a:r>
            <a:rPr kumimoji="1" lang="ja-JP" altLang="en-US" sz="1100">
              <a:solidFill>
                <a:sysClr val="windowText" lastClr="000000"/>
              </a:solidFill>
              <a:effectLst/>
              <a:latin typeface="+mn-lt"/>
              <a:ea typeface="+mn-ea"/>
              <a:cs typeface="+mn-cs"/>
            </a:rPr>
            <a:t>改定</a:t>
          </a:r>
          <a:r>
            <a:rPr kumimoji="1" lang="ja-JP" altLang="ja-JP" sz="1100">
              <a:solidFill>
                <a:sysClr val="windowText" lastClr="000000"/>
              </a:solidFill>
              <a:effectLst/>
              <a:latin typeface="+mn-lt"/>
              <a:ea typeface="+mn-ea"/>
              <a:cs typeface="+mn-cs"/>
            </a:rPr>
            <a:t>し、ライフサイクルコスト、保全優先度を勘案し、計画的な維持管理・更新に取り組んでいる。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また、当該長寿命化計画を踏まえ、令和</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年度に「渋谷区</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新しい学校づくり</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整備方針～学校施設の未来像と建て替えロードマップ～」を</a:t>
          </a:r>
          <a:r>
            <a:rPr kumimoji="1" lang="ja-JP" altLang="en-US" sz="1100">
              <a:solidFill>
                <a:sysClr val="windowText" lastClr="000000"/>
              </a:solidFill>
              <a:effectLst/>
              <a:latin typeface="+mn-lt"/>
              <a:ea typeface="+mn-ea"/>
              <a:cs typeface="+mn-cs"/>
            </a:rPr>
            <a:t>改定</a:t>
          </a:r>
          <a:r>
            <a:rPr kumimoji="1" lang="ja-JP" altLang="ja-JP" sz="1100">
              <a:solidFill>
                <a:sysClr val="windowText" lastClr="000000"/>
              </a:solidFill>
              <a:effectLst/>
              <a:latin typeface="+mn-lt"/>
              <a:ea typeface="+mn-ea"/>
              <a:cs typeface="+mn-cs"/>
            </a:rPr>
            <a:t>し、長期的な視点から建て替えの計画を進めている。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A3CFB1C-CF28-40E3-89E8-D9FA6758F87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ACCB512-C0F9-46CF-8674-5468DF4F40C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5035CD5-CED7-4341-A6F9-2ADA4DAA185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A15421-A98F-4317-A6C7-DA600E86806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東京都渋谷区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217F9D-7BAE-4FE4-BA41-FE5736E1977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BD99F4B-C4FB-471C-8B28-141CB9A1259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FEF5E03-23F9-4D83-99B4-05E9035BCA4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D84B47-D725-4E98-88F9-9B4AB272249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4BF40A-DBED-41E1-85A6-BA013001154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D2703E-E6F0-4888-9DF8-15634DE4708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231,402
218,691
15.11
139,781,814
124,537,676
13,255,005
77,728,003
2,953,356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3F4C1B-07CA-4C2E-B1CB-EC5DD6D87F0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74E929-2D4C-4C9A-B8FC-6AFA293A008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A1CBB8A-F221-49AB-ADD8-E368F63A73F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26B8040-4B02-4DB5-94F8-AFD694EF4A9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3C421E-9C78-468C-B6D6-17B7C464984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53F27E1-388A-42AC-8849-17CD081FAF6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CF7955-5CDE-4AF6-90CF-182AED3DBF5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60C699B-1863-4060-883B-9E5EBB976F5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3D742E-2A49-4498-B575-39C6C1741A8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92BC46-B88F-4A7D-9CE9-DDF3BE59D5A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4B408B-9CB2-414D-9DA6-69A169A0769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5943CA-2FC5-460B-A3CD-4130EA1B97C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AD7C8E0-958A-4A81-8DCF-5A66C66FE53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5474B3B-6E34-4503-9EA1-438F391A6B1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5E8FAB-F2C2-4CC9-AF9E-C1F31263250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DF4E3F-5B2B-4F70-BD78-242EE417C35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6C2682-E844-4D56-B5B3-C7BE4C6C494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DB4C213-57BD-4683-8BF9-3B4811E8EFB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37F01D-379B-40EE-A4BB-622998C4082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E31135-AD12-4AEE-89AB-A58D97DC6DF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1A97843-AD09-42B7-BE54-83CF6CAF2A1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BF8BCA-80F9-4714-931A-E8807A1F6AF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34D896-F006-4246-8A60-A9A58718F2A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B6020B-B47E-4158-AA7C-F549BDCDE79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D84B00-489D-4E77-A369-F26E2AE4C0F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35124E-A5E1-4FD1-8CED-CF38F3698DD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A35D89-2B54-45A6-A45F-F9B29301474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CD3AC3-32D7-403C-B5BB-16B5839FAFE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12B6F5-3A05-4304-A263-61265EC8CDB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53255B2-DAA9-4157-AEE9-1BC19F2BBDD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A7DE994-65F8-41F3-A68C-535D420F26F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4EF53E-D488-4F52-B237-B7A7514AE1B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2F36701-C728-4480-9EBE-ED32901A9C3C}"/>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9B69DA70-43E2-4715-9FAA-2552E26BBA44}"/>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44039F7-D260-42AC-8C2D-7E493A47C075}"/>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DFC234A-F869-4229-9733-1BE0ED952CD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6E64E75-9FC0-4716-8B83-8ED7B51A51EF}"/>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D0144C1-7031-43D4-8BFB-406D1E989152}"/>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EB145E3-36B7-4B74-A9B5-2D145F4BCB1A}"/>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48FF00A-B6B0-419F-928A-E14365265CC1}"/>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20C2D62-FB6A-4C74-A9E5-9CC5D74B9C1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EA5CA0EC-8CBC-467E-8F45-EA4C70CED87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B7F8B3A2-640D-447B-B6B7-269B3F48DB8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10A6ABD7-00C9-4FC5-ACE7-E3C222F17C6E}"/>
            </a:ext>
          </a:extLst>
        </xdr:cNvPr>
        <xdr:cNvCxnSpPr/>
      </xdr:nvCxnSpPr>
      <xdr:spPr>
        <a:xfrm flipV="1">
          <a:off x="4086225" y="5606034"/>
          <a:ext cx="0" cy="1302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B1A7D4A4-D6D7-4054-A5ED-425C16DC855D}"/>
            </a:ext>
          </a:extLst>
        </xdr:cNvPr>
        <xdr:cNvSpPr txBox="1"/>
      </xdr:nvSpPr>
      <xdr:spPr>
        <a:xfrm>
          <a:off x="4124960" y="691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A9346079-A351-4A03-BC37-8F626889825B}"/>
            </a:ext>
          </a:extLst>
        </xdr:cNvPr>
        <xdr:cNvCxnSpPr/>
      </xdr:nvCxnSpPr>
      <xdr:spPr>
        <a:xfrm>
          <a:off x="4020820" y="69082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590DDC1D-F412-439A-90C0-0C726CDD250E}"/>
            </a:ext>
          </a:extLst>
        </xdr:cNvPr>
        <xdr:cNvSpPr txBox="1"/>
      </xdr:nvSpPr>
      <xdr:spPr>
        <a:xfrm>
          <a:off x="4124960" y="538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6BC3DB1A-54C0-4E5F-8907-DABBB07B9CB0}"/>
            </a:ext>
          </a:extLst>
        </xdr:cNvPr>
        <xdr:cNvCxnSpPr/>
      </xdr:nvCxnSpPr>
      <xdr:spPr>
        <a:xfrm>
          <a:off x="402082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924A6FC2-47B9-4CDD-BD25-6B4029CD0AF0}"/>
            </a:ext>
          </a:extLst>
        </xdr:cNvPr>
        <xdr:cNvSpPr txBox="1"/>
      </xdr:nvSpPr>
      <xdr:spPr>
        <a:xfrm>
          <a:off x="4124960" y="62042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A4F4DE70-EF09-492B-8AD2-1B5ECCB01E23}"/>
            </a:ext>
          </a:extLst>
        </xdr:cNvPr>
        <xdr:cNvSpPr/>
      </xdr:nvSpPr>
      <xdr:spPr>
        <a:xfrm>
          <a:off x="403606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52019345-664F-42E9-9B0F-28C126BA9CEB}"/>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0DB05775-A215-44A4-B154-D67BB9A40665}"/>
            </a:ext>
          </a:extLst>
        </xdr:cNvPr>
        <xdr:cNvSpPr/>
      </xdr:nvSpPr>
      <xdr:spPr>
        <a:xfrm>
          <a:off x="2514600" y="6181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5ABE041F-9E31-4F04-8954-78BF42C1B57E}"/>
            </a:ext>
          </a:extLst>
        </xdr:cNvPr>
        <xdr:cNvSpPr/>
      </xdr:nvSpPr>
      <xdr:spPr>
        <a:xfrm>
          <a:off x="1739900" y="623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E0586CC8-5927-4D14-9DD2-08AA51C08C63}"/>
            </a:ext>
          </a:extLst>
        </xdr:cNvPr>
        <xdr:cNvSpPr/>
      </xdr:nvSpPr>
      <xdr:spPr>
        <a:xfrm>
          <a:off x="96520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16093CD-A409-4E4C-9D12-087F0ABEE48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DA73D05-9673-4460-A9CF-063A48306F1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CF2B4D7-83D2-4C8B-9855-E6EF37DB61F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7B2F4EA-6A0E-48ED-AB58-0C47F5C88EB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A0069F-DFEF-405C-A9C9-65816D4A468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71" name="楕円 70">
          <a:extLst>
            <a:ext uri="{FF2B5EF4-FFF2-40B4-BE49-F238E27FC236}">
              <a16:creationId xmlns:a16="http://schemas.microsoft.com/office/drawing/2014/main" id="{63F657D9-F527-4C78-A2C2-58E01C783F99}"/>
            </a:ext>
          </a:extLst>
        </xdr:cNvPr>
        <xdr:cNvSpPr/>
      </xdr:nvSpPr>
      <xdr:spPr>
        <a:xfrm>
          <a:off x="4036060" y="607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64279</xdr:rowOff>
    </xdr:from>
    <xdr:ext cx="405111" cy="259045"/>
    <xdr:sp macro="" textlink="">
      <xdr:nvSpPr>
        <xdr:cNvPr id="72" name="【図書館】&#10;有形固定資産減価償却率該当値テキスト">
          <a:extLst>
            <a:ext uri="{FF2B5EF4-FFF2-40B4-BE49-F238E27FC236}">
              <a16:creationId xmlns:a16="http://schemas.microsoft.com/office/drawing/2014/main" id="{6CFDE193-6FCB-4FB6-A13D-A0BE1C5A15E9}"/>
            </a:ext>
          </a:extLst>
        </xdr:cNvPr>
        <xdr:cNvSpPr txBox="1"/>
      </xdr:nvSpPr>
      <xdr:spPr>
        <a:xfrm>
          <a:off x="4124960" y="593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167132</xdr:rowOff>
    </xdr:from>
    <xdr:to>
      <xdr:col>20</xdr:col>
      <xdr:colOff>38100</xdr:colOff>
      <xdr:row>36</xdr:row>
      <xdr:rowOff>97282</xdr:rowOff>
    </xdr:to>
    <xdr:sp macro="" textlink="">
      <xdr:nvSpPr>
        <xdr:cNvPr id="73" name="楕円 72">
          <a:extLst>
            <a:ext uri="{FF2B5EF4-FFF2-40B4-BE49-F238E27FC236}">
              <a16:creationId xmlns:a16="http://schemas.microsoft.com/office/drawing/2014/main" id="{79ECA8BF-6F55-4578-B3B6-1E759E731EA1}"/>
            </a:ext>
          </a:extLst>
        </xdr:cNvPr>
        <xdr:cNvSpPr/>
      </xdr:nvSpPr>
      <xdr:spPr>
        <a:xfrm>
          <a:off x="3312160" y="60345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46482</xdr:rowOff>
    </xdr:from>
    <xdr:to>
      <xdr:col>24</xdr:col>
      <xdr:colOff>63500</xdr:colOff>
      <xdr:row>36</xdr:row>
      <xdr:rowOff>92202</xdr:rowOff>
    </xdr:to>
    <xdr:cxnSp macro="">
      <xdr:nvCxnSpPr>
        <xdr:cNvPr id="74" name="直線コネクタ 73">
          <a:extLst>
            <a:ext uri="{FF2B5EF4-FFF2-40B4-BE49-F238E27FC236}">
              <a16:creationId xmlns:a16="http://schemas.microsoft.com/office/drawing/2014/main" id="{E4B2BBE0-77E4-4984-8562-47FDB21B8F57}"/>
            </a:ext>
          </a:extLst>
        </xdr:cNvPr>
        <xdr:cNvCxnSpPr/>
      </xdr:nvCxnSpPr>
      <xdr:spPr>
        <a:xfrm>
          <a:off x="3355340" y="6081522"/>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123698</xdr:rowOff>
    </xdr:from>
    <xdr:to>
      <xdr:col>15</xdr:col>
      <xdr:colOff>101600</xdr:colOff>
      <xdr:row>36</xdr:row>
      <xdr:rowOff>53848</xdr:rowOff>
    </xdr:to>
    <xdr:sp macro="" textlink="">
      <xdr:nvSpPr>
        <xdr:cNvPr id="75" name="楕円 74">
          <a:extLst>
            <a:ext uri="{FF2B5EF4-FFF2-40B4-BE49-F238E27FC236}">
              <a16:creationId xmlns:a16="http://schemas.microsoft.com/office/drawing/2014/main" id="{957EAF98-A62B-42C6-8E8A-4646409DC19F}"/>
            </a:ext>
          </a:extLst>
        </xdr:cNvPr>
        <xdr:cNvSpPr/>
      </xdr:nvSpPr>
      <xdr:spPr>
        <a:xfrm>
          <a:off x="2514600" y="5991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3048</xdr:rowOff>
    </xdr:from>
    <xdr:to>
      <xdr:col>19</xdr:col>
      <xdr:colOff>177800</xdr:colOff>
      <xdr:row>36</xdr:row>
      <xdr:rowOff>46482</xdr:rowOff>
    </xdr:to>
    <xdr:cxnSp macro="">
      <xdr:nvCxnSpPr>
        <xdr:cNvPr id="76" name="直線コネクタ 75">
          <a:extLst>
            <a:ext uri="{FF2B5EF4-FFF2-40B4-BE49-F238E27FC236}">
              <a16:creationId xmlns:a16="http://schemas.microsoft.com/office/drawing/2014/main" id="{BB060E2C-3806-4F6C-B255-87E0E1988941}"/>
            </a:ext>
          </a:extLst>
        </xdr:cNvPr>
        <xdr:cNvCxnSpPr/>
      </xdr:nvCxnSpPr>
      <xdr:spPr>
        <a:xfrm>
          <a:off x="2565400" y="6038088"/>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55118</xdr:rowOff>
    </xdr:from>
    <xdr:to>
      <xdr:col>10</xdr:col>
      <xdr:colOff>165100</xdr:colOff>
      <xdr:row>36</xdr:row>
      <xdr:rowOff>156718</xdr:rowOff>
    </xdr:to>
    <xdr:sp macro="" textlink="">
      <xdr:nvSpPr>
        <xdr:cNvPr id="77" name="楕円 76">
          <a:extLst>
            <a:ext uri="{FF2B5EF4-FFF2-40B4-BE49-F238E27FC236}">
              <a16:creationId xmlns:a16="http://schemas.microsoft.com/office/drawing/2014/main" id="{667D2D7B-D0B8-40DC-977F-CF04AB158602}"/>
            </a:ext>
          </a:extLst>
        </xdr:cNvPr>
        <xdr:cNvSpPr/>
      </xdr:nvSpPr>
      <xdr:spPr>
        <a:xfrm>
          <a:off x="1739900" y="609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3048</xdr:rowOff>
    </xdr:from>
    <xdr:to>
      <xdr:col>15</xdr:col>
      <xdr:colOff>50800</xdr:colOff>
      <xdr:row>36</xdr:row>
      <xdr:rowOff>105918</xdr:rowOff>
    </xdr:to>
    <xdr:cxnSp macro="">
      <xdr:nvCxnSpPr>
        <xdr:cNvPr id="78" name="直線コネクタ 77">
          <a:extLst>
            <a:ext uri="{FF2B5EF4-FFF2-40B4-BE49-F238E27FC236}">
              <a16:creationId xmlns:a16="http://schemas.microsoft.com/office/drawing/2014/main" id="{AAF50DA8-51A7-4CF3-9B2A-8B844460EE68}"/>
            </a:ext>
          </a:extLst>
        </xdr:cNvPr>
        <xdr:cNvCxnSpPr/>
      </xdr:nvCxnSpPr>
      <xdr:spPr>
        <a:xfrm flipV="1">
          <a:off x="1790700" y="6038088"/>
          <a:ext cx="7747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9398</xdr:rowOff>
    </xdr:from>
    <xdr:to>
      <xdr:col>6</xdr:col>
      <xdr:colOff>38100</xdr:colOff>
      <xdr:row>36</xdr:row>
      <xdr:rowOff>110998</xdr:rowOff>
    </xdr:to>
    <xdr:sp macro="" textlink="">
      <xdr:nvSpPr>
        <xdr:cNvPr id="79" name="楕円 78">
          <a:extLst>
            <a:ext uri="{FF2B5EF4-FFF2-40B4-BE49-F238E27FC236}">
              <a16:creationId xmlns:a16="http://schemas.microsoft.com/office/drawing/2014/main" id="{B5F12AFA-F567-4E07-927A-59EA4706C205}"/>
            </a:ext>
          </a:extLst>
        </xdr:cNvPr>
        <xdr:cNvSpPr/>
      </xdr:nvSpPr>
      <xdr:spPr>
        <a:xfrm>
          <a:off x="965200" y="60444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60198</xdr:rowOff>
    </xdr:from>
    <xdr:to>
      <xdr:col>10</xdr:col>
      <xdr:colOff>114300</xdr:colOff>
      <xdr:row>36</xdr:row>
      <xdr:rowOff>105918</xdr:rowOff>
    </xdr:to>
    <xdr:cxnSp macro="">
      <xdr:nvCxnSpPr>
        <xdr:cNvPr id="80" name="直線コネクタ 79">
          <a:extLst>
            <a:ext uri="{FF2B5EF4-FFF2-40B4-BE49-F238E27FC236}">
              <a16:creationId xmlns:a16="http://schemas.microsoft.com/office/drawing/2014/main" id="{1E59A80A-65B1-45E6-AB7F-DD22A4C1CC60}"/>
            </a:ext>
          </a:extLst>
        </xdr:cNvPr>
        <xdr:cNvCxnSpPr/>
      </xdr:nvCxnSpPr>
      <xdr:spPr>
        <a:xfrm>
          <a:off x="1008380" y="6095238"/>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図書館】&#10;有形固定資産減価償却率">
          <a:extLst>
            <a:ext uri="{FF2B5EF4-FFF2-40B4-BE49-F238E27FC236}">
              <a16:creationId xmlns:a16="http://schemas.microsoft.com/office/drawing/2014/main" id="{23DE7FFF-C32E-4DC6-BFA8-6013777118F8}"/>
            </a:ext>
          </a:extLst>
        </xdr:cNvPr>
        <xdr:cNvSpPr txBox="1"/>
      </xdr:nvSpPr>
      <xdr:spPr>
        <a:xfrm>
          <a:off x="3170564" y="629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67835</xdr:rowOff>
    </xdr:from>
    <xdr:ext cx="405111" cy="259045"/>
    <xdr:sp macro="" textlink="">
      <xdr:nvSpPr>
        <xdr:cNvPr id="82" name="n_2aveValue【図書館】&#10;有形固定資産減価償却率">
          <a:extLst>
            <a:ext uri="{FF2B5EF4-FFF2-40B4-BE49-F238E27FC236}">
              <a16:creationId xmlns:a16="http://schemas.microsoft.com/office/drawing/2014/main" id="{08DB155B-5765-4C06-9245-18CACC92282A}"/>
            </a:ext>
          </a:extLst>
        </xdr:cNvPr>
        <xdr:cNvSpPr txBox="1"/>
      </xdr:nvSpPr>
      <xdr:spPr>
        <a:xfrm>
          <a:off x="2385704" y="627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5B7C2CE6-E3E9-4BD5-9472-99E775A1FDC6}"/>
            </a:ext>
          </a:extLst>
        </xdr:cNvPr>
        <xdr:cNvSpPr txBox="1"/>
      </xdr:nvSpPr>
      <xdr:spPr>
        <a:xfrm>
          <a:off x="1611004" y="6325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64A26FE4-7320-430E-AA9F-F91A32FB1620}"/>
            </a:ext>
          </a:extLst>
        </xdr:cNvPr>
        <xdr:cNvSpPr txBox="1"/>
      </xdr:nvSpPr>
      <xdr:spPr>
        <a:xfrm>
          <a:off x="83630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113809</xdr:rowOff>
    </xdr:from>
    <xdr:ext cx="405111" cy="259045"/>
    <xdr:sp macro="" textlink="">
      <xdr:nvSpPr>
        <xdr:cNvPr id="85" name="n_1mainValue【図書館】&#10;有形固定資産減価償却率">
          <a:extLst>
            <a:ext uri="{FF2B5EF4-FFF2-40B4-BE49-F238E27FC236}">
              <a16:creationId xmlns:a16="http://schemas.microsoft.com/office/drawing/2014/main" id="{C6DC23D6-3414-4FD6-AE87-41EE141B315E}"/>
            </a:ext>
          </a:extLst>
        </xdr:cNvPr>
        <xdr:cNvSpPr txBox="1"/>
      </xdr:nvSpPr>
      <xdr:spPr>
        <a:xfrm>
          <a:off x="3170564" y="581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70375</xdr:rowOff>
    </xdr:from>
    <xdr:ext cx="405111" cy="259045"/>
    <xdr:sp macro="" textlink="">
      <xdr:nvSpPr>
        <xdr:cNvPr id="86" name="n_2mainValue【図書館】&#10;有形固定資産減価償却率">
          <a:extLst>
            <a:ext uri="{FF2B5EF4-FFF2-40B4-BE49-F238E27FC236}">
              <a16:creationId xmlns:a16="http://schemas.microsoft.com/office/drawing/2014/main" id="{7774FF1A-84C7-4D6D-9F1E-FFAC890CD3B4}"/>
            </a:ext>
          </a:extLst>
        </xdr:cNvPr>
        <xdr:cNvSpPr txBox="1"/>
      </xdr:nvSpPr>
      <xdr:spPr>
        <a:xfrm>
          <a:off x="2385704" y="577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1795</xdr:rowOff>
    </xdr:from>
    <xdr:ext cx="405111" cy="259045"/>
    <xdr:sp macro="" textlink="">
      <xdr:nvSpPr>
        <xdr:cNvPr id="87" name="n_3mainValue【図書館】&#10;有形固定資産減価償却率">
          <a:extLst>
            <a:ext uri="{FF2B5EF4-FFF2-40B4-BE49-F238E27FC236}">
              <a16:creationId xmlns:a16="http://schemas.microsoft.com/office/drawing/2014/main" id="{6E02F37C-BEF7-473B-87EB-8C76CDFB1495}"/>
            </a:ext>
          </a:extLst>
        </xdr:cNvPr>
        <xdr:cNvSpPr txBox="1"/>
      </xdr:nvSpPr>
      <xdr:spPr>
        <a:xfrm>
          <a:off x="1611004" y="58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127525</xdr:rowOff>
    </xdr:from>
    <xdr:ext cx="405111" cy="259045"/>
    <xdr:sp macro="" textlink="">
      <xdr:nvSpPr>
        <xdr:cNvPr id="88" name="n_4mainValue【図書館】&#10;有形固定資産減価償却率">
          <a:extLst>
            <a:ext uri="{FF2B5EF4-FFF2-40B4-BE49-F238E27FC236}">
              <a16:creationId xmlns:a16="http://schemas.microsoft.com/office/drawing/2014/main" id="{1034E1C6-23DE-48EA-B1CE-7B50EE513484}"/>
            </a:ext>
          </a:extLst>
        </xdr:cNvPr>
        <xdr:cNvSpPr txBox="1"/>
      </xdr:nvSpPr>
      <xdr:spPr>
        <a:xfrm>
          <a:off x="836304" y="582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D1FE8D2-9C52-491A-B17C-A0592E2F4F2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C9AB47C-38C9-41D7-BEE3-8CA48ED9DD0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2DF7DA9-3742-49B9-82A3-7BB69BC2435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4AD9BA9-AFF7-4BBA-AAE0-348D5D05DEA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A904094-8288-4688-9E91-1D65F519524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CDE5575-9FF9-4942-BD68-496D40DDAFE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7A5892B-D46D-41C7-A36E-4D54EFDA64B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E3CC61E-20FE-4F6E-B76C-A8438D32840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D9600A0-DAFE-4094-8C12-58B22D8FE7D1}"/>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66A7CA6-79A9-41B0-9C25-FEF43923FBA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4814166-C65D-491E-88C9-403599B966E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C7695F9-ABD0-44E6-AEA5-1E6FC0BD226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D295C31-F2DB-4A30-B00C-5B896272902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3F7CEA7B-4AE7-4DDB-8AE5-FD141F3947B3}"/>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6573AD8-3BB5-403B-AB33-331DFD73C59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9EFFA361-B7CE-494C-AEC8-D8ACBB4F4D81}"/>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4F0D1FD-52EB-4FC1-857E-900387BE6D4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97BB34CE-E2A3-4110-B223-AA20D731E042}"/>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584580B-9D27-4D41-80CF-3A8B798ADFD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B83860D5-871A-456B-BECE-6464CA00D4EA}"/>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CF6801E-DCF0-4967-9438-50C92FDF3A8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113C7D5-8C70-437D-A3D1-A7EB0F6BE7B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59E76DC5-EF04-4CD5-A65E-B412DF5EEFA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36E8333A-116E-4469-913C-98D01BF55A79}"/>
            </a:ext>
          </a:extLst>
        </xdr:cNvPr>
        <xdr:cNvCxnSpPr/>
      </xdr:nvCxnSpPr>
      <xdr:spPr>
        <a:xfrm flipV="1">
          <a:off x="9219565" y="558165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52F83068-8268-426C-8E0C-0B0FC448D9BB}"/>
            </a:ext>
          </a:extLst>
        </xdr:cNvPr>
        <xdr:cNvSpPr txBox="1"/>
      </xdr:nvSpPr>
      <xdr:spPr>
        <a:xfrm>
          <a:off x="9258300"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2D7E1473-6217-4585-8C27-29E814AF4830}"/>
            </a:ext>
          </a:extLst>
        </xdr:cNvPr>
        <xdr:cNvCxnSpPr/>
      </xdr:nvCxnSpPr>
      <xdr:spPr>
        <a:xfrm>
          <a:off x="915416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E09A0CA0-38A4-4952-B176-679CBD93411F}"/>
            </a:ext>
          </a:extLst>
        </xdr:cNvPr>
        <xdr:cNvSpPr txBox="1"/>
      </xdr:nvSpPr>
      <xdr:spPr>
        <a:xfrm>
          <a:off x="9258300" y="53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9BA8A3A8-A7C7-4477-84C5-648871032B0C}"/>
            </a:ext>
          </a:extLst>
        </xdr:cNvPr>
        <xdr:cNvCxnSpPr/>
      </xdr:nvCxnSpPr>
      <xdr:spPr>
        <a:xfrm>
          <a:off x="9154160" y="5581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96A299D6-F151-4198-AE89-08466FECEFEA}"/>
            </a:ext>
          </a:extLst>
        </xdr:cNvPr>
        <xdr:cNvSpPr txBox="1"/>
      </xdr:nvSpPr>
      <xdr:spPr>
        <a:xfrm>
          <a:off x="9258300" y="6732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B945E720-04DC-47F3-85B9-6F6B6D1EA5FB}"/>
            </a:ext>
          </a:extLst>
        </xdr:cNvPr>
        <xdr:cNvSpPr/>
      </xdr:nvSpPr>
      <xdr:spPr>
        <a:xfrm>
          <a:off x="9192260" y="6753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D2F749C7-5437-4601-AA57-2ABDE0FF396B}"/>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FA2E50CA-0DCD-4D5B-884E-6CBEC0C7C2F8}"/>
            </a:ext>
          </a:extLst>
        </xdr:cNvPr>
        <xdr:cNvSpPr/>
      </xdr:nvSpPr>
      <xdr:spPr>
        <a:xfrm>
          <a:off x="7670800" y="6753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6928D598-463A-465B-BEA8-13D5BF41503F}"/>
            </a:ext>
          </a:extLst>
        </xdr:cNvPr>
        <xdr:cNvSpPr/>
      </xdr:nvSpPr>
      <xdr:spPr>
        <a:xfrm>
          <a:off x="687324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A8755656-834E-4AB1-8893-55E70A06FBC2}"/>
            </a:ext>
          </a:extLst>
        </xdr:cNvPr>
        <xdr:cNvSpPr/>
      </xdr:nvSpPr>
      <xdr:spPr>
        <a:xfrm>
          <a:off x="609854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4F04F2D-E550-4075-A40B-E45301FD849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8F95C21-FC4A-43AB-BEE9-06456038964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27FD008-2E4E-4A03-A3C7-F7764E94B02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72BF1A9-6B83-4604-951A-DE39B14E6D5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133551-6397-4802-8E05-09AB61EDF39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33020</xdr:rowOff>
    </xdr:from>
    <xdr:to>
      <xdr:col>55</xdr:col>
      <xdr:colOff>50800</xdr:colOff>
      <xdr:row>40</xdr:row>
      <xdr:rowOff>134620</xdr:rowOff>
    </xdr:to>
    <xdr:sp macro="" textlink="">
      <xdr:nvSpPr>
        <xdr:cNvPr id="128" name="楕円 127">
          <a:extLst>
            <a:ext uri="{FF2B5EF4-FFF2-40B4-BE49-F238E27FC236}">
              <a16:creationId xmlns:a16="http://schemas.microsoft.com/office/drawing/2014/main" id="{5C5F7CEB-B3EE-4633-AF73-E729CC17CBD3}"/>
            </a:ext>
          </a:extLst>
        </xdr:cNvPr>
        <xdr:cNvSpPr/>
      </xdr:nvSpPr>
      <xdr:spPr>
        <a:xfrm>
          <a:off x="919226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55897</xdr:rowOff>
    </xdr:from>
    <xdr:ext cx="469744" cy="259045"/>
    <xdr:sp macro="" textlink="">
      <xdr:nvSpPr>
        <xdr:cNvPr id="129" name="【図書館】&#10;一人当たり面積該当値テキスト">
          <a:extLst>
            <a:ext uri="{FF2B5EF4-FFF2-40B4-BE49-F238E27FC236}">
              <a16:creationId xmlns:a16="http://schemas.microsoft.com/office/drawing/2014/main" id="{D45A0D8F-F7EE-48AC-AB98-488BEAF77C6A}"/>
            </a:ext>
          </a:extLst>
        </xdr:cNvPr>
        <xdr:cNvSpPr txBox="1"/>
      </xdr:nvSpPr>
      <xdr:spPr>
        <a:xfrm>
          <a:off x="9258300"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33020</xdr:rowOff>
    </xdr:from>
    <xdr:to>
      <xdr:col>50</xdr:col>
      <xdr:colOff>165100</xdr:colOff>
      <xdr:row>40</xdr:row>
      <xdr:rowOff>134620</xdr:rowOff>
    </xdr:to>
    <xdr:sp macro="" textlink="">
      <xdr:nvSpPr>
        <xdr:cNvPr id="130" name="楕円 129">
          <a:extLst>
            <a:ext uri="{FF2B5EF4-FFF2-40B4-BE49-F238E27FC236}">
              <a16:creationId xmlns:a16="http://schemas.microsoft.com/office/drawing/2014/main" id="{17014928-9366-4CAC-AE71-3FFC035C6861}"/>
            </a:ext>
          </a:extLst>
        </xdr:cNvPr>
        <xdr:cNvSpPr/>
      </xdr:nvSpPr>
      <xdr:spPr>
        <a:xfrm>
          <a:off x="8445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83820</xdr:rowOff>
    </xdr:from>
    <xdr:to>
      <xdr:col>55</xdr:col>
      <xdr:colOff>0</xdr:colOff>
      <xdr:row>40</xdr:row>
      <xdr:rowOff>83820</xdr:rowOff>
    </xdr:to>
    <xdr:cxnSp macro="">
      <xdr:nvCxnSpPr>
        <xdr:cNvPr id="131" name="直線コネクタ 130">
          <a:extLst>
            <a:ext uri="{FF2B5EF4-FFF2-40B4-BE49-F238E27FC236}">
              <a16:creationId xmlns:a16="http://schemas.microsoft.com/office/drawing/2014/main" id="{1A5EF897-DA1B-4CB9-BFBD-64FADE649439}"/>
            </a:ext>
          </a:extLst>
        </xdr:cNvPr>
        <xdr:cNvCxnSpPr/>
      </xdr:nvCxnSpPr>
      <xdr:spPr>
        <a:xfrm>
          <a:off x="8496300" y="67894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33020</xdr:rowOff>
    </xdr:from>
    <xdr:to>
      <xdr:col>46</xdr:col>
      <xdr:colOff>38100</xdr:colOff>
      <xdr:row>40</xdr:row>
      <xdr:rowOff>134620</xdr:rowOff>
    </xdr:to>
    <xdr:sp macro="" textlink="">
      <xdr:nvSpPr>
        <xdr:cNvPr id="132" name="楕円 131">
          <a:extLst>
            <a:ext uri="{FF2B5EF4-FFF2-40B4-BE49-F238E27FC236}">
              <a16:creationId xmlns:a16="http://schemas.microsoft.com/office/drawing/2014/main" id="{2B966ACC-E95B-4160-94AE-A46C72F8D1FC}"/>
            </a:ext>
          </a:extLst>
        </xdr:cNvPr>
        <xdr:cNvSpPr/>
      </xdr:nvSpPr>
      <xdr:spPr>
        <a:xfrm>
          <a:off x="767080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83820</xdr:rowOff>
    </xdr:from>
    <xdr:to>
      <xdr:col>50</xdr:col>
      <xdr:colOff>114300</xdr:colOff>
      <xdr:row>40</xdr:row>
      <xdr:rowOff>83820</xdr:rowOff>
    </xdr:to>
    <xdr:cxnSp macro="">
      <xdr:nvCxnSpPr>
        <xdr:cNvPr id="133" name="直線コネクタ 132">
          <a:extLst>
            <a:ext uri="{FF2B5EF4-FFF2-40B4-BE49-F238E27FC236}">
              <a16:creationId xmlns:a16="http://schemas.microsoft.com/office/drawing/2014/main" id="{022039CF-0019-40E4-92A5-B56B9438CBDE}"/>
            </a:ext>
          </a:extLst>
        </xdr:cNvPr>
        <xdr:cNvCxnSpPr/>
      </xdr:nvCxnSpPr>
      <xdr:spPr>
        <a:xfrm>
          <a:off x="7713980" y="67894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143510</xdr:rowOff>
    </xdr:from>
    <xdr:to>
      <xdr:col>41</xdr:col>
      <xdr:colOff>101600</xdr:colOff>
      <xdr:row>40</xdr:row>
      <xdr:rowOff>73660</xdr:rowOff>
    </xdr:to>
    <xdr:sp macro="" textlink="">
      <xdr:nvSpPr>
        <xdr:cNvPr id="134" name="楕円 133">
          <a:extLst>
            <a:ext uri="{FF2B5EF4-FFF2-40B4-BE49-F238E27FC236}">
              <a16:creationId xmlns:a16="http://schemas.microsoft.com/office/drawing/2014/main" id="{893816AE-7141-426A-9119-FD0EB15C2A9D}"/>
            </a:ext>
          </a:extLst>
        </xdr:cNvPr>
        <xdr:cNvSpPr/>
      </xdr:nvSpPr>
      <xdr:spPr>
        <a:xfrm>
          <a:off x="6873240" y="668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22860</xdr:rowOff>
    </xdr:from>
    <xdr:to>
      <xdr:col>45</xdr:col>
      <xdr:colOff>177800</xdr:colOff>
      <xdr:row>40</xdr:row>
      <xdr:rowOff>83820</xdr:rowOff>
    </xdr:to>
    <xdr:cxnSp macro="">
      <xdr:nvCxnSpPr>
        <xdr:cNvPr id="135" name="直線コネクタ 134">
          <a:extLst>
            <a:ext uri="{FF2B5EF4-FFF2-40B4-BE49-F238E27FC236}">
              <a16:creationId xmlns:a16="http://schemas.microsoft.com/office/drawing/2014/main" id="{2A161C80-2E8B-433D-AA35-1EF071C43A33}"/>
            </a:ext>
          </a:extLst>
        </xdr:cNvPr>
        <xdr:cNvCxnSpPr/>
      </xdr:nvCxnSpPr>
      <xdr:spPr>
        <a:xfrm>
          <a:off x="6924040" y="6728460"/>
          <a:ext cx="78994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36" name="楕円 135">
          <a:extLst>
            <a:ext uri="{FF2B5EF4-FFF2-40B4-BE49-F238E27FC236}">
              <a16:creationId xmlns:a16="http://schemas.microsoft.com/office/drawing/2014/main" id="{DCED40A0-171C-439E-8A0F-819FF3F45891}"/>
            </a:ext>
          </a:extLst>
        </xdr:cNvPr>
        <xdr:cNvSpPr/>
      </xdr:nvSpPr>
      <xdr:spPr>
        <a:xfrm>
          <a:off x="609854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22860</xdr:rowOff>
    </xdr:from>
    <xdr:to>
      <xdr:col>41</xdr:col>
      <xdr:colOff>50800</xdr:colOff>
      <xdr:row>40</xdr:row>
      <xdr:rowOff>30480</xdr:rowOff>
    </xdr:to>
    <xdr:cxnSp macro="">
      <xdr:nvCxnSpPr>
        <xdr:cNvPr id="137" name="直線コネクタ 136">
          <a:extLst>
            <a:ext uri="{FF2B5EF4-FFF2-40B4-BE49-F238E27FC236}">
              <a16:creationId xmlns:a16="http://schemas.microsoft.com/office/drawing/2014/main" id="{7114E48F-1022-483F-8CFA-9A908B81BC4E}"/>
            </a:ext>
          </a:extLst>
        </xdr:cNvPr>
        <xdr:cNvCxnSpPr/>
      </xdr:nvCxnSpPr>
      <xdr:spPr>
        <a:xfrm flipV="1">
          <a:off x="6149340" y="672846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8784C72D-3E55-44BE-A3AF-D6F566EC8430}"/>
            </a:ext>
          </a:extLst>
        </xdr:cNvPr>
        <xdr:cNvSpPr txBox="1"/>
      </xdr:nvSpPr>
      <xdr:spPr>
        <a:xfrm>
          <a:off x="8271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53375F4C-C8F0-402F-BC2C-C02AA9038A2C}"/>
            </a:ext>
          </a:extLst>
        </xdr:cNvPr>
        <xdr:cNvSpPr txBox="1"/>
      </xdr:nvSpPr>
      <xdr:spPr>
        <a:xfrm>
          <a:off x="7509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C689BD43-D5C6-4224-A996-0CC9A26807C5}"/>
            </a:ext>
          </a:extLst>
        </xdr:cNvPr>
        <xdr:cNvSpPr txBox="1"/>
      </xdr:nvSpPr>
      <xdr:spPr>
        <a:xfrm>
          <a:off x="67120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476360A0-0A72-42F9-B5B1-14094153D47F}"/>
            </a:ext>
          </a:extLst>
        </xdr:cNvPr>
        <xdr:cNvSpPr txBox="1"/>
      </xdr:nvSpPr>
      <xdr:spPr>
        <a:xfrm>
          <a:off x="59373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151147</xdr:rowOff>
    </xdr:from>
    <xdr:ext cx="469744" cy="259045"/>
    <xdr:sp macro="" textlink="">
      <xdr:nvSpPr>
        <xdr:cNvPr id="142" name="n_1mainValue【図書館】&#10;一人当たり面積">
          <a:extLst>
            <a:ext uri="{FF2B5EF4-FFF2-40B4-BE49-F238E27FC236}">
              <a16:creationId xmlns:a16="http://schemas.microsoft.com/office/drawing/2014/main" id="{960A9D7C-CB98-4DAE-B72C-218DD4F6DDB0}"/>
            </a:ext>
          </a:extLst>
        </xdr:cNvPr>
        <xdr:cNvSpPr txBox="1"/>
      </xdr:nvSpPr>
      <xdr:spPr>
        <a:xfrm>
          <a:off x="827158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151147</xdr:rowOff>
    </xdr:from>
    <xdr:ext cx="469744" cy="259045"/>
    <xdr:sp macro="" textlink="">
      <xdr:nvSpPr>
        <xdr:cNvPr id="143" name="n_2mainValue【図書館】&#10;一人当たり面積">
          <a:extLst>
            <a:ext uri="{FF2B5EF4-FFF2-40B4-BE49-F238E27FC236}">
              <a16:creationId xmlns:a16="http://schemas.microsoft.com/office/drawing/2014/main" id="{58E33643-507F-48CB-B67A-1898CA3802A8}"/>
            </a:ext>
          </a:extLst>
        </xdr:cNvPr>
        <xdr:cNvSpPr txBox="1"/>
      </xdr:nvSpPr>
      <xdr:spPr>
        <a:xfrm>
          <a:off x="750958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90187</xdr:rowOff>
    </xdr:from>
    <xdr:ext cx="469744" cy="259045"/>
    <xdr:sp macro="" textlink="">
      <xdr:nvSpPr>
        <xdr:cNvPr id="144" name="n_3mainValue【図書館】&#10;一人当たり面積">
          <a:extLst>
            <a:ext uri="{FF2B5EF4-FFF2-40B4-BE49-F238E27FC236}">
              <a16:creationId xmlns:a16="http://schemas.microsoft.com/office/drawing/2014/main" id="{6BB4ED48-9D44-4CA1-8420-237A4DB28AB6}"/>
            </a:ext>
          </a:extLst>
        </xdr:cNvPr>
        <xdr:cNvSpPr txBox="1"/>
      </xdr:nvSpPr>
      <xdr:spPr>
        <a:xfrm>
          <a:off x="67120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97807</xdr:rowOff>
    </xdr:from>
    <xdr:ext cx="469744" cy="259045"/>
    <xdr:sp macro="" textlink="">
      <xdr:nvSpPr>
        <xdr:cNvPr id="145" name="n_4mainValue【図書館】&#10;一人当たり面積">
          <a:extLst>
            <a:ext uri="{FF2B5EF4-FFF2-40B4-BE49-F238E27FC236}">
              <a16:creationId xmlns:a16="http://schemas.microsoft.com/office/drawing/2014/main" id="{16F8295B-5D6E-4BD4-85D6-44DF98CB132C}"/>
            </a:ext>
          </a:extLst>
        </xdr:cNvPr>
        <xdr:cNvSpPr txBox="1"/>
      </xdr:nvSpPr>
      <xdr:spPr>
        <a:xfrm>
          <a:off x="59373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0744178-10F5-4F29-9C7A-EF4431D9747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DD0980E-0893-470E-81A0-D5F8BCDB8A9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A1A8343-96F5-473A-9CE3-896CBA097C8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56AA9DA-AE76-4DB8-90A4-531F971C986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13D7157-2D43-4226-84B6-94D94363FA1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77ED42C-91D0-48BE-99EA-4BE7970265B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E06B451-1E6A-44EE-AC2B-238ACE807B8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3F329EB-FA1A-4DC2-B5E3-DDE5BE930B9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C6B3A7A-77EC-4CE5-BDED-AD9649BF536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87D6B70-494A-4038-8A64-8DCB5866339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E3BCC34D-311B-4082-8289-CBA60E33D5D6}"/>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D06AF5D1-BF8F-4A4A-9106-A3680A2D345A}"/>
            </a:ext>
          </a:extLst>
        </xdr:cNvPr>
        <xdr:cNvCxnSpPr/>
      </xdr:nvCxnSpPr>
      <xdr:spPr>
        <a:xfrm>
          <a:off x="670560" y="10896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502C61DC-00C3-43B7-8301-EBA218E2C613}"/>
            </a:ext>
          </a:extLst>
        </xdr:cNvPr>
        <xdr:cNvSpPr txBox="1"/>
      </xdr:nvSpPr>
      <xdr:spPr>
        <a:xfrm>
          <a:off x="336081" y="1075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8D5528AC-751B-4FCE-858D-B8E09E24D45B}"/>
            </a:ext>
          </a:extLst>
        </xdr:cNvPr>
        <xdr:cNvCxnSpPr/>
      </xdr:nvCxnSpPr>
      <xdr:spPr>
        <a:xfrm>
          <a:off x="67056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3EE5A149-5A1D-4D10-AA45-ACEFC5BD8DC2}"/>
            </a:ext>
          </a:extLst>
        </xdr:cNvPr>
        <xdr:cNvSpPr txBox="1"/>
      </xdr:nvSpPr>
      <xdr:spPr>
        <a:xfrm>
          <a:off x="336081" y="10480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DE109B54-86E5-42D6-B247-0E273A66954C}"/>
            </a:ext>
          </a:extLst>
        </xdr:cNvPr>
        <xdr:cNvCxnSpPr/>
      </xdr:nvCxnSpPr>
      <xdr:spPr>
        <a:xfrm>
          <a:off x="670560" y="10340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6703AE57-A7A1-4A11-B282-03413B78958A}"/>
            </a:ext>
          </a:extLst>
        </xdr:cNvPr>
        <xdr:cNvSpPr txBox="1"/>
      </xdr:nvSpPr>
      <xdr:spPr>
        <a:xfrm>
          <a:off x="336081" y="10201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6AF0073B-8B13-4BB1-8783-23DD38D2446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F1427F5-64A2-45FA-BED4-B470BA36ED6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6FDCD3D6-C592-4D3F-8238-5A9A303528BD}"/>
            </a:ext>
          </a:extLst>
        </xdr:cNvPr>
        <xdr:cNvCxnSpPr/>
      </xdr:nvCxnSpPr>
      <xdr:spPr>
        <a:xfrm>
          <a:off x="670560" y="978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7BD6976A-3C80-4791-B987-95C815399651}"/>
            </a:ext>
          </a:extLst>
        </xdr:cNvPr>
        <xdr:cNvSpPr txBox="1"/>
      </xdr:nvSpPr>
      <xdr:spPr>
        <a:xfrm>
          <a:off x="336081" y="9641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85965FC1-1CC7-4337-8A24-DD235D138F3A}"/>
            </a:ext>
          </a:extLst>
        </xdr:cNvPr>
        <xdr:cNvCxnSpPr/>
      </xdr:nvCxnSpPr>
      <xdr:spPr>
        <a:xfrm>
          <a:off x="67056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35DF6FB1-0499-4C6D-BED3-1ADD4850A762}"/>
            </a:ext>
          </a:extLst>
        </xdr:cNvPr>
        <xdr:cNvSpPr txBox="1"/>
      </xdr:nvSpPr>
      <xdr:spPr>
        <a:xfrm>
          <a:off x="336081" y="936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53F75B08-7D60-41CB-A9F9-05726C037125}"/>
            </a:ext>
          </a:extLst>
        </xdr:cNvPr>
        <xdr:cNvCxnSpPr/>
      </xdr:nvCxnSpPr>
      <xdr:spPr>
        <a:xfrm>
          <a:off x="670560" y="922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7ECAD844-4458-423C-A86E-FF350C312C93}"/>
            </a:ext>
          </a:extLst>
        </xdr:cNvPr>
        <xdr:cNvSpPr txBox="1"/>
      </xdr:nvSpPr>
      <xdr:spPr>
        <a:xfrm>
          <a:off x="336081" y="908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571F3DE-B649-4770-B6C9-BAD6400F231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6855A87C-D8EE-4505-8C41-473F1877B8A6}"/>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B749F92F-3832-4C21-9795-E049DB8C7D1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CA315251-A1A0-4A7F-A8EF-2D98CA0CF4A9}"/>
            </a:ext>
          </a:extLst>
        </xdr:cNvPr>
        <xdr:cNvCxnSpPr/>
      </xdr:nvCxnSpPr>
      <xdr:spPr>
        <a:xfrm flipV="1">
          <a:off x="4086225" y="9388793"/>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FE83C178-1505-4880-B5FC-631D68936242}"/>
            </a:ext>
          </a:extLst>
        </xdr:cNvPr>
        <xdr:cNvSpPr txBox="1"/>
      </xdr:nvSpPr>
      <xdr:spPr>
        <a:xfrm>
          <a:off x="4124960" y="1078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79F820AD-8499-4862-89CB-6B6FCD5502D5}"/>
            </a:ext>
          </a:extLst>
        </xdr:cNvPr>
        <xdr:cNvCxnSpPr/>
      </xdr:nvCxnSpPr>
      <xdr:spPr>
        <a:xfrm>
          <a:off x="4020820" y="107775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C08A0D51-3567-42EC-83B4-22726CC7A241}"/>
            </a:ext>
          </a:extLst>
        </xdr:cNvPr>
        <xdr:cNvSpPr txBox="1"/>
      </xdr:nvSpPr>
      <xdr:spPr>
        <a:xfrm>
          <a:off x="4124960" y="91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4D287F07-F809-4FD5-BD5C-AF2C837FA891}"/>
            </a:ext>
          </a:extLst>
        </xdr:cNvPr>
        <xdr:cNvCxnSpPr/>
      </xdr:nvCxnSpPr>
      <xdr:spPr>
        <a:xfrm>
          <a:off x="4020820" y="9388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B89021B-F8F3-4D55-A24A-4340FD3F0A64}"/>
            </a:ext>
          </a:extLst>
        </xdr:cNvPr>
        <xdr:cNvSpPr txBox="1"/>
      </xdr:nvSpPr>
      <xdr:spPr>
        <a:xfrm>
          <a:off x="4124960" y="10011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A59D10C9-67F9-4E73-A068-D423F327CF4F}"/>
            </a:ext>
          </a:extLst>
        </xdr:cNvPr>
        <xdr:cNvSpPr/>
      </xdr:nvSpPr>
      <xdr:spPr>
        <a:xfrm>
          <a:off x="4036060" y="1015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B8F31DD2-F57F-4DDC-97E3-305D6322381D}"/>
            </a:ext>
          </a:extLst>
        </xdr:cNvPr>
        <xdr:cNvSpPr/>
      </xdr:nvSpPr>
      <xdr:spPr>
        <a:xfrm>
          <a:off x="331216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77051762-7CF4-4FED-8CB0-134150C6D820}"/>
            </a:ext>
          </a:extLst>
        </xdr:cNvPr>
        <xdr:cNvSpPr/>
      </xdr:nvSpPr>
      <xdr:spPr>
        <a:xfrm>
          <a:off x="2514600" y="1006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A9AAE23C-CD4B-4207-A167-D41BEE9132AE}"/>
            </a:ext>
          </a:extLst>
        </xdr:cNvPr>
        <xdr:cNvSpPr/>
      </xdr:nvSpPr>
      <xdr:spPr>
        <a:xfrm>
          <a:off x="1739900" y="10002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FA8E84D4-EEB7-42E9-BA0A-1F4BF02956E3}"/>
            </a:ext>
          </a:extLst>
        </xdr:cNvPr>
        <xdr:cNvSpPr/>
      </xdr:nvSpPr>
      <xdr:spPr>
        <a:xfrm>
          <a:off x="965200" y="99456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0E710AB-A9F3-48BA-AEAF-4DA8DD5BE08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697A9F8-8ECA-462F-B171-6121BCCD36A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63AA463-A8EB-4BA9-94A5-22BCE0053CF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DA9FDCB-2CE4-45EE-AE41-C031955DC43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F62AEB2-0FD6-47BF-A08A-9B117AB7114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34925</xdr:rowOff>
    </xdr:from>
    <xdr:to>
      <xdr:col>24</xdr:col>
      <xdr:colOff>114300</xdr:colOff>
      <xdr:row>62</xdr:row>
      <xdr:rowOff>136525</xdr:rowOff>
    </xdr:to>
    <xdr:sp macro="" textlink="">
      <xdr:nvSpPr>
        <xdr:cNvPr id="190" name="楕円 189">
          <a:extLst>
            <a:ext uri="{FF2B5EF4-FFF2-40B4-BE49-F238E27FC236}">
              <a16:creationId xmlns:a16="http://schemas.microsoft.com/office/drawing/2014/main" id="{E8988C56-A0D8-4BE8-8240-CFF659F23E89}"/>
            </a:ext>
          </a:extLst>
        </xdr:cNvPr>
        <xdr:cNvSpPr/>
      </xdr:nvSpPr>
      <xdr:spPr>
        <a:xfrm>
          <a:off x="403606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13352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CADF8191-4F98-48A1-9BD0-58E73D4C7D89}"/>
            </a:ext>
          </a:extLst>
        </xdr:cNvPr>
        <xdr:cNvSpPr txBox="1"/>
      </xdr:nvSpPr>
      <xdr:spPr>
        <a:xfrm>
          <a:off x="4124960"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137795</xdr:rowOff>
    </xdr:from>
    <xdr:to>
      <xdr:col>20</xdr:col>
      <xdr:colOff>38100</xdr:colOff>
      <xdr:row>62</xdr:row>
      <xdr:rowOff>67945</xdr:rowOff>
    </xdr:to>
    <xdr:sp macro="" textlink="">
      <xdr:nvSpPr>
        <xdr:cNvPr id="192" name="楕円 191">
          <a:extLst>
            <a:ext uri="{FF2B5EF4-FFF2-40B4-BE49-F238E27FC236}">
              <a16:creationId xmlns:a16="http://schemas.microsoft.com/office/drawing/2014/main" id="{01226A53-F5EC-4C93-AF84-5C5EB4CAD258}"/>
            </a:ext>
          </a:extLst>
        </xdr:cNvPr>
        <xdr:cNvSpPr/>
      </xdr:nvSpPr>
      <xdr:spPr>
        <a:xfrm>
          <a:off x="3312160" y="10363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17145</xdr:rowOff>
    </xdr:from>
    <xdr:to>
      <xdr:col>24</xdr:col>
      <xdr:colOff>63500</xdr:colOff>
      <xdr:row>62</xdr:row>
      <xdr:rowOff>85725</xdr:rowOff>
    </xdr:to>
    <xdr:cxnSp macro="">
      <xdr:nvCxnSpPr>
        <xdr:cNvPr id="193" name="直線コネクタ 192">
          <a:extLst>
            <a:ext uri="{FF2B5EF4-FFF2-40B4-BE49-F238E27FC236}">
              <a16:creationId xmlns:a16="http://schemas.microsoft.com/office/drawing/2014/main" id="{F3BB1A31-0D4E-4D32-B285-007BCAA5DBC6}"/>
            </a:ext>
          </a:extLst>
        </xdr:cNvPr>
        <xdr:cNvCxnSpPr/>
      </xdr:nvCxnSpPr>
      <xdr:spPr>
        <a:xfrm>
          <a:off x="3355340" y="10410825"/>
          <a:ext cx="7315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69215</xdr:rowOff>
    </xdr:from>
    <xdr:to>
      <xdr:col>15</xdr:col>
      <xdr:colOff>101600</xdr:colOff>
      <xdr:row>61</xdr:row>
      <xdr:rowOff>170815</xdr:rowOff>
    </xdr:to>
    <xdr:sp macro="" textlink="">
      <xdr:nvSpPr>
        <xdr:cNvPr id="194" name="楕円 193">
          <a:extLst>
            <a:ext uri="{FF2B5EF4-FFF2-40B4-BE49-F238E27FC236}">
              <a16:creationId xmlns:a16="http://schemas.microsoft.com/office/drawing/2014/main" id="{FD9B0493-1085-4A8A-B7D6-22745A6A732B}"/>
            </a:ext>
          </a:extLst>
        </xdr:cNvPr>
        <xdr:cNvSpPr/>
      </xdr:nvSpPr>
      <xdr:spPr>
        <a:xfrm>
          <a:off x="25146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120015</xdr:rowOff>
    </xdr:from>
    <xdr:to>
      <xdr:col>19</xdr:col>
      <xdr:colOff>177800</xdr:colOff>
      <xdr:row>62</xdr:row>
      <xdr:rowOff>17145</xdr:rowOff>
    </xdr:to>
    <xdr:cxnSp macro="">
      <xdr:nvCxnSpPr>
        <xdr:cNvPr id="195" name="直線コネクタ 194">
          <a:extLst>
            <a:ext uri="{FF2B5EF4-FFF2-40B4-BE49-F238E27FC236}">
              <a16:creationId xmlns:a16="http://schemas.microsoft.com/office/drawing/2014/main" id="{037C4C2F-7165-40D7-8F04-EDAD79DB63F9}"/>
            </a:ext>
          </a:extLst>
        </xdr:cNvPr>
        <xdr:cNvCxnSpPr/>
      </xdr:nvCxnSpPr>
      <xdr:spPr>
        <a:xfrm>
          <a:off x="2565400" y="10346055"/>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xdr:rowOff>
    </xdr:from>
    <xdr:to>
      <xdr:col>10</xdr:col>
      <xdr:colOff>165100</xdr:colOff>
      <xdr:row>61</xdr:row>
      <xdr:rowOff>102235</xdr:rowOff>
    </xdr:to>
    <xdr:sp macro="" textlink="">
      <xdr:nvSpPr>
        <xdr:cNvPr id="196" name="楕円 195">
          <a:extLst>
            <a:ext uri="{FF2B5EF4-FFF2-40B4-BE49-F238E27FC236}">
              <a16:creationId xmlns:a16="http://schemas.microsoft.com/office/drawing/2014/main" id="{714696F2-DCC9-4AEE-991F-495A0DFF5510}"/>
            </a:ext>
          </a:extLst>
        </xdr:cNvPr>
        <xdr:cNvSpPr/>
      </xdr:nvSpPr>
      <xdr:spPr>
        <a:xfrm>
          <a:off x="17399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51435</xdr:rowOff>
    </xdr:from>
    <xdr:to>
      <xdr:col>15</xdr:col>
      <xdr:colOff>50800</xdr:colOff>
      <xdr:row>61</xdr:row>
      <xdr:rowOff>120015</xdr:rowOff>
    </xdr:to>
    <xdr:cxnSp macro="">
      <xdr:nvCxnSpPr>
        <xdr:cNvPr id="197" name="直線コネクタ 196">
          <a:extLst>
            <a:ext uri="{FF2B5EF4-FFF2-40B4-BE49-F238E27FC236}">
              <a16:creationId xmlns:a16="http://schemas.microsoft.com/office/drawing/2014/main" id="{36C6221D-ECED-42CA-AFD8-DE785AF7DD34}"/>
            </a:ext>
          </a:extLst>
        </xdr:cNvPr>
        <xdr:cNvCxnSpPr/>
      </xdr:nvCxnSpPr>
      <xdr:spPr>
        <a:xfrm>
          <a:off x="1790700" y="10277475"/>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126365</xdr:rowOff>
    </xdr:from>
    <xdr:to>
      <xdr:col>6</xdr:col>
      <xdr:colOff>38100</xdr:colOff>
      <xdr:row>61</xdr:row>
      <xdr:rowOff>56515</xdr:rowOff>
    </xdr:to>
    <xdr:sp macro="" textlink="">
      <xdr:nvSpPr>
        <xdr:cNvPr id="198" name="楕円 197">
          <a:extLst>
            <a:ext uri="{FF2B5EF4-FFF2-40B4-BE49-F238E27FC236}">
              <a16:creationId xmlns:a16="http://schemas.microsoft.com/office/drawing/2014/main" id="{C7571B45-F7C6-4912-916D-904B58940B49}"/>
            </a:ext>
          </a:extLst>
        </xdr:cNvPr>
        <xdr:cNvSpPr/>
      </xdr:nvSpPr>
      <xdr:spPr>
        <a:xfrm>
          <a:off x="965200" y="10184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xdr:rowOff>
    </xdr:from>
    <xdr:to>
      <xdr:col>10</xdr:col>
      <xdr:colOff>114300</xdr:colOff>
      <xdr:row>61</xdr:row>
      <xdr:rowOff>51435</xdr:rowOff>
    </xdr:to>
    <xdr:cxnSp macro="">
      <xdr:nvCxnSpPr>
        <xdr:cNvPr id="199" name="直線コネクタ 198">
          <a:extLst>
            <a:ext uri="{FF2B5EF4-FFF2-40B4-BE49-F238E27FC236}">
              <a16:creationId xmlns:a16="http://schemas.microsoft.com/office/drawing/2014/main" id="{DD92D416-CBA8-498D-923C-E4F27546D519}"/>
            </a:ext>
          </a:extLst>
        </xdr:cNvPr>
        <xdr:cNvCxnSpPr/>
      </xdr:nvCxnSpPr>
      <xdr:spPr>
        <a:xfrm>
          <a:off x="1008380" y="1023175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656BEB1A-A432-4C11-9745-E3C1993E0898}"/>
            </a:ext>
          </a:extLst>
        </xdr:cNvPr>
        <xdr:cNvSpPr txBox="1"/>
      </xdr:nvSpPr>
      <xdr:spPr>
        <a:xfrm>
          <a:off x="317056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DD89C601-C7CC-4FFE-AA76-60A809F52ECE}"/>
            </a:ext>
          </a:extLst>
        </xdr:cNvPr>
        <xdr:cNvSpPr txBox="1"/>
      </xdr:nvSpPr>
      <xdr:spPr>
        <a:xfrm>
          <a:off x="2385704" y="9850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BE8C8E2E-5A0A-4B8C-A74A-964B63FB690A}"/>
            </a:ext>
          </a:extLst>
        </xdr:cNvPr>
        <xdr:cNvSpPr txBox="1"/>
      </xdr:nvSpPr>
      <xdr:spPr>
        <a:xfrm>
          <a:off x="1611004" y="978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CDEBEF59-9906-4D9F-98E5-793E388F8C92}"/>
            </a:ext>
          </a:extLst>
        </xdr:cNvPr>
        <xdr:cNvSpPr txBox="1"/>
      </xdr:nvSpPr>
      <xdr:spPr>
        <a:xfrm>
          <a:off x="836304" y="972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59072</xdr:rowOff>
    </xdr:from>
    <xdr:ext cx="405111" cy="259045"/>
    <xdr:sp macro="" textlink="">
      <xdr:nvSpPr>
        <xdr:cNvPr id="204" name="n_1mainValue【体育館・プール】&#10;有形固定資産減価償却率">
          <a:extLst>
            <a:ext uri="{FF2B5EF4-FFF2-40B4-BE49-F238E27FC236}">
              <a16:creationId xmlns:a16="http://schemas.microsoft.com/office/drawing/2014/main" id="{0F591E36-BACB-4ECD-9873-398EC65E802E}"/>
            </a:ext>
          </a:extLst>
        </xdr:cNvPr>
        <xdr:cNvSpPr txBox="1"/>
      </xdr:nvSpPr>
      <xdr:spPr>
        <a:xfrm>
          <a:off x="317056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161942</xdr:rowOff>
    </xdr:from>
    <xdr:ext cx="405111" cy="259045"/>
    <xdr:sp macro="" textlink="">
      <xdr:nvSpPr>
        <xdr:cNvPr id="205" name="n_2mainValue【体育館・プール】&#10;有形固定資産減価償却率">
          <a:extLst>
            <a:ext uri="{FF2B5EF4-FFF2-40B4-BE49-F238E27FC236}">
              <a16:creationId xmlns:a16="http://schemas.microsoft.com/office/drawing/2014/main" id="{06AF314E-25C7-4147-8B80-CC1ED239533B}"/>
            </a:ext>
          </a:extLst>
        </xdr:cNvPr>
        <xdr:cNvSpPr txBox="1"/>
      </xdr:nvSpPr>
      <xdr:spPr>
        <a:xfrm>
          <a:off x="238570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93362</xdr:rowOff>
    </xdr:from>
    <xdr:ext cx="405111" cy="259045"/>
    <xdr:sp macro="" textlink="">
      <xdr:nvSpPr>
        <xdr:cNvPr id="206" name="n_3mainValue【体育館・プール】&#10;有形固定資産減価償却率">
          <a:extLst>
            <a:ext uri="{FF2B5EF4-FFF2-40B4-BE49-F238E27FC236}">
              <a16:creationId xmlns:a16="http://schemas.microsoft.com/office/drawing/2014/main" id="{C0811E98-6614-46D1-BEE2-05FF6D80E54B}"/>
            </a:ext>
          </a:extLst>
        </xdr:cNvPr>
        <xdr:cNvSpPr txBox="1"/>
      </xdr:nvSpPr>
      <xdr:spPr>
        <a:xfrm>
          <a:off x="161100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47642</xdr:rowOff>
    </xdr:from>
    <xdr:ext cx="405111" cy="259045"/>
    <xdr:sp macro="" textlink="">
      <xdr:nvSpPr>
        <xdr:cNvPr id="207" name="n_4mainValue【体育館・プール】&#10;有形固定資産減価償却率">
          <a:extLst>
            <a:ext uri="{FF2B5EF4-FFF2-40B4-BE49-F238E27FC236}">
              <a16:creationId xmlns:a16="http://schemas.microsoft.com/office/drawing/2014/main" id="{6A89A495-B384-4377-A0C0-B2A933B15547}"/>
            </a:ext>
          </a:extLst>
        </xdr:cNvPr>
        <xdr:cNvSpPr txBox="1"/>
      </xdr:nvSpPr>
      <xdr:spPr>
        <a:xfrm>
          <a:off x="83630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BB5F2CA-B62B-4AB9-BC32-F0A18E15DA7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4F8BB3F-4FCE-4E0B-85D3-9000AB95BEA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AB4EEC6-EAAF-41C5-B7F4-28CA15E1FFD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3F23C6C-714A-490D-BD3E-3ECA1CFEE15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D8965A4-F018-4956-A0D3-D6197B5CD97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51FC697-0758-48CE-9D78-8BF381EF3F1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B3DC15E-56A0-4850-88A8-08BE9E104D1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DDD1DCD-5DFD-424B-95A7-E4B1C9141C0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F602FBE-2E94-44A1-81A8-83E4DA6F237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B523655-CE4C-49D1-A768-5A021334B8B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79C4AC57-477D-41DC-ADC8-E8115B75F029}"/>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38134A79-C90D-4468-A849-EEC162431B2B}"/>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E181C039-18C8-4B1E-9D99-EFABCD149CAC}"/>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B88BAC2-3C06-4FB5-9E02-5E86AE7E0945}"/>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136C8403-EB86-4247-BFF3-DC3E15FB737B}"/>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A321FDEB-E542-4EDF-9A30-79253C21F6DD}"/>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231F8FCB-DF43-4FEF-B37D-8410FD06C0BD}"/>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ADA26CDD-E8CA-43A7-A3FB-2DCC769F2081}"/>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46AFDC04-D2FD-44CB-8A4B-085263B573E8}"/>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5061B8B5-C8CE-4119-BA51-A62B3CB03E48}"/>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61AA87D1-2B50-4E02-A8A1-FE13439F8514}"/>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3BEE50A9-4260-466F-B36E-4E7C3F21276B}"/>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85603201-F9DA-48F2-97CD-0D2EB2049E9A}"/>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BA676623-EB95-4949-930B-ED12A20BCBB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91ACAF31-C3CC-4D13-B1FB-67F9AEA6034D}"/>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C1C6C502-BAC6-498D-A423-292F04A2583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A376D77D-FCD7-40E8-9B90-CDADFFACA955}"/>
            </a:ext>
          </a:extLst>
        </xdr:cNvPr>
        <xdr:cNvCxnSpPr/>
      </xdr:nvCxnSpPr>
      <xdr:spPr>
        <a:xfrm flipV="1">
          <a:off x="9219565" y="9348107"/>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8DF5378B-DC77-46AD-8E03-2236BDFB85B1}"/>
            </a:ext>
          </a:extLst>
        </xdr:cNvPr>
        <xdr:cNvSpPr txBox="1"/>
      </xdr:nvSpPr>
      <xdr:spPr>
        <a:xfrm>
          <a:off x="9258300" y="1078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27E3997D-B7DA-4853-BE77-8604AA6A722B}"/>
            </a:ext>
          </a:extLst>
        </xdr:cNvPr>
        <xdr:cNvCxnSpPr/>
      </xdr:nvCxnSpPr>
      <xdr:spPr>
        <a:xfrm>
          <a:off x="9154160" y="10783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1B51FB99-1631-4A38-B386-65BE3220EFB7}"/>
            </a:ext>
          </a:extLst>
        </xdr:cNvPr>
        <xdr:cNvSpPr txBox="1"/>
      </xdr:nvSpPr>
      <xdr:spPr>
        <a:xfrm>
          <a:off x="9258300" y="912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7355D4C6-935E-4270-AA0B-8351113EC959}"/>
            </a:ext>
          </a:extLst>
        </xdr:cNvPr>
        <xdr:cNvCxnSpPr/>
      </xdr:nvCxnSpPr>
      <xdr:spPr>
        <a:xfrm>
          <a:off x="9154160" y="9348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BBE8D83A-36F8-4B27-A764-DC8653A348D7}"/>
            </a:ext>
          </a:extLst>
        </xdr:cNvPr>
        <xdr:cNvSpPr txBox="1"/>
      </xdr:nvSpPr>
      <xdr:spPr>
        <a:xfrm>
          <a:off x="9258300" y="1041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3D26B2F0-EA1F-48FC-BD70-E6D25E14BF5A}"/>
            </a:ext>
          </a:extLst>
        </xdr:cNvPr>
        <xdr:cNvSpPr/>
      </xdr:nvSpPr>
      <xdr:spPr>
        <a:xfrm>
          <a:off x="9192260" y="10435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7524F842-6695-4701-BB3C-1DF90319F734}"/>
            </a:ext>
          </a:extLst>
        </xdr:cNvPr>
        <xdr:cNvSpPr/>
      </xdr:nvSpPr>
      <xdr:spPr>
        <a:xfrm>
          <a:off x="8445500" y="1043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08BA5571-9112-41A3-B6EE-3C85F5DF0A5A}"/>
            </a:ext>
          </a:extLst>
        </xdr:cNvPr>
        <xdr:cNvSpPr/>
      </xdr:nvSpPr>
      <xdr:spPr>
        <a:xfrm>
          <a:off x="7670800" y="104136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A2450D71-378F-417D-9DA7-28917A20D3B3}"/>
            </a:ext>
          </a:extLst>
        </xdr:cNvPr>
        <xdr:cNvSpPr/>
      </xdr:nvSpPr>
      <xdr:spPr>
        <a:xfrm>
          <a:off x="687324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5ACE3493-1B81-46D3-96C3-53FB3DD810E0}"/>
            </a:ext>
          </a:extLst>
        </xdr:cNvPr>
        <xdr:cNvSpPr/>
      </xdr:nvSpPr>
      <xdr:spPr>
        <a:xfrm>
          <a:off x="609854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5B182B3-63D3-4976-ABF7-D9FF176D224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6A7D5F4-6B46-4FB0-AADA-C01A5EB5287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3BA5F10-80F2-4FB3-B881-D71B81A80E7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C3836A28-08F2-422F-B7EF-ED5E3623FBF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E91ED184-1A43-4C39-B454-244F117CD39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115207</xdr:rowOff>
    </xdr:from>
    <xdr:to>
      <xdr:col>55</xdr:col>
      <xdr:colOff>50800</xdr:colOff>
      <xdr:row>62</xdr:row>
      <xdr:rowOff>45357</xdr:rowOff>
    </xdr:to>
    <xdr:sp macro="" textlink="">
      <xdr:nvSpPr>
        <xdr:cNvPr id="250" name="楕円 249">
          <a:extLst>
            <a:ext uri="{FF2B5EF4-FFF2-40B4-BE49-F238E27FC236}">
              <a16:creationId xmlns:a16="http://schemas.microsoft.com/office/drawing/2014/main" id="{1037C8E2-5764-4EAD-895B-846FEBAD2364}"/>
            </a:ext>
          </a:extLst>
        </xdr:cNvPr>
        <xdr:cNvSpPr/>
      </xdr:nvSpPr>
      <xdr:spPr>
        <a:xfrm>
          <a:off x="9192260" y="10341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138084</xdr:rowOff>
    </xdr:from>
    <xdr:ext cx="469744" cy="259045"/>
    <xdr:sp macro="" textlink="">
      <xdr:nvSpPr>
        <xdr:cNvPr id="251" name="【体育館・プール】&#10;一人当たり面積該当値テキスト">
          <a:extLst>
            <a:ext uri="{FF2B5EF4-FFF2-40B4-BE49-F238E27FC236}">
              <a16:creationId xmlns:a16="http://schemas.microsoft.com/office/drawing/2014/main" id="{E95FB3F2-5F04-46FA-9064-6B9CE421A470}"/>
            </a:ext>
          </a:extLst>
        </xdr:cNvPr>
        <xdr:cNvSpPr txBox="1"/>
      </xdr:nvSpPr>
      <xdr:spPr>
        <a:xfrm>
          <a:off x="9258300" y="1019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115207</xdr:rowOff>
    </xdr:from>
    <xdr:to>
      <xdr:col>50</xdr:col>
      <xdr:colOff>165100</xdr:colOff>
      <xdr:row>62</xdr:row>
      <xdr:rowOff>45357</xdr:rowOff>
    </xdr:to>
    <xdr:sp macro="" textlink="">
      <xdr:nvSpPr>
        <xdr:cNvPr id="252" name="楕円 251">
          <a:extLst>
            <a:ext uri="{FF2B5EF4-FFF2-40B4-BE49-F238E27FC236}">
              <a16:creationId xmlns:a16="http://schemas.microsoft.com/office/drawing/2014/main" id="{4C893B5D-32D7-4265-9C7D-BCF8C8ECD68B}"/>
            </a:ext>
          </a:extLst>
        </xdr:cNvPr>
        <xdr:cNvSpPr/>
      </xdr:nvSpPr>
      <xdr:spPr>
        <a:xfrm>
          <a:off x="8445500" y="10341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166007</xdr:rowOff>
    </xdr:from>
    <xdr:to>
      <xdr:col>55</xdr:col>
      <xdr:colOff>0</xdr:colOff>
      <xdr:row>61</xdr:row>
      <xdr:rowOff>166007</xdr:rowOff>
    </xdr:to>
    <xdr:cxnSp macro="">
      <xdr:nvCxnSpPr>
        <xdr:cNvPr id="253" name="直線コネクタ 252">
          <a:extLst>
            <a:ext uri="{FF2B5EF4-FFF2-40B4-BE49-F238E27FC236}">
              <a16:creationId xmlns:a16="http://schemas.microsoft.com/office/drawing/2014/main" id="{88648C9C-B992-4EF1-A7AF-566550FF5866}"/>
            </a:ext>
          </a:extLst>
        </xdr:cNvPr>
        <xdr:cNvCxnSpPr/>
      </xdr:nvCxnSpPr>
      <xdr:spPr>
        <a:xfrm>
          <a:off x="8496300" y="1039204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115207</xdr:rowOff>
    </xdr:from>
    <xdr:to>
      <xdr:col>46</xdr:col>
      <xdr:colOff>38100</xdr:colOff>
      <xdr:row>62</xdr:row>
      <xdr:rowOff>45357</xdr:rowOff>
    </xdr:to>
    <xdr:sp macro="" textlink="">
      <xdr:nvSpPr>
        <xdr:cNvPr id="254" name="楕円 253">
          <a:extLst>
            <a:ext uri="{FF2B5EF4-FFF2-40B4-BE49-F238E27FC236}">
              <a16:creationId xmlns:a16="http://schemas.microsoft.com/office/drawing/2014/main" id="{7E7639B9-A9B6-4643-9006-79608B6F9C10}"/>
            </a:ext>
          </a:extLst>
        </xdr:cNvPr>
        <xdr:cNvSpPr/>
      </xdr:nvSpPr>
      <xdr:spPr>
        <a:xfrm>
          <a:off x="7670800" y="10341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166007</xdr:rowOff>
    </xdr:from>
    <xdr:to>
      <xdr:col>50</xdr:col>
      <xdr:colOff>114300</xdr:colOff>
      <xdr:row>61</xdr:row>
      <xdr:rowOff>166007</xdr:rowOff>
    </xdr:to>
    <xdr:cxnSp macro="">
      <xdr:nvCxnSpPr>
        <xdr:cNvPr id="255" name="直線コネクタ 254">
          <a:extLst>
            <a:ext uri="{FF2B5EF4-FFF2-40B4-BE49-F238E27FC236}">
              <a16:creationId xmlns:a16="http://schemas.microsoft.com/office/drawing/2014/main" id="{FF4113B8-03A3-4116-A6FA-707F5418176F}"/>
            </a:ext>
          </a:extLst>
        </xdr:cNvPr>
        <xdr:cNvCxnSpPr/>
      </xdr:nvCxnSpPr>
      <xdr:spPr>
        <a:xfrm>
          <a:off x="7713980" y="1039204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115207</xdr:rowOff>
    </xdr:from>
    <xdr:to>
      <xdr:col>41</xdr:col>
      <xdr:colOff>101600</xdr:colOff>
      <xdr:row>62</xdr:row>
      <xdr:rowOff>45357</xdr:rowOff>
    </xdr:to>
    <xdr:sp macro="" textlink="">
      <xdr:nvSpPr>
        <xdr:cNvPr id="256" name="楕円 255">
          <a:extLst>
            <a:ext uri="{FF2B5EF4-FFF2-40B4-BE49-F238E27FC236}">
              <a16:creationId xmlns:a16="http://schemas.microsoft.com/office/drawing/2014/main" id="{7E71D9D3-9324-456E-9AAD-A4420B2C909C}"/>
            </a:ext>
          </a:extLst>
        </xdr:cNvPr>
        <xdr:cNvSpPr/>
      </xdr:nvSpPr>
      <xdr:spPr>
        <a:xfrm>
          <a:off x="6873240" y="10341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166007</xdr:rowOff>
    </xdr:from>
    <xdr:to>
      <xdr:col>45</xdr:col>
      <xdr:colOff>177800</xdr:colOff>
      <xdr:row>61</xdr:row>
      <xdr:rowOff>166007</xdr:rowOff>
    </xdr:to>
    <xdr:cxnSp macro="">
      <xdr:nvCxnSpPr>
        <xdr:cNvPr id="257" name="直線コネクタ 256">
          <a:extLst>
            <a:ext uri="{FF2B5EF4-FFF2-40B4-BE49-F238E27FC236}">
              <a16:creationId xmlns:a16="http://schemas.microsoft.com/office/drawing/2014/main" id="{C7681BB2-183C-4064-B6EF-27B8CA672C70}"/>
            </a:ext>
          </a:extLst>
        </xdr:cNvPr>
        <xdr:cNvCxnSpPr/>
      </xdr:nvCxnSpPr>
      <xdr:spPr>
        <a:xfrm>
          <a:off x="6924040" y="1039204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52615</xdr:rowOff>
    </xdr:from>
    <xdr:to>
      <xdr:col>36</xdr:col>
      <xdr:colOff>165100</xdr:colOff>
      <xdr:row>62</xdr:row>
      <xdr:rowOff>154215</xdr:rowOff>
    </xdr:to>
    <xdr:sp macro="" textlink="">
      <xdr:nvSpPr>
        <xdr:cNvPr id="258" name="楕円 257">
          <a:extLst>
            <a:ext uri="{FF2B5EF4-FFF2-40B4-BE49-F238E27FC236}">
              <a16:creationId xmlns:a16="http://schemas.microsoft.com/office/drawing/2014/main" id="{F9875E4E-D978-449E-A748-3B6BD4F5A54A}"/>
            </a:ext>
          </a:extLst>
        </xdr:cNvPr>
        <xdr:cNvSpPr/>
      </xdr:nvSpPr>
      <xdr:spPr>
        <a:xfrm>
          <a:off x="6098540" y="1044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166007</xdr:rowOff>
    </xdr:from>
    <xdr:to>
      <xdr:col>41</xdr:col>
      <xdr:colOff>50800</xdr:colOff>
      <xdr:row>62</xdr:row>
      <xdr:rowOff>103415</xdr:rowOff>
    </xdr:to>
    <xdr:cxnSp macro="">
      <xdr:nvCxnSpPr>
        <xdr:cNvPr id="259" name="直線コネクタ 258">
          <a:extLst>
            <a:ext uri="{FF2B5EF4-FFF2-40B4-BE49-F238E27FC236}">
              <a16:creationId xmlns:a16="http://schemas.microsoft.com/office/drawing/2014/main" id="{0CCFC466-2F2D-4704-8CF8-AF7AFD5FB3AF}"/>
            </a:ext>
          </a:extLst>
        </xdr:cNvPr>
        <xdr:cNvCxnSpPr/>
      </xdr:nvCxnSpPr>
      <xdr:spPr>
        <a:xfrm flipV="1">
          <a:off x="6149340" y="10392047"/>
          <a:ext cx="774700" cy="10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61F35669-C3C0-491B-87EB-2E10A0A0B06A}"/>
            </a:ext>
          </a:extLst>
        </xdr:cNvPr>
        <xdr:cNvSpPr txBox="1"/>
      </xdr:nvSpPr>
      <xdr:spPr>
        <a:xfrm>
          <a:off x="8271587" y="1052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6B29CE33-3060-495B-8117-F5A7ABE715E7}"/>
            </a:ext>
          </a:extLst>
        </xdr:cNvPr>
        <xdr:cNvSpPr txBox="1"/>
      </xdr:nvSpPr>
      <xdr:spPr>
        <a:xfrm>
          <a:off x="7509587" y="1050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F47B1860-2421-49FD-BE27-543B9660CAC3}"/>
            </a:ext>
          </a:extLst>
        </xdr:cNvPr>
        <xdr:cNvSpPr txBox="1"/>
      </xdr:nvSpPr>
      <xdr:spPr>
        <a:xfrm>
          <a:off x="6712027" y="1051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3" name="n_4aveValue【体育館・プール】&#10;一人当たり面積">
          <a:extLst>
            <a:ext uri="{FF2B5EF4-FFF2-40B4-BE49-F238E27FC236}">
              <a16:creationId xmlns:a16="http://schemas.microsoft.com/office/drawing/2014/main" id="{19A3AAEA-5318-4780-8262-2D5002E73A93}"/>
            </a:ext>
          </a:extLst>
        </xdr:cNvPr>
        <xdr:cNvSpPr txBox="1"/>
      </xdr:nvSpPr>
      <xdr:spPr>
        <a:xfrm>
          <a:off x="59373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61884</xdr:rowOff>
    </xdr:from>
    <xdr:ext cx="469744" cy="259045"/>
    <xdr:sp macro="" textlink="">
      <xdr:nvSpPr>
        <xdr:cNvPr id="264" name="n_1mainValue【体育館・プール】&#10;一人当たり面積">
          <a:extLst>
            <a:ext uri="{FF2B5EF4-FFF2-40B4-BE49-F238E27FC236}">
              <a16:creationId xmlns:a16="http://schemas.microsoft.com/office/drawing/2014/main" id="{C7D3B9CE-CC8E-4F01-8028-B419C3609F49}"/>
            </a:ext>
          </a:extLst>
        </xdr:cNvPr>
        <xdr:cNvSpPr txBox="1"/>
      </xdr:nvSpPr>
      <xdr:spPr>
        <a:xfrm>
          <a:off x="8271587"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61884</xdr:rowOff>
    </xdr:from>
    <xdr:ext cx="469744" cy="259045"/>
    <xdr:sp macro="" textlink="">
      <xdr:nvSpPr>
        <xdr:cNvPr id="265" name="n_2mainValue【体育館・プール】&#10;一人当たり面積">
          <a:extLst>
            <a:ext uri="{FF2B5EF4-FFF2-40B4-BE49-F238E27FC236}">
              <a16:creationId xmlns:a16="http://schemas.microsoft.com/office/drawing/2014/main" id="{7F062D39-1C8A-4DE6-BAA0-3F7A12BBBDB7}"/>
            </a:ext>
          </a:extLst>
        </xdr:cNvPr>
        <xdr:cNvSpPr txBox="1"/>
      </xdr:nvSpPr>
      <xdr:spPr>
        <a:xfrm>
          <a:off x="7509587"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61884</xdr:rowOff>
    </xdr:from>
    <xdr:ext cx="469744" cy="259045"/>
    <xdr:sp macro="" textlink="">
      <xdr:nvSpPr>
        <xdr:cNvPr id="266" name="n_3mainValue【体育館・プール】&#10;一人当たり面積">
          <a:extLst>
            <a:ext uri="{FF2B5EF4-FFF2-40B4-BE49-F238E27FC236}">
              <a16:creationId xmlns:a16="http://schemas.microsoft.com/office/drawing/2014/main" id="{B131ADEC-3935-4864-88D5-2DC32F905740}"/>
            </a:ext>
          </a:extLst>
        </xdr:cNvPr>
        <xdr:cNvSpPr txBox="1"/>
      </xdr:nvSpPr>
      <xdr:spPr>
        <a:xfrm>
          <a:off x="6712027"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145342</xdr:rowOff>
    </xdr:from>
    <xdr:ext cx="469744" cy="259045"/>
    <xdr:sp macro="" textlink="">
      <xdr:nvSpPr>
        <xdr:cNvPr id="267" name="n_4mainValue【体育館・プール】&#10;一人当たり面積">
          <a:extLst>
            <a:ext uri="{FF2B5EF4-FFF2-40B4-BE49-F238E27FC236}">
              <a16:creationId xmlns:a16="http://schemas.microsoft.com/office/drawing/2014/main" id="{0DD9F1B8-248C-48E5-91D3-5043C702DC47}"/>
            </a:ext>
          </a:extLst>
        </xdr:cNvPr>
        <xdr:cNvSpPr txBox="1"/>
      </xdr:nvSpPr>
      <xdr:spPr>
        <a:xfrm>
          <a:off x="5937327" y="105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CA0C3719-78B8-4F8D-A538-93256966481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2F6210A-2686-476C-8D1C-A52CB53579C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1BB167E5-C733-4ECD-A630-34BFE9DF727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4FC2EEC-5821-4A49-A64F-F98BEF2E3D0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5849DDB3-7E9B-45A6-A903-6E925131B8E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4F2FEF8A-DC28-4991-B9D9-6A1E4A4D70F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AC4EC5FE-E24D-4675-8A0F-AB66F25A64B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DB626265-046F-4207-9480-F3B8FB53484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E9D6FB13-B2D0-4718-95CE-7337424F7B1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539DB61C-CBEA-4821-BA96-2EE9A1434A1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740C19C9-933E-41B2-9D04-37843343302D}"/>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1FFFE0B1-E59C-4C38-8514-C1F51695AC68}"/>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80" name="テキスト ボックス 279">
          <a:extLst>
            <a:ext uri="{FF2B5EF4-FFF2-40B4-BE49-F238E27FC236}">
              <a16:creationId xmlns:a16="http://schemas.microsoft.com/office/drawing/2014/main" id="{DD86AF3A-1875-40FB-AD43-4F1ABBCE2762}"/>
            </a:ext>
          </a:extLst>
        </xdr:cNvPr>
        <xdr:cNvSpPr txBox="1"/>
      </xdr:nvSpPr>
      <xdr:spPr>
        <a:xfrm>
          <a:off x="33608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069BD5E0-08A2-4E1D-8E37-C4C2006DB218}"/>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9A171E5A-CFD7-4426-88C3-A0422A4C8E43}"/>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CCA59571-D4D8-46EB-9250-47EA8A7ADF05}"/>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7FDA30C9-59C6-4429-ACD7-E8974B4ACCDD}"/>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F4307F6C-B30D-4E10-B076-A779F057CAB5}"/>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D769CE30-F705-4144-9708-32AE638038B2}"/>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76A7CC71-DB82-4080-8C1B-D639BE7FCD0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F91DC072-4B77-4F36-9FBC-5AAF6F1A16B3}"/>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FFBE6663-8124-44D1-95EA-9A9C8339ACE1}"/>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90" name="テキスト ボックス 289">
          <a:extLst>
            <a:ext uri="{FF2B5EF4-FFF2-40B4-BE49-F238E27FC236}">
              <a16:creationId xmlns:a16="http://schemas.microsoft.com/office/drawing/2014/main" id="{FA3CA325-6FAE-4AC7-AE0F-1D050CC0E05D}"/>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E0C820A6-F9AE-4737-8D72-88424A3C692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2" name="テキスト ボックス 291">
          <a:extLst>
            <a:ext uri="{FF2B5EF4-FFF2-40B4-BE49-F238E27FC236}">
              <a16:creationId xmlns:a16="http://schemas.microsoft.com/office/drawing/2014/main" id="{F337C7A4-983B-4F0C-87E5-4D7F68B01B5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3" name="【福祉施設】&#10;有形固定資産減価償却率グラフ枠">
          <a:extLst>
            <a:ext uri="{FF2B5EF4-FFF2-40B4-BE49-F238E27FC236}">
              <a16:creationId xmlns:a16="http://schemas.microsoft.com/office/drawing/2014/main" id="{857ED29E-EFA1-4863-AAEE-5CBA936B45C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145869</xdr:rowOff>
    </xdr:from>
    <xdr:to>
      <xdr:col>24</xdr:col>
      <xdr:colOff>62865</xdr:colOff>
      <xdr:row>86</xdr:row>
      <xdr:rowOff>60961</xdr:rowOff>
    </xdr:to>
    <xdr:cxnSp macro="">
      <xdr:nvCxnSpPr>
        <xdr:cNvPr id="294" name="直線コネクタ 293">
          <a:extLst>
            <a:ext uri="{FF2B5EF4-FFF2-40B4-BE49-F238E27FC236}">
              <a16:creationId xmlns:a16="http://schemas.microsoft.com/office/drawing/2014/main" id="{28AD41B3-3EE6-4555-BD37-66CA0123342F}"/>
            </a:ext>
          </a:extLst>
        </xdr:cNvPr>
        <xdr:cNvCxnSpPr/>
      </xdr:nvCxnSpPr>
      <xdr:spPr>
        <a:xfrm flipV="1">
          <a:off x="4086225" y="13221789"/>
          <a:ext cx="0" cy="1256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405111" cy="259045"/>
    <xdr:sp macro="" textlink="">
      <xdr:nvSpPr>
        <xdr:cNvPr id="295" name="【福祉施設】&#10;有形固定資産減価償却率最小値テキスト">
          <a:extLst>
            <a:ext uri="{FF2B5EF4-FFF2-40B4-BE49-F238E27FC236}">
              <a16:creationId xmlns:a16="http://schemas.microsoft.com/office/drawing/2014/main" id="{604F2EF1-00A1-4A17-A6DC-EA0393CE845E}"/>
            </a:ext>
          </a:extLst>
        </xdr:cNvPr>
        <xdr:cNvSpPr txBox="1"/>
      </xdr:nvSpPr>
      <xdr:spPr>
        <a:xfrm>
          <a:off x="4124960" y="1448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96" name="直線コネクタ 295">
          <a:extLst>
            <a:ext uri="{FF2B5EF4-FFF2-40B4-BE49-F238E27FC236}">
              <a16:creationId xmlns:a16="http://schemas.microsoft.com/office/drawing/2014/main" id="{381B5691-676A-4AB3-9F32-12B3E545F6F8}"/>
            </a:ext>
          </a:extLst>
        </xdr:cNvPr>
        <xdr:cNvCxnSpPr/>
      </xdr:nvCxnSpPr>
      <xdr:spPr>
        <a:xfrm>
          <a:off x="4020820" y="14478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92546</xdr:rowOff>
    </xdr:from>
    <xdr:ext cx="405111" cy="259045"/>
    <xdr:sp macro="" textlink="">
      <xdr:nvSpPr>
        <xdr:cNvPr id="297" name="【福祉施設】&#10;有形固定資産減価償却率最大値テキスト">
          <a:extLst>
            <a:ext uri="{FF2B5EF4-FFF2-40B4-BE49-F238E27FC236}">
              <a16:creationId xmlns:a16="http://schemas.microsoft.com/office/drawing/2014/main" id="{77DB6E55-B1EC-4636-9307-2CF8F8EBB0B5}"/>
            </a:ext>
          </a:extLst>
        </xdr:cNvPr>
        <xdr:cNvSpPr txBox="1"/>
      </xdr:nvSpPr>
      <xdr:spPr>
        <a:xfrm>
          <a:off x="4124960" y="1300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145869</xdr:rowOff>
    </xdr:from>
    <xdr:to>
      <xdr:col>24</xdr:col>
      <xdr:colOff>152400</xdr:colOff>
      <xdr:row>78</xdr:row>
      <xdr:rowOff>145869</xdr:rowOff>
    </xdr:to>
    <xdr:cxnSp macro="">
      <xdr:nvCxnSpPr>
        <xdr:cNvPr id="298" name="直線コネクタ 297">
          <a:extLst>
            <a:ext uri="{FF2B5EF4-FFF2-40B4-BE49-F238E27FC236}">
              <a16:creationId xmlns:a16="http://schemas.microsoft.com/office/drawing/2014/main" id="{9EB7B52C-E1BC-47F4-9D81-79382943C18A}"/>
            </a:ext>
          </a:extLst>
        </xdr:cNvPr>
        <xdr:cNvCxnSpPr/>
      </xdr:nvCxnSpPr>
      <xdr:spPr>
        <a:xfrm>
          <a:off x="4020820" y="132217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71863</xdr:rowOff>
    </xdr:from>
    <xdr:ext cx="405111" cy="259045"/>
    <xdr:sp macro="" textlink="">
      <xdr:nvSpPr>
        <xdr:cNvPr id="299" name="【福祉施設】&#10;有形固定資産減価償却率平均値テキスト">
          <a:extLst>
            <a:ext uri="{FF2B5EF4-FFF2-40B4-BE49-F238E27FC236}">
              <a16:creationId xmlns:a16="http://schemas.microsoft.com/office/drawing/2014/main" id="{3869FF00-0C53-4516-9F5F-3AFD4300ABD7}"/>
            </a:ext>
          </a:extLst>
        </xdr:cNvPr>
        <xdr:cNvSpPr txBox="1"/>
      </xdr:nvSpPr>
      <xdr:spPr>
        <a:xfrm>
          <a:off x="4124960" y="136507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93436</xdr:rowOff>
    </xdr:from>
    <xdr:to>
      <xdr:col>24</xdr:col>
      <xdr:colOff>114300</xdr:colOff>
      <xdr:row>82</xdr:row>
      <xdr:rowOff>23586</xdr:rowOff>
    </xdr:to>
    <xdr:sp macro="" textlink="">
      <xdr:nvSpPr>
        <xdr:cNvPr id="300" name="フローチャート: 判断 299">
          <a:extLst>
            <a:ext uri="{FF2B5EF4-FFF2-40B4-BE49-F238E27FC236}">
              <a16:creationId xmlns:a16="http://schemas.microsoft.com/office/drawing/2014/main" id="{EA8293EA-65F5-4A6A-98DB-653F5BEE5DEF}"/>
            </a:ext>
          </a:extLst>
        </xdr:cNvPr>
        <xdr:cNvSpPr/>
      </xdr:nvSpPr>
      <xdr:spPr>
        <a:xfrm>
          <a:off x="4036060" y="136722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109764</xdr:rowOff>
    </xdr:from>
    <xdr:to>
      <xdr:col>20</xdr:col>
      <xdr:colOff>38100</xdr:colOff>
      <xdr:row>82</xdr:row>
      <xdr:rowOff>39914</xdr:rowOff>
    </xdr:to>
    <xdr:sp macro="" textlink="">
      <xdr:nvSpPr>
        <xdr:cNvPr id="301" name="フローチャート: 判断 300">
          <a:extLst>
            <a:ext uri="{FF2B5EF4-FFF2-40B4-BE49-F238E27FC236}">
              <a16:creationId xmlns:a16="http://schemas.microsoft.com/office/drawing/2014/main" id="{3946A893-96AB-4C40-B5E2-36034F65B163}"/>
            </a:ext>
          </a:extLst>
        </xdr:cNvPr>
        <xdr:cNvSpPr/>
      </xdr:nvSpPr>
      <xdr:spPr>
        <a:xfrm>
          <a:off x="3312160" y="136886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99968</xdr:rowOff>
    </xdr:from>
    <xdr:to>
      <xdr:col>15</xdr:col>
      <xdr:colOff>101600</xdr:colOff>
      <xdr:row>82</xdr:row>
      <xdr:rowOff>30118</xdr:rowOff>
    </xdr:to>
    <xdr:sp macro="" textlink="">
      <xdr:nvSpPr>
        <xdr:cNvPr id="302" name="フローチャート: 判断 301">
          <a:extLst>
            <a:ext uri="{FF2B5EF4-FFF2-40B4-BE49-F238E27FC236}">
              <a16:creationId xmlns:a16="http://schemas.microsoft.com/office/drawing/2014/main" id="{DC9B8AAD-AB7B-4376-A997-271EFD0DC90D}"/>
            </a:ext>
          </a:extLst>
        </xdr:cNvPr>
        <xdr:cNvSpPr/>
      </xdr:nvSpPr>
      <xdr:spPr>
        <a:xfrm>
          <a:off x="2514600" y="136788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50981</xdr:rowOff>
    </xdr:from>
    <xdr:to>
      <xdr:col>10</xdr:col>
      <xdr:colOff>165100</xdr:colOff>
      <xdr:row>81</xdr:row>
      <xdr:rowOff>152581</xdr:rowOff>
    </xdr:to>
    <xdr:sp macro="" textlink="">
      <xdr:nvSpPr>
        <xdr:cNvPr id="303" name="フローチャート: 判断 302">
          <a:extLst>
            <a:ext uri="{FF2B5EF4-FFF2-40B4-BE49-F238E27FC236}">
              <a16:creationId xmlns:a16="http://schemas.microsoft.com/office/drawing/2014/main" id="{8D47375A-9A62-4A1F-86E0-53ABBF091719}"/>
            </a:ext>
          </a:extLst>
        </xdr:cNvPr>
        <xdr:cNvSpPr/>
      </xdr:nvSpPr>
      <xdr:spPr>
        <a:xfrm>
          <a:off x="1739900" y="13629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28121</xdr:rowOff>
    </xdr:from>
    <xdr:to>
      <xdr:col>6</xdr:col>
      <xdr:colOff>38100</xdr:colOff>
      <xdr:row>81</xdr:row>
      <xdr:rowOff>129721</xdr:rowOff>
    </xdr:to>
    <xdr:sp macro="" textlink="">
      <xdr:nvSpPr>
        <xdr:cNvPr id="304" name="フローチャート: 判断 303">
          <a:extLst>
            <a:ext uri="{FF2B5EF4-FFF2-40B4-BE49-F238E27FC236}">
              <a16:creationId xmlns:a16="http://schemas.microsoft.com/office/drawing/2014/main" id="{1FE8162C-67ED-4CF8-8DB5-CB84151DA064}"/>
            </a:ext>
          </a:extLst>
        </xdr:cNvPr>
        <xdr:cNvSpPr/>
      </xdr:nvSpPr>
      <xdr:spPr>
        <a:xfrm>
          <a:off x="965200" y="136069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66579AC-A520-4799-81AF-404D70BA218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6E76D3AC-A926-44DC-9C0B-A481D61CE64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8EB1D7C-F822-4D99-961B-1575C8C0893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2A7C945C-92ED-4A02-B6D6-9AE3E37489B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091009F6-8C57-433B-A92C-F701E8165B2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41184</xdr:rowOff>
    </xdr:from>
    <xdr:to>
      <xdr:col>24</xdr:col>
      <xdr:colOff>114300</xdr:colOff>
      <xdr:row>79</xdr:row>
      <xdr:rowOff>142784</xdr:rowOff>
    </xdr:to>
    <xdr:sp macro="" textlink="">
      <xdr:nvSpPr>
        <xdr:cNvPr id="310" name="楕円 309">
          <a:extLst>
            <a:ext uri="{FF2B5EF4-FFF2-40B4-BE49-F238E27FC236}">
              <a16:creationId xmlns:a16="http://schemas.microsoft.com/office/drawing/2014/main" id="{F7D9E7B1-6BA4-4695-B7D6-8495E2D64D9D}"/>
            </a:ext>
          </a:extLst>
        </xdr:cNvPr>
        <xdr:cNvSpPr/>
      </xdr:nvSpPr>
      <xdr:spPr>
        <a:xfrm>
          <a:off x="4036060" y="1328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127561</xdr:rowOff>
    </xdr:from>
    <xdr:ext cx="405111" cy="259045"/>
    <xdr:sp macro="" textlink="">
      <xdr:nvSpPr>
        <xdr:cNvPr id="311" name="【福祉施設】&#10;有形固定資産減価償却率該当値テキスト">
          <a:extLst>
            <a:ext uri="{FF2B5EF4-FFF2-40B4-BE49-F238E27FC236}">
              <a16:creationId xmlns:a16="http://schemas.microsoft.com/office/drawing/2014/main" id="{B37F4819-3F9C-48A2-BFC6-A7A04A89299E}"/>
            </a:ext>
          </a:extLst>
        </xdr:cNvPr>
        <xdr:cNvSpPr txBox="1"/>
      </xdr:nvSpPr>
      <xdr:spPr>
        <a:xfrm>
          <a:off x="4124960" y="13203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67311</xdr:rowOff>
    </xdr:from>
    <xdr:to>
      <xdr:col>20</xdr:col>
      <xdr:colOff>38100</xdr:colOff>
      <xdr:row>79</xdr:row>
      <xdr:rowOff>168911</xdr:rowOff>
    </xdr:to>
    <xdr:sp macro="" textlink="">
      <xdr:nvSpPr>
        <xdr:cNvPr id="312" name="楕円 311">
          <a:extLst>
            <a:ext uri="{FF2B5EF4-FFF2-40B4-BE49-F238E27FC236}">
              <a16:creationId xmlns:a16="http://schemas.microsoft.com/office/drawing/2014/main" id="{62BF0FAF-F48D-4632-9B5F-109CD69254CA}"/>
            </a:ext>
          </a:extLst>
        </xdr:cNvPr>
        <xdr:cNvSpPr/>
      </xdr:nvSpPr>
      <xdr:spPr>
        <a:xfrm>
          <a:off x="3312160" y="133108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91984</xdr:rowOff>
    </xdr:from>
    <xdr:to>
      <xdr:col>24</xdr:col>
      <xdr:colOff>63500</xdr:colOff>
      <xdr:row>79</xdr:row>
      <xdr:rowOff>118111</xdr:rowOff>
    </xdr:to>
    <xdr:cxnSp macro="">
      <xdr:nvCxnSpPr>
        <xdr:cNvPr id="313" name="直線コネクタ 312">
          <a:extLst>
            <a:ext uri="{FF2B5EF4-FFF2-40B4-BE49-F238E27FC236}">
              <a16:creationId xmlns:a16="http://schemas.microsoft.com/office/drawing/2014/main" id="{631CA2E8-A597-4547-8B7A-9337F46B114F}"/>
            </a:ext>
          </a:extLst>
        </xdr:cNvPr>
        <xdr:cNvCxnSpPr/>
      </xdr:nvCxnSpPr>
      <xdr:spPr>
        <a:xfrm flipV="1">
          <a:off x="3355340" y="13335544"/>
          <a:ext cx="73152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137523</xdr:rowOff>
    </xdr:from>
    <xdr:to>
      <xdr:col>15</xdr:col>
      <xdr:colOff>101600</xdr:colOff>
      <xdr:row>79</xdr:row>
      <xdr:rowOff>67673</xdr:rowOff>
    </xdr:to>
    <xdr:sp macro="" textlink="">
      <xdr:nvSpPr>
        <xdr:cNvPr id="314" name="楕円 313">
          <a:extLst>
            <a:ext uri="{FF2B5EF4-FFF2-40B4-BE49-F238E27FC236}">
              <a16:creationId xmlns:a16="http://schemas.microsoft.com/office/drawing/2014/main" id="{B6742090-1CCF-4524-8491-59EF5E77C9E5}"/>
            </a:ext>
          </a:extLst>
        </xdr:cNvPr>
        <xdr:cNvSpPr/>
      </xdr:nvSpPr>
      <xdr:spPr>
        <a:xfrm>
          <a:off x="2514600" y="132134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16873</xdr:rowOff>
    </xdr:from>
    <xdr:to>
      <xdr:col>19</xdr:col>
      <xdr:colOff>177800</xdr:colOff>
      <xdr:row>79</xdr:row>
      <xdr:rowOff>118111</xdr:rowOff>
    </xdr:to>
    <xdr:cxnSp macro="">
      <xdr:nvCxnSpPr>
        <xdr:cNvPr id="315" name="直線コネクタ 314">
          <a:extLst>
            <a:ext uri="{FF2B5EF4-FFF2-40B4-BE49-F238E27FC236}">
              <a16:creationId xmlns:a16="http://schemas.microsoft.com/office/drawing/2014/main" id="{7E9ADFBA-19EE-4280-A419-4DCB10512B8D}"/>
            </a:ext>
          </a:extLst>
        </xdr:cNvPr>
        <xdr:cNvCxnSpPr/>
      </xdr:nvCxnSpPr>
      <xdr:spPr>
        <a:xfrm>
          <a:off x="2565400" y="13260433"/>
          <a:ext cx="78994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33020</xdr:rowOff>
    </xdr:from>
    <xdr:to>
      <xdr:col>10</xdr:col>
      <xdr:colOff>165100</xdr:colOff>
      <xdr:row>78</xdr:row>
      <xdr:rowOff>134620</xdr:rowOff>
    </xdr:to>
    <xdr:sp macro="" textlink="">
      <xdr:nvSpPr>
        <xdr:cNvPr id="316" name="楕円 315">
          <a:extLst>
            <a:ext uri="{FF2B5EF4-FFF2-40B4-BE49-F238E27FC236}">
              <a16:creationId xmlns:a16="http://schemas.microsoft.com/office/drawing/2014/main" id="{207EC467-973E-496C-BA5B-5B6A78D6CD99}"/>
            </a:ext>
          </a:extLst>
        </xdr:cNvPr>
        <xdr:cNvSpPr/>
      </xdr:nvSpPr>
      <xdr:spPr>
        <a:xfrm>
          <a:off x="1739900" y="1310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83820</xdr:rowOff>
    </xdr:from>
    <xdr:to>
      <xdr:col>15</xdr:col>
      <xdr:colOff>50800</xdr:colOff>
      <xdr:row>79</xdr:row>
      <xdr:rowOff>16873</xdr:rowOff>
    </xdr:to>
    <xdr:cxnSp macro="">
      <xdr:nvCxnSpPr>
        <xdr:cNvPr id="317" name="直線コネクタ 316">
          <a:extLst>
            <a:ext uri="{FF2B5EF4-FFF2-40B4-BE49-F238E27FC236}">
              <a16:creationId xmlns:a16="http://schemas.microsoft.com/office/drawing/2014/main" id="{C31489CB-C65D-4B6A-8724-F5330939F5FB}"/>
            </a:ext>
          </a:extLst>
        </xdr:cNvPr>
        <xdr:cNvCxnSpPr/>
      </xdr:nvCxnSpPr>
      <xdr:spPr>
        <a:xfrm>
          <a:off x="1790700" y="13159740"/>
          <a:ext cx="774700" cy="10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19957</xdr:rowOff>
    </xdr:from>
    <xdr:to>
      <xdr:col>6</xdr:col>
      <xdr:colOff>38100</xdr:colOff>
      <xdr:row>78</xdr:row>
      <xdr:rowOff>121557</xdr:rowOff>
    </xdr:to>
    <xdr:sp macro="" textlink="">
      <xdr:nvSpPr>
        <xdr:cNvPr id="318" name="楕円 317">
          <a:extLst>
            <a:ext uri="{FF2B5EF4-FFF2-40B4-BE49-F238E27FC236}">
              <a16:creationId xmlns:a16="http://schemas.microsoft.com/office/drawing/2014/main" id="{9C5C71BF-A796-40FA-89DC-9DAEFAD46ADA}"/>
            </a:ext>
          </a:extLst>
        </xdr:cNvPr>
        <xdr:cNvSpPr/>
      </xdr:nvSpPr>
      <xdr:spPr>
        <a:xfrm>
          <a:off x="965200" y="130958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70757</xdr:rowOff>
    </xdr:from>
    <xdr:to>
      <xdr:col>10</xdr:col>
      <xdr:colOff>114300</xdr:colOff>
      <xdr:row>78</xdr:row>
      <xdr:rowOff>83820</xdr:rowOff>
    </xdr:to>
    <xdr:cxnSp macro="">
      <xdr:nvCxnSpPr>
        <xdr:cNvPr id="319" name="直線コネクタ 318">
          <a:extLst>
            <a:ext uri="{FF2B5EF4-FFF2-40B4-BE49-F238E27FC236}">
              <a16:creationId xmlns:a16="http://schemas.microsoft.com/office/drawing/2014/main" id="{C0AF9BFB-2C0D-42E7-B507-465BC879F10D}"/>
            </a:ext>
          </a:extLst>
        </xdr:cNvPr>
        <xdr:cNvCxnSpPr/>
      </xdr:nvCxnSpPr>
      <xdr:spPr>
        <a:xfrm>
          <a:off x="1008380" y="13146677"/>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31041</xdr:rowOff>
    </xdr:from>
    <xdr:ext cx="405111" cy="259045"/>
    <xdr:sp macro="" textlink="">
      <xdr:nvSpPr>
        <xdr:cNvPr id="320" name="n_1aveValue【福祉施設】&#10;有形固定資産減価償却率">
          <a:extLst>
            <a:ext uri="{FF2B5EF4-FFF2-40B4-BE49-F238E27FC236}">
              <a16:creationId xmlns:a16="http://schemas.microsoft.com/office/drawing/2014/main" id="{E1213CEE-631C-4E0B-97F7-B3DF641E7E35}"/>
            </a:ext>
          </a:extLst>
        </xdr:cNvPr>
        <xdr:cNvSpPr txBox="1"/>
      </xdr:nvSpPr>
      <xdr:spPr>
        <a:xfrm>
          <a:off x="3170564" y="1377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21245</xdr:rowOff>
    </xdr:from>
    <xdr:ext cx="405111" cy="259045"/>
    <xdr:sp macro="" textlink="">
      <xdr:nvSpPr>
        <xdr:cNvPr id="321" name="n_2aveValue【福祉施設】&#10;有形固定資産減価償却率">
          <a:extLst>
            <a:ext uri="{FF2B5EF4-FFF2-40B4-BE49-F238E27FC236}">
              <a16:creationId xmlns:a16="http://schemas.microsoft.com/office/drawing/2014/main" id="{5BD45690-BFC1-4D95-BE3F-AF0C614435E1}"/>
            </a:ext>
          </a:extLst>
        </xdr:cNvPr>
        <xdr:cNvSpPr txBox="1"/>
      </xdr:nvSpPr>
      <xdr:spPr>
        <a:xfrm>
          <a:off x="2385704" y="13767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143708</xdr:rowOff>
    </xdr:from>
    <xdr:ext cx="405111" cy="259045"/>
    <xdr:sp macro="" textlink="">
      <xdr:nvSpPr>
        <xdr:cNvPr id="322" name="n_3aveValue【福祉施設】&#10;有形固定資産減価償却率">
          <a:extLst>
            <a:ext uri="{FF2B5EF4-FFF2-40B4-BE49-F238E27FC236}">
              <a16:creationId xmlns:a16="http://schemas.microsoft.com/office/drawing/2014/main" id="{040DC0EC-5EB0-4723-BA7C-DC7C2CE8C6A1}"/>
            </a:ext>
          </a:extLst>
        </xdr:cNvPr>
        <xdr:cNvSpPr txBox="1"/>
      </xdr:nvSpPr>
      <xdr:spPr>
        <a:xfrm>
          <a:off x="1611004" y="13722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120848</xdr:rowOff>
    </xdr:from>
    <xdr:ext cx="405111" cy="259045"/>
    <xdr:sp macro="" textlink="">
      <xdr:nvSpPr>
        <xdr:cNvPr id="323" name="n_4aveValue【福祉施設】&#10;有形固定資産減価償却率">
          <a:extLst>
            <a:ext uri="{FF2B5EF4-FFF2-40B4-BE49-F238E27FC236}">
              <a16:creationId xmlns:a16="http://schemas.microsoft.com/office/drawing/2014/main" id="{164CDEB8-F4AC-4C10-BC45-5A871560DFEB}"/>
            </a:ext>
          </a:extLst>
        </xdr:cNvPr>
        <xdr:cNvSpPr txBox="1"/>
      </xdr:nvSpPr>
      <xdr:spPr>
        <a:xfrm>
          <a:off x="836304" y="13699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13988</xdr:rowOff>
    </xdr:from>
    <xdr:ext cx="405111" cy="259045"/>
    <xdr:sp macro="" textlink="">
      <xdr:nvSpPr>
        <xdr:cNvPr id="324" name="n_1mainValue【福祉施設】&#10;有形固定資産減価償却率">
          <a:extLst>
            <a:ext uri="{FF2B5EF4-FFF2-40B4-BE49-F238E27FC236}">
              <a16:creationId xmlns:a16="http://schemas.microsoft.com/office/drawing/2014/main" id="{D0669C48-1B6D-47B6-8628-65294E76D408}"/>
            </a:ext>
          </a:extLst>
        </xdr:cNvPr>
        <xdr:cNvSpPr txBox="1"/>
      </xdr:nvSpPr>
      <xdr:spPr>
        <a:xfrm>
          <a:off x="3170564" y="1308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84200</xdr:rowOff>
    </xdr:from>
    <xdr:ext cx="405111" cy="259045"/>
    <xdr:sp macro="" textlink="">
      <xdr:nvSpPr>
        <xdr:cNvPr id="325" name="n_2mainValue【福祉施設】&#10;有形固定資産減価償却率">
          <a:extLst>
            <a:ext uri="{FF2B5EF4-FFF2-40B4-BE49-F238E27FC236}">
              <a16:creationId xmlns:a16="http://schemas.microsoft.com/office/drawing/2014/main" id="{B9045F17-81DF-4E98-B2A8-DD9187B004CC}"/>
            </a:ext>
          </a:extLst>
        </xdr:cNvPr>
        <xdr:cNvSpPr txBox="1"/>
      </xdr:nvSpPr>
      <xdr:spPr>
        <a:xfrm>
          <a:off x="2385704" y="12992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151147</xdr:rowOff>
    </xdr:from>
    <xdr:ext cx="405111" cy="259045"/>
    <xdr:sp macro="" textlink="">
      <xdr:nvSpPr>
        <xdr:cNvPr id="326" name="n_3mainValue【福祉施設】&#10;有形固定資産減価償却率">
          <a:extLst>
            <a:ext uri="{FF2B5EF4-FFF2-40B4-BE49-F238E27FC236}">
              <a16:creationId xmlns:a16="http://schemas.microsoft.com/office/drawing/2014/main" id="{5C5D0489-BB16-4D92-98F2-6B21048BA817}"/>
            </a:ext>
          </a:extLst>
        </xdr:cNvPr>
        <xdr:cNvSpPr txBox="1"/>
      </xdr:nvSpPr>
      <xdr:spPr>
        <a:xfrm>
          <a:off x="1611004" y="1289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138084</xdr:rowOff>
    </xdr:from>
    <xdr:ext cx="405111" cy="259045"/>
    <xdr:sp macro="" textlink="">
      <xdr:nvSpPr>
        <xdr:cNvPr id="327" name="n_4mainValue【福祉施設】&#10;有形固定資産減価償却率">
          <a:extLst>
            <a:ext uri="{FF2B5EF4-FFF2-40B4-BE49-F238E27FC236}">
              <a16:creationId xmlns:a16="http://schemas.microsoft.com/office/drawing/2014/main" id="{77C24264-58DD-45E9-8142-591480EDB5D0}"/>
            </a:ext>
          </a:extLst>
        </xdr:cNvPr>
        <xdr:cNvSpPr txBox="1"/>
      </xdr:nvSpPr>
      <xdr:spPr>
        <a:xfrm>
          <a:off x="836304" y="1287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8" name="正方形/長方形 327">
          <a:extLst>
            <a:ext uri="{FF2B5EF4-FFF2-40B4-BE49-F238E27FC236}">
              <a16:creationId xmlns:a16="http://schemas.microsoft.com/office/drawing/2014/main" id="{491D395B-9465-48A8-A147-D7C21147532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9" name="正方形/長方形 328">
          <a:extLst>
            <a:ext uri="{FF2B5EF4-FFF2-40B4-BE49-F238E27FC236}">
              <a16:creationId xmlns:a16="http://schemas.microsoft.com/office/drawing/2014/main" id="{8B010938-E3AB-4611-A40A-71BFCD9683D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0" name="正方形/長方形 329">
          <a:extLst>
            <a:ext uri="{FF2B5EF4-FFF2-40B4-BE49-F238E27FC236}">
              <a16:creationId xmlns:a16="http://schemas.microsoft.com/office/drawing/2014/main" id="{17BAA62B-8ED8-4D56-AC31-E1E0F2B270B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1" name="正方形/長方形 330">
          <a:extLst>
            <a:ext uri="{FF2B5EF4-FFF2-40B4-BE49-F238E27FC236}">
              <a16:creationId xmlns:a16="http://schemas.microsoft.com/office/drawing/2014/main" id="{A3E3697C-0BE6-41BE-B278-9A596445203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2" name="正方形/長方形 331">
          <a:extLst>
            <a:ext uri="{FF2B5EF4-FFF2-40B4-BE49-F238E27FC236}">
              <a16:creationId xmlns:a16="http://schemas.microsoft.com/office/drawing/2014/main" id="{256EE09E-1296-42C7-892B-4C70CE1F637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3" name="正方形/長方形 332">
          <a:extLst>
            <a:ext uri="{FF2B5EF4-FFF2-40B4-BE49-F238E27FC236}">
              <a16:creationId xmlns:a16="http://schemas.microsoft.com/office/drawing/2014/main" id="{76C4AD5B-D977-45C9-9043-8FD57913361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4" name="正方形/長方形 333">
          <a:extLst>
            <a:ext uri="{FF2B5EF4-FFF2-40B4-BE49-F238E27FC236}">
              <a16:creationId xmlns:a16="http://schemas.microsoft.com/office/drawing/2014/main" id="{55A969EA-D2F0-4481-A7A2-6BD5B73CA34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5" name="正方形/長方形 334">
          <a:extLst>
            <a:ext uri="{FF2B5EF4-FFF2-40B4-BE49-F238E27FC236}">
              <a16:creationId xmlns:a16="http://schemas.microsoft.com/office/drawing/2014/main" id="{9C302C13-FFE7-4DA1-9583-E2BDEEAAC9D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6" name="テキスト ボックス 335">
          <a:extLst>
            <a:ext uri="{FF2B5EF4-FFF2-40B4-BE49-F238E27FC236}">
              <a16:creationId xmlns:a16="http://schemas.microsoft.com/office/drawing/2014/main" id="{68680832-0436-4BCE-8DC6-2D476F3E0C2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7" name="直線コネクタ 336">
          <a:extLst>
            <a:ext uri="{FF2B5EF4-FFF2-40B4-BE49-F238E27FC236}">
              <a16:creationId xmlns:a16="http://schemas.microsoft.com/office/drawing/2014/main" id="{F03E9395-9ED4-4731-973E-BBDD383E8E1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8" name="直線コネクタ 337">
          <a:extLst>
            <a:ext uri="{FF2B5EF4-FFF2-40B4-BE49-F238E27FC236}">
              <a16:creationId xmlns:a16="http://schemas.microsoft.com/office/drawing/2014/main" id="{25E90DBB-795A-4343-B105-1C17EEC304BA}"/>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9" name="テキスト ボックス 338">
          <a:extLst>
            <a:ext uri="{FF2B5EF4-FFF2-40B4-BE49-F238E27FC236}">
              <a16:creationId xmlns:a16="http://schemas.microsoft.com/office/drawing/2014/main" id="{666295EF-2797-4613-ABAE-D8B2303CF763}"/>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40" name="直線コネクタ 339">
          <a:extLst>
            <a:ext uri="{FF2B5EF4-FFF2-40B4-BE49-F238E27FC236}">
              <a16:creationId xmlns:a16="http://schemas.microsoft.com/office/drawing/2014/main" id="{75DD420F-8FCC-4B38-8D44-BDE67F92438A}"/>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1" name="テキスト ボックス 340">
          <a:extLst>
            <a:ext uri="{FF2B5EF4-FFF2-40B4-BE49-F238E27FC236}">
              <a16:creationId xmlns:a16="http://schemas.microsoft.com/office/drawing/2014/main" id="{BA4DB712-5362-496E-9E03-B65584CDE28A}"/>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2" name="直線コネクタ 341">
          <a:extLst>
            <a:ext uri="{FF2B5EF4-FFF2-40B4-BE49-F238E27FC236}">
              <a16:creationId xmlns:a16="http://schemas.microsoft.com/office/drawing/2014/main" id="{BD98B0BD-2AF5-4FAB-B372-3E76DF65CBE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3" name="テキスト ボックス 342">
          <a:extLst>
            <a:ext uri="{FF2B5EF4-FFF2-40B4-BE49-F238E27FC236}">
              <a16:creationId xmlns:a16="http://schemas.microsoft.com/office/drawing/2014/main" id="{42790174-68CB-4C03-8AF2-F2014CEA7B31}"/>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4" name="直線コネクタ 343">
          <a:extLst>
            <a:ext uri="{FF2B5EF4-FFF2-40B4-BE49-F238E27FC236}">
              <a16:creationId xmlns:a16="http://schemas.microsoft.com/office/drawing/2014/main" id="{3A333B20-7397-470D-8D28-E8B4BDA4D6D8}"/>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5" name="テキスト ボックス 344">
          <a:extLst>
            <a:ext uri="{FF2B5EF4-FFF2-40B4-BE49-F238E27FC236}">
              <a16:creationId xmlns:a16="http://schemas.microsoft.com/office/drawing/2014/main" id="{8F4CBBA2-7F35-4177-BE86-47EE5F4AEA3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6" name="直線コネクタ 345">
          <a:extLst>
            <a:ext uri="{FF2B5EF4-FFF2-40B4-BE49-F238E27FC236}">
              <a16:creationId xmlns:a16="http://schemas.microsoft.com/office/drawing/2014/main" id="{9626F58A-2A1E-486E-8888-8AF921CD264C}"/>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7" name="テキスト ボックス 346">
          <a:extLst>
            <a:ext uri="{FF2B5EF4-FFF2-40B4-BE49-F238E27FC236}">
              <a16:creationId xmlns:a16="http://schemas.microsoft.com/office/drawing/2014/main" id="{DDDD2F95-5DF1-4617-91C6-632A093E0BC2}"/>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8" name="直線コネクタ 347">
          <a:extLst>
            <a:ext uri="{FF2B5EF4-FFF2-40B4-BE49-F238E27FC236}">
              <a16:creationId xmlns:a16="http://schemas.microsoft.com/office/drawing/2014/main" id="{E61D11B3-34B3-4F81-8C79-7A72CB765DE5}"/>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9" name="テキスト ボックス 348">
          <a:extLst>
            <a:ext uri="{FF2B5EF4-FFF2-40B4-BE49-F238E27FC236}">
              <a16:creationId xmlns:a16="http://schemas.microsoft.com/office/drawing/2014/main" id="{047894A4-6E09-44B9-AC65-BEB47B7DCEC8}"/>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50" name="直線コネクタ 349">
          <a:extLst>
            <a:ext uri="{FF2B5EF4-FFF2-40B4-BE49-F238E27FC236}">
              <a16:creationId xmlns:a16="http://schemas.microsoft.com/office/drawing/2014/main" id="{53318910-DB70-457E-B684-F9AA9BC852F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1" name="テキスト ボックス 350">
          <a:extLst>
            <a:ext uri="{FF2B5EF4-FFF2-40B4-BE49-F238E27FC236}">
              <a16:creationId xmlns:a16="http://schemas.microsoft.com/office/drawing/2014/main" id="{F1B0E816-C7A6-49C4-83C3-480BB40C892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2" name="【福祉施設】&#10;一人当たり面積グラフ枠">
          <a:extLst>
            <a:ext uri="{FF2B5EF4-FFF2-40B4-BE49-F238E27FC236}">
              <a16:creationId xmlns:a16="http://schemas.microsoft.com/office/drawing/2014/main" id="{D487C235-F78C-48A1-BB71-9D63F30000C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3" name="直線コネクタ 352">
          <a:extLst>
            <a:ext uri="{FF2B5EF4-FFF2-40B4-BE49-F238E27FC236}">
              <a16:creationId xmlns:a16="http://schemas.microsoft.com/office/drawing/2014/main" id="{55860545-51DF-4A3E-8DB4-69BB77F4CEEC}"/>
            </a:ext>
          </a:extLst>
        </xdr:cNvPr>
        <xdr:cNvCxnSpPr/>
      </xdr:nvCxnSpPr>
      <xdr:spPr>
        <a:xfrm flipV="1">
          <a:off x="9219565" y="1316627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4" name="【福祉施設】&#10;一人当たり面積最小値テキスト">
          <a:extLst>
            <a:ext uri="{FF2B5EF4-FFF2-40B4-BE49-F238E27FC236}">
              <a16:creationId xmlns:a16="http://schemas.microsoft.com/office/drawing/2014/main" id="{D46C155F-B8C8-41AD-AF9C-3C18CD932D46}"/>
            </a:ext>
          </a:extLst>
        </xdr:cNvPr>
        <xdr:cNvSpPr txBox="1"/>
      </xdr:nvSpPr>
      <xdr:spPr>
        <a:xfrm>
          <a:off x="9258300" y="1456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5" name="直線コネクタ 354">
          <a:extLst>
            <a:ext uri="{FF2B5EF4-FFF2-40B4-BE49-F238E27FC236}">
              <a16:creationId xmlns:a16="http://schemas.microsoft.com/office/drawing/2014/main" id="{E6CDD17B-EB39-4EE8-BA05-7A018E046E1F}"/>
            </a:ext>
          </a:extLst>
        </xdr:cNvPr>
        <xdr:cNvCxnSpPr/>
      </xdr:nvCxnSpPr>
      <xdr:spPr>
        <a:xfrm>
          <a:off x="9154160" y="145629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6" name="【福祉施設】&#10;一人当たり面積最大値テキスト">
          <a:extLst>
            <a:ext uri="{FF2B5EF4-FFF2-40B4-BE49-F238E27FC236}">
              <a16:creationId xmlns:a16="http://schemas.microsoft.com/office/drawing/2014/main" id="{6C85EA1E-7578-48BF-8FDF-E3A1C5551B16}"/>
            </a:ext>
          </a:extLst>
        </xdr:cNvPr>
        <xdr:cNvSpPr txBox="1"/>
      </xdr:nvSpPr>
      <xdr:spPr>
        <a:xfrm>
          <a:off x="9258300" y="1294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7" name="直線コネクタ 356">
          <a:extLst>
            <a:ext uri="{FF2B5EF4-FFF2-40B4-BE49-F238E27FC236}">
              <a16:creationId xmlns:a16="http://schemas.microsoft.com/office/drawing/2014/main" id="{C6296001-9897-49A8-9817-DDA1A9472FFA}"/>
            </a:ext>
          </a:extLst>
        </xdr:cNvPr>
        <xdr:cNvCxnSpPr/>
      </xdr:nvCxnSpPr>
      <xdr:spPr>
        <a:xfrm>
          <a:off x="9154160" y="131662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8" name="【福祉施設】&#10;一人当たり面積平均値テキスト">
          <a:extLst>
            <a:ext uri="{FF2B5EF4-FFF2-40B4-BE49-F238E27FC236}">
              <a16:creationId xmlns:a16="http://schemas.microsoft.com/office/drawing/2014/main" id="{D0B1C571-4FAB-4F0F-B658-209F25757D84}"/>
            </a:ext>
          </a:extLst>
        </xdr:cNvPr>
        <xdr:cNvSpPr txBox="1"/>
      </xdr:nvSpPr>
      <xdr:spPr>
        <a:xfrm>
          <a:off x="9258300" y="14230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9" name="フローチャート: 判断 358">
          <a:extLst>
            <a:ext uri="{FF2B5EF4-FFF2-40B4-BE49-F238E27FC236}">
              <a16:creationId xmlns:a16="http://schemas.microsoft.com/office/drawing/2014/main" id="{DE662999-38D0-4B88-8F53-9FAD6E449F1F}"/>
            </a:ext>
          </a:extLst>
        </xdr:cNvPr>
        <xdr:cNvSpPr/>
      </xdr:nvSpPr>
      <xdr:spPr>
        <a:xfrm>
          <a:off x="919226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60" name="フローチャート: 判断 359">
          <a:extLst>
            <a:ext uri="{FF2B5EF4-FFF2-40B4-BE49-F238E27FC236}">
              <a16:creationId xmlns:a16="http://schemas.microsoft.com/office/drawing/2014/main" id="{70454254-E30A-41E4-9BF4-8E45CE9E067E}"/>
            </a:ext>
          </a:extLst>
        </xdr:cNvPr>
        <xdr:cNvSpPr/>
      </xdr:nvSpPr>
      <xdr:spPr>
        <a:xfrm>
          <a:off x="844550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61" name="フローチャート: 判断 360">
          <a:extLst>
            <a:ext uri="{FF2B5EF4-FFF2-40B4-BE49-F238E27FC236}">
              <a16:creationId xmlns:a16="http://schemas.microsoft.com/office/drawing/2014/main" id="{0803CC26-8ACB-40E8-881B-1A9172CF07CD}"/>
            </a:ext>
          </a:extLst>
        </xdr:cNvPr>
        <xdr:cNvSpPr/>
      </xdr:nvSpPr>
      <xdr:spPr>
        <a:xfrm>
          <a:off x="7670800" y="142486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2" name="フローチャート: 判断 361">
          <a:extLst>
            <a:ext uri="{FF2B5EF4-FFF2-40B4-BE49-F238E27FC236}">
              <a16:creationId xmlns:a16="http://schemas.microsoft.com/office/drawing/2014/main" id="{DF5EBA45-AD07-4421-9409-680F63C7AF2C}"/>
            </a:ext>
          </a:extLst>
        </xdr:cNvPr>
        <xdr:cNvSpPr/>
      </xdr:nvSpPr>
      <xdr:spPr>
        <a:xfrm>
          <a:off x="687324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3" name="フローチャート: 判断 362">
          <a:extLst>
            <a:ext uri="{FF2B5EF4-FFF2-40B4-BE49-F238E27FC236}">
              <a16:creationId xmlns:a16="http://schemas.microsoft.com/office/drawing/2014/main" id="{44BF4F24-AADA-408C-A78D-D92BFCA7B822}"/>
            </a:ext>
          </a:extLst>
        </xdr:cNvPr>
        <xdr:cNvSpPr/>
      </xdr:nvSpPr>
      <xdr:spPr>
        <a:xfrm>
          <a:off x="609854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20319EC-343A-44D8-865F-B7A7109A9F7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C1CCF6C2-D903-4BB1-8531-4646DE5B14A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96E55053-75FD-4D39-88A4-ECDDBE103B5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C6315D57-3042-4C2C-9425-DD88685BC72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68C6A837-F628-404C-883A-AA9C1B0B489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59145</xdr:rowOff>
    </xdr:from>
    <xdr:to>
      <xdr:col>55</xdr:col>
      <xdr:colOff>50800</xdr:colOff>
      <xdr:row>80</xdr:row>
      <xdr:rowOff>160745</xdr:rowOff>
    </xdr:to>
    <xdr:sp macro="" textlink="">
      <xdr:nvSpPr>
        <xdr:cNvPr id="369" name="楕円 368">
          <a:extLst>
            <a:ext uri="{FF2B5EF4-FFF2-40B4-BE49-F238E27FC236}">
              <a16:creationId xmlns:a16="http://schemas.microsoft.com/office/drawing/2014/main" id="{CA4C81A2-2C99-46C2-ADA0-5BFA987C948A}"/>
            </a:ext>
          </a:extLst>
        </xdr:cNvPr>
        <xdr:cNvSpPr/>
      </xdr:nvSpPr>
      <xdr:spPr>
        <a:xfrm>
          <a:off x="9192260" y="134703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82022</xdr:rowOff>
    </xdr:from>
    <xdr:ext cx="469744" cy="259045"/>
    <xdr:sp macro="" textlink="">
      <xdr:nvSpPr>
        <xdr:cNvPr id="370" name="【福祉施設】&#10;一人当たり面積該当値テキスト">
          <a:extLst>
            <a:ext uri="{FF2B5EF4-FFF2-40B4-BE49-F238E27FC236}">
              <a16:creationId xmlns:a16="http://schemas.microsoft.com/office/drawing/2014/main" id="{C7BE3B6B-7423-4A16-A1F4-99F286C0F343}"/>
            </a:ext>
          </a:extLst>
        </xdr:cNvPr>
        <xdr:cNvSpPr txBox="1"/>
      </xdr:nvSpPr>
      <xdr:spPr>
        <a:xfrm>
          <a:off x="9258300" y="1332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111398</xdr:rowOff>
    </xdr:from>
    <xdr:to>
      <xdr:col>50</xdr:col>
      <xdr:colOff>165100</xdr:colOff>
      <xdr:row>81</xdr:row>
      <xdr:rowOff>41548</xdr:rowOff>
    </xdr:to>
    <xdr:sp macro="" textlink="">
      <xdr:nvSpPr>
        <xdr:cNvPr id="371" name="楕円 370">
          <a:extLst>
            <a:ext uri="{FF2B5EF4-FFF2-40B4-BE49-F238E27FC236}">
              <a16:creationId xmlns:a16="http://schemas.microsoft.com/office/drawing/2014/main" id="{F3664A4A-D569-4CA7-BC33-9CA035B17D6F}"/>
            </a:ext>
          </a:extLst>
        </xdr:cNvPr>
        <xdr:cNvSpPr/>
      </xdr:nvSpPr>
      <xdr:spPr>
        <a:xfrm>
          <a:off x="8445500" y="13522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109945</xdr:rowOff>
    </xdr:from>
    <xdr:to>
      <xdr:col>55</xdr:col>
      <xdr:colOff>0</xdr:colOff>
      <xdr:row>80</xdr:row>
      <xdr:rowOff>162198</xdr:rowOff>
    </xdr:to>
    <xdr:cxnSp macro="">
      <xdr:nvCxnSpPr>
        <xdr:cNvPr id="372" name="直線コネクタ 371">
          <a:extLst>
            <a:ext uri="{FF2B5EF4-FFF2-40B4-BE49-F238E27FC236}">
              <a16:creationId xmlns:a16="http://schemas.microsoft.com/office/drawing/2014/main" id="{7D7E1313-DE7A-436C-A75F-FEE63CAD9C63}"/>
            </a:ext>
          </a:extLst>
        </xdr:cNvPr>
        <xdr:cNvCxnSpPr/>
      </xdr:nvCxnSpPr>
      <xdr:spPr>
        <a:xfrm flipV="1">
          <a:off x="8496300" y="13521145"/>
          <a:ext cx="7239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104866</xdr:rowOff>
    </xdr:from>
    <xdr:to>
      <xdr:col>46</xdr:col>
      <xdr:colOff>38100</xdr:colOff>
      <xdr:row>81</xdr:row>
      <xdr:rowOff>35016</xdr:rowOff>
    </xdr:to>
    <xdr:sp macro="" textlink="">
      <xdr:nvSpPr>
        <xdr:cNvPr id="373" name="楕円 372">
          <a:extLst>
            <a:ext uri="{FF2B5EF4-FFF2-40B4-BE49-F238E27FC236}">
              <a16:creationId xmlns:a16="http://schemas.microsoft.com/office/drawing/2014/main" id="{E7B6FA76-F4FF-4AB3-9593-466379E768AC}"/>
            </a:ext>
          </a:extLst>
        </xdr:cNvPr>
        <xdr:cNvSpPr/>
      </xdr:nvSpPr>
      <xdr:spPr>
        <a:xfrm>
          <a:off x="7670800" y="135160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155666</xdr:rowOff>
    </xdr:from>
    <xdr:to>
      <xdr:col>50</xdr:col>
      <xdr:colOff>114300</xdr:colOff>
      <xdr:row>80</xdr:row>
      <xdr:rowOff>162198</xdr:rowOff>
    </xdr:to>
    <xdr:cxnSp macro="">
      <xdr:nvCxnSpPr>
        <xdr:cNvPr id="374" name="直線コネクタ 373">
          <a:extLst>
            <a:ext uri="{FF2B5EF4-FFF2-40B4-BE49-F238E27FC236}">
              <a16:creationId xmlns:a16="http://schemas.microsoft.com/office/drawing/2014/main" id="{00333CCB-DC58-417E-886F-AC2129627FAC}"/>
            </a:ext>
          </a:extLst>
        </xdr:cNvPr>
        <xdr:cNvCxnSpPr/>
      </xdr:nvCxnSpPr>
      <xdr:spPr>
        <a:xfrm>
          <a:off x="7713980" y="13566866"/>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104866</xdr:rowOff>
    </xdr:from>
    <xdr:to>
      <xdr:col>41</xdr:col>
      <xdr:colOff>101600</xdr:colOff>
      <xdr:row>81</xdr:row>
      <xdr:rowOff>35016</xdr:rowOff>
    </xdr:to>
    <xdr:sp macro="" textlink="">
      <xdr:nvSpPr>
        <xdr:cNvPr id="375" name="楕円 374">
          <a:extLst>
            <a:ext uri="{FF2B5EF4-FFF2-40B4-BE49-F238E27FC236}">
              <a16:creationId xmlns:a16="http://schemas.microsoft.com/office/drawing/2014/main" id="{9C8F76B0-AF28-4EA7-A545-19C30B8DC4E6}"/>
            </a:ext>
          </a:extLst>
        </xdr:cNvPr>
        <xdr:cNvSpPr/>
      </xdr:nvSpPr>
      <xdr:spPr>
        <a:xfrm>
          <a:off x="6873240" y="135160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155666</xdr:rowOff>
    </xdr:from>
    <xdr:to>
      <xdr:col>45</xdr:col>
      <xdr:colOff>177800</xdr:colOff>
      <xdr:row>80</xdr:row>
      <xdr:rowOff>155666</xdr:rowOff>
    </xdr:to>
    <xdr:cxnSp macro="">
      <xdr:nvCxnSpPr>
        <xdr:cNvPr id="376" name="直線コネクタ 375">
          <a:extLst>
            <a:ext uri="{FF2B5EF4-FFF2-40B4-BE49-F238E27FC236}">
              <a16:creationId xmlns:a16="http://schemas.microsoft.com/office/drawing/2014/main" id="{04C148BF-67B9-4104-8B73-41D3B24AC4FF}"/>
            </a:ext>
          </a:extLst>
        </xdr:cNvPr>
        <xdr:cNvCxnSpPr/>
      </xdr:nvCxnSpPr>
      <xdr:spPr>
        <a:xfrm>
          <a:off x="6924040" y="1356686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88537</xdr:rowOff>
    </xdr:from>
    <xdr:to>
      <xdr:col>36</xdr:col>
      <xdr:colOff>165100</xdr:colOff>
      <xdr:row>81</xdr:row>
      <xdr:rowOff>18687</xdr:rowOff>
    </xdr:to>
    <xdr:sp macro="" textlink="">
      <xdr:nvSpPr>
        <xdr:cNvPr id="377" name="楕円 376">
          <a:extLst>
            <a:ext uri="{FF2B5EF4-FFF2-40B4-BE49-F238E27FC236}">
              <a16:creationId xmlns:a16="http://schemas.microsoft.com/office/drawing/2014/main" id="{D0EF6EBD-3B03-409F-8839-A497F107B599}"/>
            </a:ext>
          </a:extLst>
        </xdr:cNvPr>
        <xdr:cNvSpPr/>
      </xdr:nvSpPr>
      <xdr:spPr>
        <a:xfrm>
          <a:off x="6098540" y="13499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139337</xdr:rowOff>
    </xdr:from>
    <xdr:to>
      <xdr:col>41</xdr:col>
      <xdr:colOff>50800</xdr:colOff>
      <xdr:row>80</xdr:row>
      <xdr:rowOff>155666</xdr:rowOff>
    </xdr:to>
    <xdr:cxnSp macro="">
      <xdr:nvCxnSpPr>
        <xdr:cNvPr id="378" name="直線コネクタ 377">
          <a:extLst>
            <a:ext uri="{FF2B5EF4-FFF2-40B4-BE49-F238E27FC236}">
              <a16:creationId xmlns:a16="http://schemas.microsoft.com/office/drawing/2014/main" id="{36E1FDBB-F625-4C16-A48B-B02D875187A3}"/>
            </a:ext>
          </a:extLst>
        </xdr:cNvPr>
        <xdr:cNvCxnSpPr/>
      </xdr:nvCxnSpPr>
      <xdr:spPr>
        <a:xfrm>
          <a:off x="6149340" y="13550537"/>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9" name="n_1aveValue【福祉施設】&#10;一人当たり面積">
          <a:extLst>
            <a:ext uri="{FF2B5EF4-FFF2-40B4-BE49-F238E27FC236}">
              <a16:creationId xmlns:a16="http://schemas.microsoft.com/office/drawing/2014/main" id="{1BFDFAFE-C6F5-446C-A661-56ECD0C5D3B2}"/>
            </a:ext>
          </a:extLst>
        </xdr:cNvPr>
        <xdr:cNvSpPr txBox="1"/>
      </xdr:nvSpPr>
      <xdr:spPr>
        <a:xfrm>
          <a:off x="827158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80" name="n_2aveValue【福祉施設】&#10;一人当たり面積">
          <a:extLst>
            <a:ext uri="{FF2B5EF4-FFF2-40B4-BE49-F238E27FC236}">
              <a16:creationId xmlns:a16="http://schemas.microsoft.com/office/drawing/2014/main" id="{1F3E7913-9B71-4147-AC67-990BE6D78789}"/>
            </a:ext>
          </a:extLst>
        </xdr:cNvPr>
        <xdr:cNvSpPr txBox="1"/>
      </xdr:nvSpPr>
      <xdr:spPr>
        <a:xfrm>
          <a:off x="7509587" y="143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81" name="n_3aveValue【福祉施設】&#10;一人当たり面積">
          <a:extLst>
            <a:ext uri="{FF2B5EF4-FFF2-40B4-BE49-F238E27FC236}">
              <a16:creationId xmlns:a16="http://schemas.microsoft.com/office/drawing/2014/main" id="{A8D96E23-2446-4FEE-B9EE-4D4B809CF374}"/>
            </a:ext>
          </a:extLst>
        </xdr:cNvPr>
        <xdr:cNvSpPr txBox="1"/>
      </xdr:nvSpPr>
      <xdr:spPr>
        <a:xfrm>
          <a:off x="671202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2" name="n_4aveValue【福祉施設】&#10;一人当たり面積">
          <a:extLst>
            <a:ext uri="{FF2B5EF4-FFF2-40B4-BE49-F238E27FC236}">
              <a16:creationId xmlns:a16="http://schemas.microsoft.com/office/drawing/2014/main" id="{0E77CEA4-B19A-4391-8052-4B5756D23EA5}"/>
            </a:ext>
          </a:extLst>
        </xdr:cNvPr>
        <xdr:cNvSpPr txBox="1"/>
      </xdr:nvSpPr>
      <xdr:spPr>
        <a:xfrm>
          <a:off x="59373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58075</xdr:rowOff>
    </xdr:from>
    <xdr:ext cx="469744" cy="259045"/>
    <xdr:sp macro="" textlink="">
      <xdr:nvSpPr>
        <xdr:cNvPr id="383" name="n_1mainValue【福祉施設】&#10;一人当たり面積">
          <a:extLst>
            <a:ext uri="{FF2B5EF4-FFF2-40B4-BE49-F238E27FC236}">
              <a16:creationId xmlns:a16="http://schemas.microsoft.com/office/drawing/2014/main" id="{0B1F22AB-BE14-4F3A-983D-6F58DEAFE617}"/>
            </a:ext>
          </a:extLst>
        </xdr:cNvPr>
        <xdr:cNvSpPr txBox="1"/>
      </xdr:nvSpPr>
      <xdr:spPr>
        <a:xfrm>
          <a:off x="8271587" y="1330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51543</xdr:rowOff>
    </xdr:from>
    <xdr:ext cx="469744" cy="259045"/>
    <xdr:sp macro="" textlink="">
      <xdr:nvSpPr>
        <xdr:cNvPr id="384" name="n_2mainValue【福祉施設】&#10;一人当たり面積">
          <a:extLst>
            <a:ext uri="{FF2B5EF4-FFF2-40B4-BE49-F238E27FC236}">
              <a16:creationId xmlns:a16="http://schemas.microsoft.com/office/drawing/2014/main" id="{A7DC4EE6-9B37-4912-96A7-DF4288837F12}"/>
            </a:ext>
          </a:extLst>
        </xdr:cNvPr>
        <xdr:cNvSpPr txBox="1"/>
      </xdr:nvSpPr>
      <xdr:spPr>
        <a:xfrm>
          <a:off x="7509587" y="1329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51543</xdr:rowOff>
    </xdr:from>
    <xdr:ext cx="469744" cy="259045"/>
    <xdr:sp macro="" textlink="">
      <xdr:nvSpPr>
        <xdr:cNvPr id="385" name="n_3mainValue【福祉施設】&#10;一人当たり面積">
          <a:extLst>
            <a:ext uri="{FF2B5EF4-FFF2-40B4-BE49-F238E27FC236}">
              <a16:creationId xmlns:a16="http://schemas.microsoft.com/office/drawing/2014/main" id="{292F68F6-27E3-429C-BB1C-0E3DAFAA94B7}"/>
            </a:ext>
          </a:extLst>
        </xdr:cNvPr>
        <xdr:cNvSpPr txBox="1"/>
      </xdr:nvSpPr>
      <xdr:spPr>
        <a:xfrm>
          <a:off x="6712027" y="1329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35214</xdr:rowOff>
    </xdr:from>
    <xdr:ext cx="469744" cy="259045"/>
    <xdr:sp macro="" textlink="">
      <xdr:nvSpPr>
        <xdr:cNvPr id="386" name="n_4mainValue【福祉施設】&#10;一人当たり面積">
          <a:extLst>
            <a:ext uri="{FF2B5EF4-FFF2-40B4-BE49-F238E27FC236}">
              <a16:creationId xmlns:a16="http://schemas.microsoft.com/office/drawing/2014/main" id="{CD2228ED-0B65-490A-B0DD-F2A0C575E023}"/>
            </a:ext>
          </a:extLst>
        </xdr:cNvPr>
        <xdr:cNvSpPr txBox="1"/>
      </xdr:nvSpPr>
      <xdr:spPr>
        <a:xfrm>
          <a:off x="5937327" y="1327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7" name="正方形/長方形 386">
          <a:extLst>
            <a:ext uri="{FF2B5EF4-FFF2-40B4-BE49-F238E27FC236}">
              <a16:creationId xmlns:a16="http://schemas.microsoft.com/office/drawing/2014/main" id="{A5AD80F9-C2B5-4735-A4A6-9D21222865D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8" name="正方形/長方形 387">
          <a:extLst>
            <a:ext uri="{FF2B5EF4-FFF2-40B4-BE49-F238E27FC236}">
              <a16:creationId xmlns:a16="http://schemas.microsoft.com/office/drawing/2014/main" id="{FF7E1415-68BE-4B87-83F5-B5B90980BE9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9" name="正方形/長方形 388">
          <a:extLst>
            <a:ext uri="{FF2B5EF4-FFF2-40B4-BE49-F238E27FC236}">
              <a16:creationId xmlns:a16="http://schemas.microsoft.com/office/drawing/2014/main" id="{845C0177-470C-482E-AA84-E2618ACD2AC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90" name="正方形/長方形 389">
          <a:extLst>
            <a:ext uri="{FF2B5EF4-FFF2-40B4-BE49-F238E27FC236}">
              <a16:creationId xmlns:a16="http://schemas.microsoft.com/office/drawing/2014/main" id="{A92870EA-BB95-4D36-95B7-FE23069067E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1" name="正方形/長方形 390">
          <a:extLst>
            <a:ext uri="{FF2B5EF4-FFF2-40B4-BE49-F238E27FC236}">
              <a16:creationId xmlns:a16="http://schemas.microsoft.com/office/drawing/2014/main" id="{897FAD60-BEA0-4CF5-BD41-0548985F051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2" name="正方形/長方形 391">
          <a:extLst>
            <a:ext uri="{FF2B5EF4-FFF2-40B4-BE49-F238E27FC236}">
              <a16:creationId xmlns:a16="http://schemas.microsoft.com/office/drawing/2014/main" id="{0C97D57D-DC2F-4A66-BFB6-9D86528EA64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3" name="正方形/長方形 392">
          <a:extLst>
            <a:ext uri="{FF2B5EF4-FFF2-40B4-BE49-F238E27FC236}">
              <a16:creationId xmlns:a16="http://schemas.microsoft.com/office/drawing/2014/main" id="{CF90FF54-ECAC-4D3B-B67A-20E8F47CC82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正方形/長方形 393">
          <a:extLst>
            <a:ext uri="{FF2B5EF4-FFF2-40B4-BE49-F238E27FC236}">
              <a16:creationId xmlns:a16="http://schemas.microsoft.com/office/drawing/2014/main" id="{C916E088-8E65-43F5-B058-2CFAB5D87CA6}"/>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5" name="テキスト ボックス 394">
          <a:extLst>
            <a:ext uri="{FF2B5EF4-FFF2-40B4-BE49-F238E27FC236}">
              <a16:creationId xmlns:a16="http://schemas.microsoft.com/office/drawing/2014/main" id="{B8809D64-037F-48C4-8933-667EFFB6AE9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6" name="直線コネクタ 395">
          <a:extLst>
            <a:ext uri="{FF2B5EF4-FFF2-40B4-BE49-F238E27FC236}">
              <a16:creationId xmlns:a16="http://schemas.microsoft.com/office/drawing/2014/main" id="{6A58B46B-07DB-4DEA-83A1-0453DD8F769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7" name="テキスト ボックス 396">
          <a:extLst>
            <a:ext uri="{FF2B5EF4-FFF2-40B4-BE49-F238E27FC236}">
              <a16:creationId xmlns:a16="http://schemas.microsoft.com/office/drawing/2014/main" id="{4620B7C9-CE4D-42F0-A696-5621B274FBD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8" name="直線コネクタ 397">
          <a:extLst>
            <a:ext uri="{FF2B5EF4-FFF2-40B4-BE49-F238E27FC236}">
              <a16:creationId xmlns:a16="http://schemas.microsoft.com/office/drawing/2014/main" id="{78DE8143-5FB3-4467-8813-8AA12D7AE09D}"/>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9" name="テキスト ボックス 398">
          <a:extLst>
            <a:ext uri="{FF2B5EF4-FFF2-40B4-BE49-F238E27FC236}">
              <a16:creationId xmlns:a16="http://schemas.microsoft.com/office/drawing/2014/main" id="{1C571256-82B2-42D9-9D6F-948CE37E1CD8}"/>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400" name="直線コネクタ 399">
          <a:extLst>
            <a:ext uri="{FF2B5EF4-FFF2-40B4-BE49-F238E27FC236}">
              <a16:creationId xmlns:a16="http://schemas.microsoft.com/office/drawing/2014/main" id="{A503E579-C673-4021-B389-F251DC10813E}"/>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1" name="テキスト ボックス 400">
          <a:extLst>
            <a:ext uri="{FF2B5EF4-FFF2-40B4-BE49-F238E27FC236}">
              <a16:creationId xmlns:a16="http://schemas.microsoft.com/office/drawing/2014/main" id="{767607A9-477B-469E-8886-0F50447E8849}"/>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2" name="直線コネクタ 401">
          <a:extLst>
            <a:ext uri="{FF2B5EF4-FFF2-40B4-BE49-F238E27FC236}">
              <a16:creationId xmlns:a16="http://schemas.microsoft.com/office/drawing/2014/main" id="{52B6004E-639B-4310-BB10-E031D253BCAA}"/>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3" name="テキスト ボックス 402">
          <a:extLst>
            <a:ext uri="{FF2B5EF4-FFF2-40B4-BE49-F238E27FC236}">
              <a16:creationId xmlns:a16="http://schemas.microsoft.com/office/drawing/2014/main" id="{28B601B3-BD2F-49DC-92B2-74DEF1E1AD85}"/>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4" name="直線コネクタ 403">
          <a:extLst>
            <a:ext uri="{FF2B5EF4-FFF2-40B4-BE49-F238E27FC236}">
              <a16:creationId xmlns:a16="http://schemas.microsoft.com/office/drawing/2014/main" id="{7670CE46-E8F8-4153-9210-5DA9D7F31B31}"/>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5" name="テキスト ボックス 404">
          <a:extLst>
            <a:ext uri="{FF2B5EF4-FFF2-40B4-BE49-F238E27FC236}">
              <a16:creationId xmlns:a16="http://schemas.microsoft.com/office/drawing/2014/main" id="{B1182B87-AB6B-49E2-B9A7-85ABC3461C8D}"/>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6" name="直線コネクタ 405">
          <a:extLst>
            <a:ext uri="{FF2B5EF4-FFF2-40B4-BE49-F238E27FC236}">
              <a16:creationId xmlns:a16="http://schemas.microsoft.com/office/drawing/2014/main" id="{00A7F5AB-44CA-412C-9B7D-B3C1858AF14B}"/>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7" name="テキスト ボックス 406">
          <a:extLst>
            <a:ext uri="{FF2B5EF4-FFF2-40B4-BE49-F238E27FC236}">
              <a16:creationId xmlns:a16="http://schemas.microsoft.com/office/drawing/2014/main" id="{284B3A56-E29F-40D6-A40F-2399132134A5}"/>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8" name="直線コネクタ 407">
          <a:extLst>
            <a:ext uri="{FF2B5EF4-FFF2-40B4-BE49-F238E27FC236}">
              <a16:creationId xmlns:a16="http://schemas.microsoft.com/office/drawing/2014/main" id="{CCDF8655-06D1-48DA-8AAD-277BCE57A69F}"/>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9" name="テキスト ボックス 408">
          <a:extLst>
            <a:ext uri="{FF2B5EF4-FFF2-40B4-BE49-F238E27FC236}">
              <a16:creationId xmlns:a16="http://schemas.microsoft.com/office/drawing/2014/main" id="{9AD9942F-5F42-4CE3-B6D9-6EF83942B32F}"/>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10" name="直線コネクタ 409">
          <a:extLst>
            <a:ext uri="{FF2B5EF4-FFF2-40B4-BE49-F238E27FC236}">
              <a16:creationId xmlns:a16="http://schemas.microsoft.com/office/drawing/2014/main" id="{63132A25-E816-40EA-A6B9-E18B5BB2C73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1" name="【市民会館】&#10;有形固定資産減価償却率グラフ枠">
          <a:extLst>
            <a:ext uri="{FF2B5EF4-FFF2-40B4-BE49-F238E27FC236}">
              <a16:creationId xmlns:a16="http://schemas.microsoft.com/office/drawing/2014/main" id="{89CE828B-3BAD-434F-AD01-07563824E00A}"/>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76200</xdr:rowOff>
    </xdr:from>
    <xdr:to>
      <xdr:col>24</xdr:col>
      <xdr:colOff>62865</xdr:colOff>
      <xdr:row>107</xdr:row>
      <xdr:rowOff>169273</xdr:rowOff>
    </xdr:to>
    <xdr:cxnSp macro="">
      <xdr:nvCxnSpPr>
        <xdr:cNvPr id="412" name="直線コネクタ 411">
          <a:extLst>
            <a:ext uri="{FF2B5EF4-FFF2-40B4-BE49-F238E27FC236}">
              <a16:creationId xmlns:a16="http://schemas.microsoft.com/office/drawing/2014/main" id="{A9F38F9D-B383-493E-BC43-00B6B6438FAA}"/>
            </a:ext>
          </a:extLst>
        </xdr:cNvPr>
        <xdr:cNvCxnSpPr/>
      </xdr:nvCxnSpPr>
      <xdr:spPr>
        <a:xfrm flipV="1">
          <a:off x="4086225" y="17007840"/>
          <a:ext cx="0" cy="1098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1650</xdr:rowOff>
    </xdr:from>
    <xdr:ext cx="405111" cy="259045"/>
    <xdr:sp macro="" textlink="">
      <xdr:nvSpPr>
        <xdr:cNvPr id="413" name="【市民会館】&#10;有形固定資産減価償却率最小値テキスト">
          <a:extLst>
            <a:ext uri="{FF2B5EF4-FFF2-40B4-BE49-F238E27FC236}">
              <a16:creationId xmlns:a16="http://schemas.microsoft.com/office/drawing/2014/main" id="{5D968CEC-E640-4B19-866C-8B97B2605ED5}"/>
            </a:ext>
          </a:extLst>
        </xdr:cNvPr>
        <xdr:cNvSpPr txBox="1"/>
      </xdr:nvSpPr>
      <xdr:spPr>
        <a:xfrm>
          <a:off x="4124960" y="18106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169273</xdr:rowOff>
    </xdr:from>
    <xdr:to>
      <xdr:col>24</xdr:col>
      <xdr:colOff>152400</xdr:colOff>
      <xdr:row>107</xdr:row>
      <xdr:rowOff>169273</xdr:rowOff>
    </xdr:to>
    <xdr:cxnSp macro="">
      <xdr:nvCxnSpPr>
        <xdr:cNvPr id="414" name="直線コネクタ 413">
          <a:extLst>
            <a:ext uri="{FF2B5EF4-FFF2-40B4-BE49-F238E27FC236}">
              <a16:creationId xmlns:a16="http://schemas.microsoft.com/office/drawing/2014/main" id="{51A83938-556A-41DA-BB09-65DEEED80A70}"/>
            </a:ext>
          </a:extLst>
        </xdr:cNvPr>
        <xdr:cNvCxnSpPr/>
      </xdr:nvCxnSpPr>
      <xdr:spPr>
        <a:xfrm>
          <a:off x="402082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22877</xdr:rowOff>
    </xdr:from>
    <xdr:ext cx="405111" cy="259045"/>
    <xdr:sp macro="" textlink="">
      <xdr:nvSpPr>
        <xdr:cNvPr id="415" name="【市民会館】&#10;有形固定資産減価償却率最大値テキスト">
          <a:extLst>
            <a:ext uri="{FF2B5EF4-FFF2-40B4-BE49-F238E27FC236}">
              <a16:creationId xmlns:a16="http://schemas.microsoft.com/office/drawing/2014/main" id="{C547B6BD-85D4-424B-967F-F652E831EF51}"/>
            </a:ext>
          </a:extLst>
        </xdr:cNvPr>
        <xdr:cNvSpPr txBox="1"/>
      </xdr:nvSpPr>
      <xdr:spPr>
        <a:xfrm>
          <a:off x="4124960" y="1678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76200</xdr:rowOff>
    </xdr:from>
    <xdr:to>
      <xdr:col>24</xdr:col>
      <xdr:colOff>152400</xdr:colOff>
      <xdr:row>101</xdr:row>
      <xdr:rowOff>76200</xdr:rowOff>
    </xdr:to>
    <xdr:cxnSp macro="">
      <xdr:nvCxnSpPr>
        <xdr:cNvPr id="416" name="直線コネクタ 415">
          <a:extLst>
            <a:ext uri="{FF2B5EF4-FFF2-40B4-BE49-F238E27FC236}">
              <a16:creationId xmlns:a16="http://schemas.microsoft.com/office/drawing/2014/main" id="{F54FBA44-1E4A-4373-A366-CC2C46A1EE58}"/>
            </a:ext>
          </a:extLst>
        </xdr:cNvPr>
        <xdr:cNvCxnSpPr/>
      </xdr:nvCxnSpPr>
      <xdr:spPr>
        <a:xfrm>
          <a:off x="4020820" y="1700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114861</xdr:rowOff>
    </xdr:from>
    <xdr:ext cx="405111" cy="259045"/>
    <xdr:sp macro="" textlink="">
      <xdr:nvSpPr>
        <xdr:cNvPr id="417" name="【市民会館】&#10;有形固定資産減価償却率平均値テキスト">
          <a:extLst>
            <a:ext uri="{FF2B5EF4-FFF2-40B4-BE49-F238E27FC236}">
              <a16:creationId xmlns:a16="http://schemas.microsoft.com/office/drawing/2014/main" id="{AF4F3F53-00CC-41E0-A99A-CCAEE79C58A1}"/>
            </a:ext>
          </a:extLst>
        </xdr:cNvPr>
        <xdr:cNvSpPr txBox="1"/>
      </xdr:nvSpPr>
      <xdr:spPr>
        <a:xfrm>
          <a:off x="4124960" y="175494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136434</xdr:rowOff>
    </xdr:from>
    <xdr:to>
      <xdr:col>24</xdr:col>
      <xdr:colOff>114300</xdr:colOff>
      <xdr:row>105</xdr:row>
      <xdr:rowOff>66584</xdr:rowOff>
    </xdr:to>
    <xdr:sp macro="" textlink="">
      <xdr:nvSpPr>
        <xdr:cNvPr id="418" name="フローチャート: 判断 417">
          <a:extLst>
            <a:ext uri="{FF2B5EF4-FFF2-40B4-BE49-F238E27FC236}">
              <a16:creationId xmlns:a16="http://schemas.microsoft.com/office/drawing/2014/main" id="{BAC2205B-DEAB-49FE-B351-1DE7260498C2}"/>
            </a:ext>
          </a:extLst>
        </xdr:cNvPr>
        <xdr:cNvSpPr/>
      </xdr:nvSpPr>
      <xdr:spPr>
        <a:xfrm>
          <a:off x="403606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108676</xdr:rowOff>
    </xdr:from>
    <xdr:to>
      <xdr:col>20</xdr:col>
      <xdr:colOff>38100</xdr:colOff>
      <xdr:row>105</xdr:row>
      <xdr:rowOff>38826</xdr:rowOff>
    </xdr:to>
    <xdr:sp macro="" textlink="">
      <xdr:nvSpPr>
        <xdr:cNvPr id="419" name="フローチャート: 判断 418">
          <a:extLst>
            <a:ext uri="{FF2B5EF4-FFF2-40B4-BE49-F238E27FC236}">
              <a16:creationId xmlns:a16="http://schemas.microsoft.com/office/drawing/2014/main" id="{BDE93F19-71BE-4F5A-982A-9EC033AC3ACB}"/>
            </a:ext>
          </a:extLst>
        </xdr:cNvPr>
        <xdr:cNvSpPr/>
      </xdr:nvSpPr>
      <xdr:spPr>
        <a:xfrm>
          <a:off x="3312160" y="17543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89081</xdr:rowOff>
    </xdr:from>
    <xdr:to>
      <xdr:col>15</xdr:col>
      <xdr:colOff>101600</xdr:colOff>
      <xdr:row>105</xdr:row>
      <xdr:rowOff>19231</xdr:rowOff>
    </xdr:to>
    <xdr:sp macro="" textlink="">
      <xdr:nvSpPr>
        <xdr:cNvPr id="420" name="フローチャート: 判断 419">
          <a:extLst>
            <a:ext uri="{FF2B5EF4-FFF2-40B4-BE49-F238E27FC236}">
              <a16:creationId xmlns:a16="http://schemas.microsoft.com/office/drawing/2014/main" id="{1F150B9D-0B92-4244-9B25-ACC0D5E4A530}"/>
            </a:ext>
          </a:extLst>
        </xdr:cNvPr>
        <xdr:cNvSpPr/>
      </xdr:nvSpPr>
      <xdr:spPr>
        <a:xfrm>
          <a:off x="251460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72752</xdr:rowOff>
    </xdr:from>
    <xdr:to>
      <xdr:col>10</xdr:col>
      <xdr:colOff>165100</xdr:colOff>
      <xdr:row>105</xdr:row>
      <xdr:rowOff>2902</xdr:rowOff>
    </xdr:to>
    <xdr:sp macro="" textlink="">
      <xdr:nvSpPr>
        <xdr:cNvPr id="421" name="フローチャート: 判断 420">
          <a:extLst>
            <a:ext uri="{FF2B5EF4-FFF2-40B4-BE49-F238E27FC236}">
              <a16:creationId xmlns:a16="http://schemas.microsoft.com/office/drawing/2014/main" id="{B7E7230C-AC95-4453-8C09-942922391FA1}"/>
            </a:ext>
          </a:extLst>
        </xdr:cNvPr>
        <xdr:cNvSpPr/>
      </xdr:nvSpPr>
      <xdr:spPr>
        <a:xfrm>
          <a:off x="173990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53158</xdr:rowOff>
    </xdr:from>
    <xdr:to>
      <xdr:col>6</xdr:col>
      <xdr:colOff>38100</xdr:colOff>
      <xdr:row>104</xdr:row>
      <xdr:rowOff>154758</xdr:rowOff>
    </xdr:to>
    <xdr:sp macro="" textlink="">
      <xdr:nvSpPr>
        <xdr:cNvPr id="422" name="フローチャート: 判断 421">
          <a:extLst>
            <a:ext uri="{FF2B5EF4-FFF2-40B4-BE49-F238E27FC236}">
              <a16:creationId xmlns:a16="http://schemas.microsoft.com/office/drawing/2014/main" id="{1479A737-0A4B-4CA0-8604-B1D7D4E8D3EF}"/>
            </a:ext>
          </a:extLst>
        </xdr:cNvPr>
        <xdr:cNvSpPr/>
      </xdr:nvSpPr>
      <xdr:spPr>
        <a:xfrm>
          <a:off x="96520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5CF8F617-F34E-4808-95DE-27665481E382}"/>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CA2E3328-F5FC-4439-A47E-CAEBA3BC94B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3C5A98D1-9D41-4B0E-845E-BE12F5F2B88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906288F7-FE49-4045-A93A-67C5C9E0F96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7" name="テキスト ボックス 426">
          <a:extLst>
            <a:ext uri="{FF2B5EF4-FFF2-40B4-BE49-F238E27FC236}">
              <a16:creationId xmlns:a16="http://schemas.microsoft.com/office/drawing/2014/main" id="{10D951F2-BE98-45D9-9F32-081E781AF243}"/>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76019</xdr:rowOff>
    </xdr:from>
    <xdr:to>
      <xdr:col>24</xdr:col>
      <xdr:colOff>114300</xdr:colOff>
      <xdr:row>102</xdr:row>
      <xdr:rowOff>6169</xdr:rowOff>
    </xdr:to>
    <xdr:sp macro="" textlink="">
      <xdr:nvSpPr>
        <xdr:cNvPr id="428" name="楕円 427">
          <a:extLst>
            <a:ext uri="{FF2B5EF4-FFF2-40B4-BE49-F238E27FC236}">
              <a16:creationId xmlns:a16="http://schemas.microsoft.com/office/drawing/2014/main" id="{CB1BB9B6-F2BF-4E28-BF8A-98AD5CFBCB89}"/>
            </a:ext>
          </a:extLst>
        </xdr:cNvPr>
        <xdr:cNvSpPr/>
      </xdr:nvSpPr>
      <xdr:spPr>
        <a:xfrm>
          <a:off x="4036060" y="17007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162396</xdr:rowOff>
    </xdr:from>
    <xdr:ext cx="405111" cy="259045"/>
    <xdr:sp macro="" textlink="">
      <xdr:nvSpPr>
        <xdr:cNvPr id="429" name="【市民会館】&#10;有形固定資産減価償却率該当値テキスト">
          <a:extLst>
            <a:ext uri="{FF2B5EF4-FFF2-40B4-BE49-F238E27FC236}">
              <a16:creationId xmlns:a16="http://schemas.microsoft.com/office/drawing/2014/main" id="{73F3D60A-9ACE-4047-904B-B59F564AEECE}"/>
            </a:ext>
          </a:extLst>
        </xdr:cNvPr>
        <xdr:cNvSpPr txBox="1"/>
      </xdr:nvSpPr>
      <xdr:spPr>
        <a:xfrm>
          <a:off x="4124960" y="16926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20501</xdr:rowOff>
    </xdr:from>
    <xdr:to>
      <xdr:col>20</xdr:col>
      <xdr:colOff>38100</xdr:colOff>
      <xdr:row>101</xdr:row>
      <xdr:rowOff>122101</xdr:rowOff>
    </xdr:to>
    <xdr:sp macro="" textlink="">
      <xdr:nvSpPr>
        <xdr:cNvPr id="430" name="楕円 429">
          <a:extLst>
            <a:ext uri="{FF2B5EF4-FFF2-40B4-BE49-F238E27FC236}">
              <a16:creationId xmlns:a16="http://schemas.microsoft.com/office/drawing/2014/main" id="{4BE62073-3DFD-43AA-8DEA-5DBB17DD013B}"/>
            </a:ext>
          </a:extLst>
        </xdr:cNvPr>
        <xdr:cNvSpPr/>
      </xdr:nvSpPr>
      <xdr:spPr>
        <a:xfrm>
          <a:off x="3312160" y="169521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71301</xdr:rowOff>
    </xdr:from>
    <xdr:to>
      <xdr:col>24</xdr:col>
      <xdr:colOff>63500</xdr:colOff>
      <xdr:row>101</xdr:row>
      <xdr:rowOff>126819</xdr:rowOff>
    </xdr:to>
    <xdr:cxnSp macro="">
      <xdr:nvCxnSpPr>
        <xdr:cNvPr id="431" name="直線コネクタ 430">
          <a:extLst>
            <a:ext uri="{FF2B5EF4-FFF2-40B4-BE49-F238E27FC236}">
              <a16:creationId xmlns:a16="http://schemas.microsoft.com/office/drawing/2014/main" id="{C5B44301-B84D-4F4B-8999-035B7CDD9740}"/>
            </a:ext>
          </a:extLst>
        </xdr:cNvPr>
        <xdr:cNvCxnSpPr/>
      </xdr:nvCxnSpPr>
      <xdr:spPr>
        <a:xfrm>
          <a:off x="3355340" y="17002941"/>
          <a:ext cx="73152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128270</xdr:rowOff>
    </xdr:from>
    <xdr:to>
      <xdr:col>15</xdr:col>
      <xdr:colOff>101600</xdr:colOff>
      <xdr:row>101</xdr:row>
      <xdr:rowOff>58420</xdr:rowOff>
    </xdr:to>
    <xdr:sp macro="" textlink="">
      <xdr:nvSpPr>
        <xdr:cNvPr id="432" name="楕円 431">
          <a:extLst>
            <a:ext uri="{FF2B5EF4-FFF2-40B4-BE49-F238E27FC236}">
              <a16:creationId xmlns:a16="http://schemas.microsoft.com/office/drawing/2014/main" id="{355C3487-B2FE-4EA4-92E2-73B935E54F79}"/>
            </a:ext>
          </a:extLst>
        </xdr:cNvPr>
        <xdr:cNvSpPr/>
      </xdr:nvSpPr>
      <xdr:spPr>
        <a:xfrm>
          <a:off x="2514600" y="16892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7620</xdr:rowOff>
    </xdr:from>
    <xdr:to>
      <xdr:col>19</xdr:col>
      <xdr:colOff>177800</xdr:colOff>
      <xdr:row>101</xdr:row>
      <xdr:rowOff>71301</xdr:rowOff>
    </xdr:to>
    <xdr:cxnSp macro="">
      <xdr:nvCxnSpPr>
        <xdr:cNvPr id="433" name="直線コネクタ 432">
          <a:extLst>
            <a:ext uri="{FF2B5EF4-FFF2-40B4-BE49-F238E27FC236}">
              <a16:creationId xmlns:a16="http://schemas.microsoft.com/office/drawing/2014/main" id="{1EF31192-E53F-453B-B61C-F0E119FE530A}"/>
            </a:ext>
          </a:extLst>
        </xdr:cNvPr>
        <xdr:cNvCxnSpPr/>
      </xdr:nvCxnSpPr>
      <xdr:spPr>
        <a:xfrm>
          <a:off x="2565400" y="16939260"/>
          <a:ext cx="78994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82550</xdr:rowOff>
    </xdr:from>
    <xdr:to>
      <xdr:col>10</xdr:col>
      <xdr:colOff>165100</xdr:colOff>
      <xdr:row>101</xdr:row>
      <xdr:rowOff>12700</xdr:rowOff>
    </xdr:to>
    <xdr:sp macro="" textlink="">
      <xdr:nvSpPr>
        <xdr:cNvPr id="434" name="楕円 433">
          <a:extLst>
            <a:ext uri="{FF2B5EF4-FFF2-40B4-BE49-F238E27FC236}">
              <a16:creationId xmlns:a16="http://schemas.microsoft.com/office/drawing/2014/main" id="{A0A513C0-E979-4726-92C2-8F3DFB03F834}"/>
            </a:ext>
          </a:extLst>
        </xdr:cNvPr>
        <xdr:cNvSpPr/>
      </xdr:nvSpPr>
      <xdr:spPr>
        <a:xfrm>
          <a:off x="1739900" y="16846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133350</xdr:rowOff>
    </xdr:from>
    <xdr:to>
      <xdr:col>15</xdr:col>
      <xdr:colOff>50800</xdr:colOff>
      <xdr:row>101</xdr:row>
      <xdr:rowOff>7620</xdr:rowOff>
    </xdr:to>
    <xdr:cxnSp macro="">
      <xdr:nvCxnSpPr>
        <xdr:cNvPr id="435" name="直線コネクタ 434">
          <a:extLst>
            <a:ext uri="{FF2B5EF4-FFF2-40B4-BE49-F238E27FC236}">
              <a16:creationId xmlns:a16="http://schemas.microsoft.com/office/drawing/2014/main" id="{857DE2A7-13B9-4864-BE2F-C542920F2808}"/>
            </a:ext>
          </a:extLst>
        </xdr:cNvPr>
        <xdr:cNvCxnSpPr/>
      </xdr:nvCxnSpPr>
      <xdr:spPr>
        <a:xfrm>
          <a:off x="1790700" y="1689735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27032</xdr:rowOff>
    </xdr:from>
    <xdr:to>
      <xdr:col>6</xdr:col>
      <xdr:colOff>38100</xdr:colOff>
      <xdr:row>100</xdr:row>
      <xdr:rowOff>128632</xdr:rowOff>
    </xdr:to>
    <xdr:sp macro="" textlink="">
      <xdr:nvSpPr>
        <xdr:cNvPr id="436" name="楕円 435">
          <a:extLst>
            <a:ext uri="{FF2B5EF4-FFF2-40B4-BE49-F238E27FC236}">
              <a16:creationId xmlns:a16="http://schemas.microsoft.com/office/drawing/2014/main" id="{DDE34AD1-A9EA-4905-8D03-9C8B04066D1F}"/>
            </a:ext>
          </a:extLst>
        </xdr:cNvPr>
        <xdr:cNvSpPr/>
      </xdr:nvSpPr>
      <xdr:spPr>
        <a:xfrm>
          <a:off x="965200" y="167910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77832</xdr:rowOff>
    </xdr:from>
    <xdr:to>
      <xdr:col>10</xdr:col>
      <xdr:colOff>114300</xdr:colOff>
      <xdr:row>100</xdr:row>
      <xdr:rowOff>133350</xdr:rowOff>
    </xdr:to>
    <xdr:cxnSp macro="">
      <xdr:nvCxnSpPr>
        <xdr:cNvPr id="437" name="直線コネクタ 436">
          <a:extLst>
            <a:ext uri="{FF2B5EF4-FFF2-40B4-BE49-F238E27FC236}">
              <a16:creationId xmlns:a16="http://schemas.microsoft.com/office/drawing/2014/main" id="{BF56BC5B-1AEC-4B00-84D6-3F3819DF1304}"/>
            </a:ext>
          </a:extLst>
        </xdr:cNvPr>
        <xdr:cNvCxnSpPr/>
      </xdr:nvCxnSpPr>
      <xdr:spPr>
        <a:xfrm>
          <a:off x="1008380" y="16841832"/>
          <a:ext cx="78232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29953</xdr:rowOff>
    </xdr:from>
    <xdr:ext cx="405111" cy="259045"/>
    <xdr:sp macro="" textlink="">
      <xdr:nvSpPr>
        <xdr:cNvPr id="438" name="n_1aveValue【市民会館】&#10;有形固定資産減価償却率">
          <a:extLst>
            <a:ext uri="{FF2B5EF4-FFF2-40B4-BE49-F238E27FC236}">
              <a16:creationId xmlns:a16="http://schemas.microsoft.com/office/drawing/2014/main" id="{8BA5940B-03FC-419D-82F7-B57AF7F73C9A}"/>
            </a:ext>
          </a:extLst>
        </xdr:cNvPr>
        <xdr:cNvSpPr txBox="1"/>
      </xdr:nvSpPr>
      <xdr:spPr>
        <a:xfrm>
          <a:off x="317056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10358</xdr:rowOff>
    </xdr:from>
    <xdr:ext cx="405111" cy="259045"/>
    <xdr:sp macro="" textlink="">
      <xdr:nvSpPr>
        <xdr:cNvPr id="439" name="n_2aveValue【市民会館】&#10;有形固定資産減価償却率">
          <a:extLst>
            <a:ext uri="{FF2B5EF4-FFF2-40B4-BE49-F238E27FC236}">
              <a16:creationId xmlns:a16="http://schemas.microsoft.com/office/drawing/2014/main" id="{9D6EFD35-6D0D-44AF-A329-00F739AADBF6}"/>
            </a:ext>
          </a:extLst>
        </xdr:cNvPr>
        <xdr:cNvSpPr txBox="1"/>
      </xdr:nvSpPr>
      <xdr:spPr>
        <a:xfrm>
          <a:off x="238570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165479</xdr:rowOff>
    </xdr:from>
    <xdr:ext cx="405111" cy="259045"/>
    <xdr:sp macro="" textlink="">
      <xdr:nvSpPr>
        <xdr:cNvPr id="440" name="n_3aveValue【市民会館】&#10;有形固定資産減価償却率">
          <a:extLst>
            <a:ext uri="{FF2B5EF4-FFF2-40B4-BE49-F238E27FC236}">
              <a16:creationId xmlns:a16="http://schemas.microsoft.com/office/drawing/2014/main" id="{317E0F21-73E5-49C3-9CC1-41AC04C9F51C}"/>
            </a:ext>
          </a:extLst>
        </xdr:cNvPr>
        <xdr:cNvSpPr txBox="1"/>
      </xdr:nvSpPr>
      <xdr:spPr>
        <a:xfrm>
          <a:off x="161100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145885</xdr:rowOff>
    </xdr:from>
    <xdr:ext cx="405111" cy="259045"/>
    <xdr:sp macro="" textlink="">
      <xdr:nvSpPr>
        <xdr:cNvPr id="441" name="n_4aveValue【市民会館】&#10;有形固定資産減価償却率">
          <a:extLst>
            <a:ext uri="{FF2B5EF4-FFF2-40B4-BE49-F238E27FC236}">
              <a16:creationId xmlns:a16="http://schemas.microsoft.com/office/drawing/2014/main" id="{CAAD1A39-6413-4887-9A3C-644D89C13F88}"/>
            </a:ext>
          </a:extLst>
        </xdr:cNvPr>
        <xdr:cNvSpPr txBox="1"/>
      </xdr:nvSpPr>
      <xdr:spPr>
        <a:xfrm>
          <a:off x="83630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138628</xdr:rowOff>
    </xdr:from>
    <xdr:ext cx="405111" cy="259045"/>
    <xdr:sp macro="" textlink="">
      <xdr:nvSpPr>
        <xdr:cNvPr id="442" name="n_1mainValue【市民会館】&#10;有形固定資産減価償却率">
          <a:extLst>
            <a:ext uri="{FF2B5EF4-FFF2-40B4-BE49-F238E27FC236}">
              <a16:creationId xmlns:a16="http://schemas.microsoft.com/office/drawing/2014/main" id="{A83911A8-1FF4-4437-8E86-279B0C3EF874}"/>
            </a:ext>
          </a:extLst>
        </xdr:cNvPr>
        <xdr:cNvSpPr txBox="1"/>
      </xdr:nvSpPr>
      <xdr:spPr>
        <a:xfrm>
          <a:off x="3170564" y="1673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74947</xdr:rowOff>
    </xdr:from>
    <xdr:ext cx="405111" cy="259045"/>
    <xdr:sp macro="" textlink="">
      <xdr:nvSpPr>
        <xdr:cNvPr id="443" name="n_2mainValue【市民会館】&#10;有形固定資産減価償却率">
          <a:extLst>
            <a:ext uri="{FF2B5EF4-FFF2-40B4-BE49-F238E27FC236}">
              <a16:creationId xmlns:a16="http://schemas.microsoft.com/office/drawing/2014/main" id="{D653FE57-2861-4110-B738-DC289ABB6A55}"/>
            </a:ext>
          </a:extLst>
        </xdr:cNvPr>
        <xdr:cNvSpPr txBox="1"/>
      </xdr:nvSpPr>
      <xdr:spPr>
        <a:xfrm>
          <a:off x="2385704" y="1667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29227</xdr:rowOff>
    </xdr:from>
    <xdr:ext cx="405111" cy="259045"/>
    <xdr:sp macro="" textlink="">
      <xdr:nvSpPr>
        <xdr:cNvPr id="444" name="n_3mainValue【市民会館】&#10;有形固定資産減価償却率">
          <a:extLst>
            <a:ext uri="{FF2B5EF4-FFF2-40B4-BE49-F238E27FC236}">
              <a16:creationId xmlns:a16="http://schemas.microsoft.com/office/drawing/2014/main" id="{1851F752-34E5-44B5-A22F-250F3F15E32E}"/>
            </a:ext>
          </a:extLst>
        </xdr:cNvPr>
        <xdr:cNvSpPr txBox="1"/>
      </xdr:nvSpPr>
      <xdr:spPr>
        <a:xfrm>
          <a:off x="1611004" y="1662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145159</xdr:rowOff>
    </xdr:from>
    <xdr:ext cx="340478" cy="259045"/>
    <xdr:sp macro="" textlink="">
      <xdr:nvSpPr>
        <xdr:cNvPr id="445" name="n_4mainValue【市民会館】&#10;有形固定資産減価償却率">
          <a:extLst>
            <a:ext uri="{FF2B5EF4-FFF2-40B4-BE49-F238E27FC236}">
              <a16:creationId xmlns:a16="http://schemas.microsoft.com/office/drawing/2014/main" id="{11F018B4-EBD0-40C8-8C11-089F1FA6251A}"/>
            </a:ext>
          </a:extLst>
        </xdr:cNvPr>
        <xdr:cNvSpPr txBox="1"/>
      </xdr:nvSpPr>
      <xdr:spPr>
        <a:xfrm>
          <a:off x="845761" y="165738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6" name="正方形/長方形 445">
          <a:extLst>
            <a:ext uri="{FF2B5EF4-FFF2-40B4-BE49-F238E27FC236}">
              <a16:creationId xmlns:a16="http://schemas.microsoft.com/office/drawing/2014/main" id="{F7D778FA-6734-4099-9261-D919473F4BD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7" name="正方形/長方形 446">
          <a:extLst>
            <a:ext uri="{FF2B5EF4-FFF2-40B4-BE49-F238E27FC236}">
              <a16:creationId xmlns:a16="http://schemas.microsoft.com/office/drawing/2014/main" id="{151BA565-47DB-41C6-B97D-EC91CBD75FF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8" name="正方形/長方形 447">
          <a:extLst>
            <a:ext uri="{FF2B5EF4-FFF2-40B4-BE49-F238E27FC236}">
              <a16:creationId xmlns:a16="http://schemas.microsoft.com/office/drawing/2014/main" id="{284A7CC8-31F2-47F5-9A69-A5B7CA69936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9" name="正方形/長方形 448">
          <a:extLst>
            <a:ext uri="{FF2B5EF4-FFF2-40B4-BE49-F238E27FC236}">
              <a16:creationId xmlns:a16="http://schemas.microsoft.com/office/drawing/2014/main" id="{E1AA4FF5-2CAB-4075-BCD5-D5C32C24B0B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50" name="正方形/長方形 449">
          <a:extLst>
            <a:ext uri="{FF2B5EF4-FFF2-40B4-BE49-F238E27FC236}">
              <a16:creationId xmlns:a16="http://schemas.microsoft.com/office/drawing/2014/main" id="{C6D31C67-0B07-4F64-9F39-2F19E8D12EE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1" name="正方形/長方形 450">
          <a:extLst>
            <a:ext uri="{FF2B5EF4-FFF2-40B4-BE49-F238E27FC236}">
              <a16:creationId xmlns:a16="http://schemas.microsoft.com/office/drawing/2014/main" id="{9A90E994-5C18-47D5-AD38-346A58ECF2F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2" name="正方形/長方形 451">
          <a:extLst>
            <a:ext uri="{FF2B5EF4-FFF2-40B4-BE49-F238E27FC236}">
              <a16:creationId xmlns:a16="http://schemas.microsoft.com/office/drawing/2014/main" id="{933A424E-3CC2-4E5C-A9A1-2950E0409A4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3" name="正方形/長方形 452">
          <a:extLst>
            <a:ext uri="{FF2B5EF4-FFF2-40B4-BE49-F238E27FC236}">
              <a16:creationId xmlns:a16="http://schemas.microsoft.com/office/drawing/2014/main" id="{9DB2B9DA-D401-40CB-90B2-356CD4C8B8C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4" name="テキスト ボックス 453">
          <a:extLst>
            <a:ext uri="{FF2B5EF4-FFF2-40B4-BE49-F238E27FC236}">
              <a16:creationId xmlns:a16="http://schemas.microsoft.com/office/drawing/2014/main" id="{669C3A52-2E6B-43AD-9E14-D453D26E3C1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5" name="直線コネクタ 454">
          <a:extLst>
            <a:ext uri="{FF2B5EF4-FFF2-40B4-BE49-F238E27FC236}">
              <a16:creationId xmlns:a16="http://schemas.microsoft.com/office/drawing/2014/main" id="{CFB0CB73-9CB4-4FFC-964A-B92621A67CC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6" name="直線コネクタ 455">
          <a:extLst>
            <a:ext uri="{FF2B5EF4-FFF2-40B4-BE49-F238E27FC236}">
              <a16:creationId xmlns:a16="http://schemas.microsoft.com/office/drawing/2014/main" id="{D460F7BD-EA8E-44AA-8A90-F830B652995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7" name="テキスト ボックス 456">
          <a:extLst>
            <a:ext uri="{FF2B5EF4-FFF2-40B4-BE49-F238E27FC236}">
              <a16:creationId xmlns:a16="http://schemas.microsoft.com/office/drawing/2014/main" id="{934D1C9B-A793-405F-8E9A-69C20A216651}"/>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8" name="直線コネクタ 457">
          <a:extLst>
            <a:ext uri="{FF2B5EF4-FFF2-40B4-BE49-F238E27FC236}">
              <a16:creationId xmlns:a16="http://schemas.microsoft.com/office/drawing/2014/main" id="{EB86EBDE-421D-430C-BCE8-5A491AF67E35}"/>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9" name="テキスト ボックス 458">
          <a:extLst>
            <a:ext uri="{FF2B5EF4-FFF2-40B4-BE49-F238E27FC236}">
              <a16:creationId xmlns:a16="http://schemas.microsoft.com/office/drawing/2014/main" id="{301DFF79-6F2E-4FCD-BF9F-A76F67469594}"/>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60" name="直線コネクタ 459">
          <a:extLst>
            <a:ext uri="{FF2B5EF4-FFF2-40B4-BE49-F238E27FC236}">
              <a16:creationId xmlns:a16="http://schemas.microsoft.com/office/drawing/2014/main" id="{F0119F7E-5C85-43C0-A97D-34C15EC3DC2C}"/>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61" name="テキスト ボックス 460">
          <a:extLst>
            <a:ext uri="{FF2B5EF4-FFF2-40B4-BE49-F238E27FC236}">
              <a16:creationId xmlns:a16="http://schemas.microsoft.com/office/drawing/2014/main" id="{BB5BEC01-7155-4128-86EA-928DB1D74B45}"/>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62" name="直線コネクタ 461">
          <a:extLst>
            <a:ext uri="{FF2B5EF4-FFF2-40B4-BE49-F238E27FC236}">
              <a16:creationId xmlns:a16="http://schemas.microsoft.com/office/drawing/2014/main" id="{D52EB295-8C5A-4DFC-B9D4-4F3210E8D355}"/>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3" name="テキスト ボックス 462">
          <a:extLst>
            <a:ext uri="{FF2B5EF4-FFF2-40B4-BE49-F238E27FC236}">
              <a16:creationId xmlns:a16="http://schemas.microsoft.com/office/drawing/2014/main" id="{EA630749-FCEA-4484-8788-39B51E75F45C}"/>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4" name="直線コネクタ 463">
          <a:extLst>
            <a:ext uri="{FF2B5EF4-FFF2-40B4-BE49-F238E27FC236}">
              <a16:creationId xmlns:a16="http://schemas.microsoft.com/office/drawing/2014/main" id="{DA5D3CF3-3DA6-4A50-9E94-314687A2395A}"/>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5" name="テキスト ボックス 464">
          <a:extLst>
            <a:ext uri="{FF2B5EF4-FFF2-40B4-BE49-F238E27FC236}">
              <a16:creationId xmlns:a16="http://schemas.microsoft.com/office/drawing/2014/main" id="{139E35BE-EECA-4A2D-B665-D33E89CC326C}"/>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6" name="直線コネクタ 465">
          <a:extLst>
            <a:ext uri="{FF2B5EF4-FFF2-40B4-BE49-F238E27FC236}">
              <a16:creationId xmlns:a16="http://schemas.microsoft.com/office/drawing/2014/main" id="{2B3E475E-7BD5-4223-A162-F68764B9BFA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7" name="テキスト ボックス 466">
          <a:extLst>
            <a:ext uri="{FF2B5EF4-FFF2-40B4-BE49-F238E27FC236}">
              <a16:creationId xmlns:a16="http://schemas.microsoft.com/office/drawing/2014/main" id="{1159B536-8A38-41EE-AA21-C40A4D8842F6}"/>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8" name="【市民会館】&#10;一人当たり面積グラフ枠">
          <a:extLst>
            <a:ext uri="{FF2B5EF4-FFF2-40B4-BE49-F238E27FC236}">
              <a16:creationId xmlns:a16="http://schemas.microsoft.com/office/drawing/2014/main" id="{42AD73D1-28C8-423C-A0F6-1C3A177A10E3}"/>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9" name="直線コネクタ 468">
          <a:extLst>
            <a:ext uri="{FF2B5EF4-FFF2-40B4-BE49-F238E27FC236}">
              <a16:creationId xmlns:a16="http://schemas.microsoft.com/office/drawing/2014/main" id="{540D0FB7-7B16-4337-BE86-4DA43DF90240}"/>
            </a:ext>
          </a:extLst>
        </xdr:cNvPr>
        <xdr:cNvCxnSpPr/>
      </xdr:nvCxnSpPr>
      <xdr:spPr>
        <a:xfrm flipV="1">
          <a:off x="9219565" y="167792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70" name="【市民会館】&#10;一人当たり面積最小値テキスト">
          <a:extLst>
            <a:ext uri="{FF2B5EF4-FFF2-40B4-BE49-F238E27FC236}">
              <a16:creationId xmlns:a16="http://schemas.microsoft.com/office/drawing/2014/main" id="{68282748-BDD4-4DBD-AE4F-2606D03108DC}"/>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71" name="直線コネクタ 470">
          <a:extLst>
            <a:ext uri="{FF2B5EF4-FFF2-40B4-BE49-F238E27FC236}">
              <a16:creationId xmlns:a16="http://schemas.microsoft.com/office/drawing/2014/main" id="{C8B69E1F-3906-4C48-B3FE-2159CBD03DDA}"/>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72" name="【市民会館】&#10;一人当たり面積最大値テキスト">
          <a:extLst>
            <a:ext uri="{FF2B5EF4-FFF2-40B4-BE49-F238E27FC236}">
              <a16:creationId xmlns:a16="http://schemas.microsoft.com/office/drawing/2014/main" id="{A3EFFDF0-75FC-4F35-9E97-110C2CCD0BA0}"/>
            </a:ext>
          </a:extLst>
        </xdr:cNvPr>
        <xdr:cNvSpPr txBox="1"/>
      </xdr:nvSpPr>
      <xdr:spPr>
        <a:xfrm>
          <a:off x="9258300" y="16562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3" name="直線コネクタ 472">
          <a:extLst>
            <a:ext uri="{FF2B5EF4-FFF2-40B4-BE49-F238E27FC236}">
              <a16:creationId xmlns:a16="http://schemas.microsoft.com/office/drawing/2014/main" id="{6E0AB988-2C91-4EDF-B813-4E881C1938BC}"/>
            </a:ext>
          </a:extLst>
        </xdr:cNvPr>
        <xdr:cNvCxnSpPr/>
      </xdr:nvCxnSpPr>
      <xdr:spPr>
        <a:xfrm>
          <a:off x="9154160" y="16779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4" name="【市民会館】&#10;一人当たり面積平均値テキスト">
          <a:extLst>
            <a:ext uri="{FF2B5EF4-FFF2-40B4-BE49-F238E27FC236}">
              <a16:creationId xmlns:a16="http://schemas.microsoft.com/office/drawing/2014/main" id="{05DC1C7C-CE5C-4169-B89D-FFE3737B9E95}"/>
            </a:ext>
          </a:extLst>
        </xdr:cNvPr>
        <xdr:cNvSpPr txBox="1"/>
      </xdr:nvSpPr>
      <xdr:spPr>
        <a:xfrm>
          <a:off x="9258300" y="17524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5" name="フローチャート: 判断 474">
          <a:extLst>
            <a:ext uri="{FF2B5EF4-FFF2-40B4-BE49-F238E27FC236}">
              <a16:creationId xmlns:a16="http://schemas.microsoft.com/office/drawing/2014/main" id="{949A9D00-F351-444D-A75A-A48371C0470F}"/>
            </a:ext>
          </a:extLst>
        </xdr:cNvPr>
        <xdr:cNvSpPr/>
      </xdr:nvSpPr>
      <xdr:spPr>
        <a:xfrm>
          <a:off x="9192260" y="17669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BAA3006F-52D1-4C95-BBFA-FE64607DF553}"/>
            </a:ext>
          </a:extLst>
        </xdr:cNvPr>
        <xdr:cNvSpPr/>
      </xdr:nvSpPr>
      <xdr:spPr>
        <a:xfrm>
          <a:off x="8445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7" name="フローチャート: 判断 476">
          <a:extLst>
            <a:ext uri="{FF2B5EF4-FFF2-40B4-BE49-F238E27FC236}">
              <a16:creationId xmlns:a16="http://schemas.microsoft.com/office/drawing/2014/main" id="{F152F221-A0CE-4912-B972-40663A75E6DF}"/>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8" name="フローチャート: 判断 477">
          <a:extLst>
            <a:ext uri="{FF2B5EF4-FFF2-40B4-BE49-F238E27FC236}">
              <a16:creationId xmlns:a16="http://schemas.microsoft.com/office/drawing/2014/main" id="{D0942B3F-4EFF-4CD5-8CE9-FA300877CF55}"/>
            </a:ext>
          </a:extLst>
        </xdr:cNvPr>
        <xdr:cNvSpPr/>
      </xdr:nvSpPr>
      <xdr:spPr>
        <a:xfrm>
          <a:off x="68732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9" name="フローチャート: 判断 478">
          <a:extLst>
            <a:ext uri="{FF2B5EF4-FFF2-40B4-BE49-F238E27FC236}">
              <a16:creationId xmlns:a16="http://schemas.microsoft.com/office/drawing/2014/main" id="{60F9E388-41CB-4949-9CD0-3DFF3904229D}"/>
            </a:ext>
          </a:extLst>
        </xdr:cNvPr>
        <xdr:cNvSpPr/>
      </xdr:nvSpPr>
      <xdr:spPr>
        <a:xfrm>
          <a:off x="60985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B70D597F-9315-4420-A5E8-6326C04B269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E194C92-5BE2-41CE-8E4D-F1733C5DF1E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3FBEBF0D-04BF-4321-ADAA-910D55124FA2}"/>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B00EEB9F-ACA6-4C48-BE67-BA1CF60A477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387058E3-E184-49BB-B835-3025A1FF84F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90170</xdr:rowOff>
    </xdr:from>
    <xdr:to>
      <xdr:col>55</xdr:col>
      <xdr:colOff>50800</xdr:colOff>
      <xdr:row>106</xdr:row>
      <xdr:rowOff>20320</xdr:rowOff>
    </xdr:to>
    <xdr:sp macro="" textlink="">
      <xdr:nvSpPr>
        <xdr:cNvPr id="485" name="楕円 484">
          <a:extLst>
            <a:ext uri="{FF2B5EF4-FFF2-40B4-BE49-F238E27FC236}">
              <a16:creationId xmlns:a16="http://schemas.microsoft.com/office/drawing/2014/main" id="{17D052DD-5EE6-4CB0-8877-A47BAD40A4EE}"/>
            </a:ext>
          </a:extLst>
        </xdr:cNvPr>
        <xdr:cNvSpPr/>
      </xdr:nvSpPr>
      <xdr:spPr>
        <a:xfrm>
          <a:off x="9192260" y="17692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68597</xdr:rowOff>
    </xdr:from>
    <xdr:ext cx="469744" cy="259045"/>
    <xdr:sp macro="" textlink="">
      <xdr:nvSpPr>
        <xdr:cNvPr id="486" name="【市民会館】&#10;一人当たり面積該当値テキスト">
          <a:extLst>
            <a:ext uri="{FF2B5EF4-FFF2-40B4-BE49-F238E27FC236}">
              <a16:creationId xmlns:a16="http://schemas.microsoft.com/office/drawing/2014/main" id="{0FDB307B-B428-481B-8102-D2D63ECFF447}"/>
            </a:ext>
          </a:extLst>
        </xdr:cNvPr>
        <xdr:cNvSpPr txBox="1"/>
      </xdr:nvSpPr>
      <xdr:spPr>
        <a:xfrm>
          <a:off x="9258300"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90170</xdr:rowOff>
    </xdr:from>
    <xdr:to>
      <xdr:col>50</xdr:col>
      <xdr:colOff>165100</xdr:colOff>
      <xdr:row>106</xdr:row>
      <xdr:rowOff>20320</xdr:rowOff>
    </xdr:to>
    <xdr:sp macro="" textlink="">
      <xdr:nvSpPr>
        <xdr:cNvPr id="487" name="楕円 486">
          <a:extLst>
            <a:ext uri="{FF2B5EF4-FFF2-40B4-BE49-F238E27FC236}">
              <a16:creationId xmlns:a16="http://schemas.microsoft.com/office/drawing/2014/main" id="{5C39A188-3548-4802-950F-3F456AB0B9B3}"/>
            </a:ext>
          </a:extLst>
        </xdr:cNvPr>
        <xdr:cNvSpPr/>
      </xdr:nvSpPr>
      <xdr:spPr>
        <a:xfrm>
          <a:off x="8445500" y="17692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140970</xdr:rowOff>
    </xdr:from>
    <xdr:to>
      <xdr:col>55</xdr:col>
      <xdr:colOff>0</xdr:colOff>
      <xdr:row>105</xdr:row>
      <xdr:rowOff>140970</xdr:rowOff>
    </xdr:to>
    <xdr:cxnSp macro="">
      <xdr:nvCxnSpPr>
        <xdr:cNvPr id="488" name="直線コネクタ 487">
          <a:extLst>
            <a:ext uri="{FF2B5EF4-FFF2-40B4-BE49-F238E27FC236}">
              <a16:creationId xmlns:a16="http://schemas.microsoft.com/office/drawing/2014/main" id="{3A17A433-5A07-43A4-9396-612A58DC330E}"/>
            </a:ext>
          </a:extLst>
        </xdr:cNvPr>
        <xdr:cNvCxnSpPr/>
      </xdr:nvCxnSpPr>
      <xdr:spPr>
        <a:xfrm>
          <a:off x="8496300" y="177431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489" name="楕円 488">
          <a:extLst>
            <a:ext uri="{FF2B5EF4-FFF2-40B4-BE49-F238E27FC236}">
              <a16:creationId xmlns:a16="http://schemas.microsoft.com/office/drawing/2014/main" id="{FD30D185-40C0-4F1A-B231-968164D4E7C4}"/>
            </a:ext>
          </a:extLst>
        </xdr:cNvPr>
        <xdr:cNvSpPr/>
      </xdr:nvSpPr>
      <xdr:spPr>
        <a:xfrm>
          <a:off x="7670800" y="17684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133350</xdr:rowOff>
    </xdr:from>
    <xdr:to>
      <xdr:col>50</xdr:col>
      <xdr:colOff>114300</xdr:colOff>
      <xdr:row>105</xdr:row>
      <xdr:rowOff>140970</xdr:rowOff>
    </xdr:to>
    <xdr:cxnSp macro="">
      <xdr:nvCxnSpPr>
        <xdr:cNvPr id="490" name="直線コネクタ 489">
          <a:extLst>
            <a:ext uri="{FF2B5EF4-FFF2-40B4-BE49-F238E27FC236}">
              <a16:creationId xmlns:a16="http://schemas.microsoft.com/office/drawing/2014/main" id="{C711BA5A-9AFA-4A99-B0C5-8AB06BB349B8}"/>
            </a:ext>
          </a:extLst>
        </xdr:cNvPr>
        <xdr:cNvCxnSpPr/>
      </xdr:nvCxnSpPr>
      <xdr:spPr>
        <a:xfrm>
          <a:off x="7713980" y="177355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82550</xdr:rowOff>
    </xdr:from>
    <xdr:to>
      <xdr:col>41</xdr:col>
      <xdr:colOff>101600</xdr:colOff>
      <xdr:row>106</xdr:row>
      <xdr:rowOff>12700</xdr:rowOff>
    </xdr:to>
    <xdr:sp macro="" textlink="">
      <xdr:nvSpPr>
        <xdr:cNvPr id="491" name="楕円 490">
          <a:extLst>
            <a:ext uri="{FF2B5EF4-FFF2-40B4-BE49-F238E27FC236}">
              <a16:creationId xmlns:a16="http://schemas.microsoft.com/office/drawing/2014/main" id="{94C310E4-F97E-46D5-9819-FD59C5921872}"/>
            </a:ext>
          </a:extLst>
        </xdr:cNvPr>
        <xdr:cNvSpPr/>
      </xdr:nvSpPr>
      <xdr:spPr>
        <a:xfrm>
          <a:off x="6873240" y="1768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133350</xdr:rowOff>
    </xdr:from>
    <xdr:to>
      <xdr:col>45</xdr:col>
      <xdr:colOff>177800</xdr:colOff>
      <xdr:row>105</xdr:row>
      <xdr:rowOff>133350</xdr:rowOff>
    </xdr:to>
    <xdr:cxnSp macro="">
      <xdr:nvCxnSpPr>
        <xdr:cNvPr id="492" name="直線コネクタ 491">
          <a:extLst>
            <a:ext uri="{FF2B5EF4-FFF2-40B4-BE49-F238E27FC236}">
              <a16:creationId xmlns:a16="http://schemas.microsoft.com/office/drawing/2014/main" id="{64539F1F-71A8-439E-8535-B5473FEE2D55}"/>
            </a:ext>
          </a:extLst>
        </xdr:cNvPr>
        <xdr:cNvCxnSpPr/>
      </xdr:nvCxnSpPr>
      <xdr:spPr>
        <a:xfrm>
          <a:off x="6924040" y="177355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90170</xdr:rowOff>
    </xdr:from>
    <xdr:to>
      <xdr:col>36</xdr:col>
      <xdr:colOff>165100</xdr:colOff>
      <xdr:row>106</xdr:row>
      <xdr:rowOff>20320</xdr:rowOff>
    </xdr:to>
    <xdr:sp macro="" textlink="">
      <xdr:nvSpPr>
        <xdr:cNvPr id="493" name="楕円 492">
          <a:extLst>
            <a:ext uri="{FF2B5EF4-FFF2-40B4-BE49-F238E27FC236}">
              <a16:creationId xmlns:a16="http://schemas.microsoft.com/office/drawing/2014/main" id="{A5C7DBC5-7A70-47BE-8E97-2EE061CBCEF1}"/>
            </a:ext>
          </a:extLst>
        </xdr:cNvPr>
        <xdr:cNvSpPr/>
      </xdr:nvSpPr>
      <xdr:spPr>
        <a:xfrm>
          <a:off x="6098540" y="17692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133350</xdr:rowOff>
    </xdr:from>
    <xdr:to>
      <xdr:col>41</xdr:col>
      <xdr:colOff>50800</xdr:colOff>
      <xdr:row>105</xdr:row>
      <xdr:rowOff>140970</xdr:rowOff>
    </xdr:to>
    <xdr:cxnSp macro="">
      <xdr:nvCxnSpPr>
        <xdr:cNvPr id="494" name="直線コネクタ 493">
          <a:extLst>
            <a:ext uri="{FF2B5EF4-FFF2-40B4-BE49-F238E27FC236}">
              <a16:creationId xmlns:a16="http://schemas.microsoft.com/office/drawing/2014/main" id="{13AC9AD0-8713-48BE-AB9B-07FB1822A143}"/>
            </a:ext>
          </a:extLst>
        </xdr:cNvPr>
        <xdr:cNvCxnSpPr/>
      </xdr:nvCxnSpPr>
      <xdr:spPr>
        <a:xfrm flipV="1">
          <a:off x="6149340" y="1773555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5" name="n_1aveValue【市民会館】&#10;一人当たり面積">
          <a:extLst>
            <a:ext uri="{FF2B5EF4-FFF2-40B4-BE49-F238E27FC236}">
              <a16:creationId xmlns:a16="http://schemas.microsoft.com/office/drawing/2014/main" id="{3CABD4F2-3EBB-4378-BD04-D6DE9F4A6B48}"/>
            </a:ext>
          </a:extLst>
        </xdr:cNvPr>
        <xdr:cNvSpPr txBox="1"/>
      </xdr:nvSpPr>
      <xdr:spPr>
        <a:xfrm>
          <a:off x="827158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6" name="n_2aveValue【市民会館】&#10;一人当たり面積">
          <a:extLst>
            <a:ext uri="{FF2B5EF4-FFF2-40B4-BE49-F238E27FC236}">
              <a16:creationId xmlns:a16="http://schemas.microsoft.com/office/drawing/2014/main" id="{90B17175-E435-4C21-A54F-ED86E21A6153}"/>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7" name="n_3aveValue【市民会館】&#10;一人当たり面積">
          <a:extLst>
            <a:ext uri="{FF2B5EF4-FFF2-40B4-BE49-F238E27FC236}">
              <a16:creationId xmlns:a16="http://schemas.microsoft.com/office/drawing/2014/main" id="{A2DCA1C0-3638-485E-B8DC-F74A8098165F}"/>
            </a:ext>
          </a:extLst>
        </xdr:cNvPr>
        <xdr:cNvSpPr txBox="1"/>
      </xdr:nvSpPr>
      <xdr:spPr>
        <a:xfrm>
          <a:off x="671202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8" name="n_4aveValue【市民会館】&#10;一人当たり面積">
          <a:extLst>
            <a:ext uri="{FF2B5EF4-FFF2-40B4-BE49-F238E27FC236}">
              <a16:creationId xmlns:a16="http://schemas.microsoft.com/office/drawing/2014/main" id="{E0C32F6B-DD19-4F31-BBCA-D1CB4FFA90A6}"/>
            </a:ext>
          </a:extLst>
        </xdr:cNvPr>
        <xdr:cNvSpPr txBox="1"/>
      </xdr:nvSpPr>
      <xdr:spPr>
        <a:xfrm>
          <a:off x="593732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11447</xdr:rowOff>
    </xdr:from>
    <xdr:ext cx="469744" cy="259045"/>
    <xdr:sp macro="" textlink="">
      <xdr:nvSpPr>
        <xdr:cNvPr id="499" name="n_1mainValue【市民会館】&#10;一人当たり面積">
          <a:extLst>
            <a:ext uri="{FF2B5EF4-FFF2-40B4-BE49-F238E27FC236}">
              <a16:creationId xmlns:a16="http://schemas.microsoft.com/office/drawing/2014/main" id="{211318FA-3FD8-43E4-A412-AC15E6F37500}"/>
            </a:ext>
          </a:extLst>
        </xdr:cNvPr>
        <xdr:cNvSpPr txBox="1"/>
      </xdr:nvSpPr>
      <xdr:spPr>
        <a:xfrm>
          <a:off x="8271587" y="1778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3827</xdr:rowOff>
    </xdr:from>
    <xdr:ext cx="469744" cy="259045"/>
    <xdr:sp macro="" textlink="">
      <xdr:nvSpPr>
        <xdr:cNvPr id="500" name="n_2mainValue【市民会館】&#10;一人当たり面積">
          <a:extLst>
            <a:ext uri="{FF2B5EF4-FFF2-40B4-BE49-F238E27FC236}">
              <a16:creationId xmlns:a16="http://schemas.microsoft.com/office/drawing/2014/main" id="{CFABFB70-7DE8-4AD9-A797-8AC413F1452C}"/>
            </a:ext>
          </a:extLst>
        </xdr:cNvPr>
        <xdr:cNvSpPr txBox="1"/>
      </xdr:nvSpPr>
      <xdr:spPr>
        <a:xfrm>
          <a:off x="750958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501" name="n_3mainValue【市民会館】&#10;一人当たり面積">
          <a:extLst>
            <a:ext uri="{FF2B5EF4-FFF2-40B4-BE49-F238E27FC236}">
              <a16:creationId xmlns:a16="http://schemas.microsoft.com/office/drawing/2014/main" id="{568D38C1-E692-4211-8C3B-5419ED843A9E}"/>
            </a:ext>
          </a:extLst>
        </xdr:cNvPr>
        <xdr:cNvSpPr txBox="1"/>
      </xdr:nvSpPr>
      <xdr:spPr>
        <a:xfrm>
          <a:off x="67120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11447</xdr:rowOff>
    </xdr:from>
    <xdr:ext cx="469744" cy="259045"/>
    <xdr:sp macro="" textlink="">
      <xdr:nvSpPr>
        <xdr:cNvPr id="502" name="n_4mainValue【市民会館】&#10;一人当たり面積">
          <a:extLst>
            <a:ext uri="{FF2B5EF4-FFF2-40B4-BE49-F238E27FC236}">
              <a16:creationId xmlns:a16="http://schemas.microsoft.com/office/drawing/2014/main" id="{041966E6-07ED-4452-B13F-E88D4A1B0B79}"/>
            </a:ext>
          </a:extLst>
        </xdr:cNvPr>
        <xdr:cNvSpPr txBox="1"/>
      </xdr:nvSpPr>
      <xdr:spPr>
        <a:xfrm>
          <a:off x="5937327" y="1778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3" name="正方形/長方形 502">
          <a:extLst>
            <a:ext uri="{FF2B5EF4-FFF2-40B4-BE49-F238E27FC236}">
              <a16:creationId xmlns:a16="http://schemas.microsoft.com/office/drawing/2014/main" id="{7E31155B-B8D3-431A-BB13-9FB390D0B64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4" name="正方形/長方形 503">
          <a:extLst>
            <a:ext uri="{FF2B5EF4-FFF2-40B4-BE49-F238E27FC236}">
              <a16:creationId xmlns:a16="http://schemas.microsoft.com/office/drawing/2014/main" id="{5AF7142C-CD22-40A4-B6C3-617D6DF280C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5" name="正方形/長方形 504">
          <a:extLst>
            <a:ext uri="{FF2B5EF4-FFF2-40B4-BE49-F238E27FC236}">
              <a16:creationId xmlns:a16="http://schemas.microsoft.com/office/drawing/2014/main" id="{1DDA9A8A-D223-4A6E-A1E1-577FB00F2CC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6" name="正方形/長方形 505">
          <a:extLst>
            <a:ext uri="{FF2B5EF4-FFF2-40B4-BE49-F238E27FC236}">
              <a16:creationId xmlns:a16="http://schemas.microsoft.com/office/drawing/2014/main" id="{07118EBA-EF23-4CDA-99DE-AC00B2E519B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7" name="正方形/長方形 506">
          <a:extLst>
            <a:ext uri="{FF2B5EF4-FFF2-40B4-BE49-F238E27FC236}">
              <a16:creationId xmlns:a16="http://schemas.microsoft.com/office/drawing/2014/main" id="{79051425-FABA-4A1D-AA16-87DC0640B29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8" name="正方形/長方形 507">
          <a:extLst>
            <a:ext uri="{FF2B5EF4-FFF2-40B4-BE49-F238E27FC236}">
              <a16:creationId xmlns:a16="http://schemas.microsoft.com/office/drawing/2014/main" id="{388FE7D9-4F48-447C-BEE4-38C4D9E4103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9" name="正方形/長方形 508">
          <a:extLst>
            <a:ext uri="{FF2B5EF4-FFF2-40B4-BE49-F238E27FC236}">
              <a16:creationId xmlns:a16="http://schemas.microsoft.com/office/drawing/2014/main" id="{144EB334-9940-48AE-9E00-EE6F93077CF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0" name="正方形/長方形 509">
          <a:extLst>
            <a:ext uri="{FF2B5EF4-FFF2-40B4-BE49-F238E27FC236}">
              <a16:creationId xmlns:a16="http://schemas.microsoft.com/office/drawing/2014/main" id="{5D4A3533-4947-4BB5-8F8F-A4278045761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1" name="テキスト ボックス 510">
          <a:extLst>
            <a:ext uri="{FF2B5EF4-FFF2-40B4-BE49-F238E27FC236}">
              <a16:creationId xmlns:a16="http://schemas.microsoft.com/office/drawing/2014/main" id="{A7117B0F-954C-4CD5-9AD1-B0FE25EEE8B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2" name="直線コネクタ 511">
          <a:extLst>
            <a:ext uri="{FF2B5EF4-FFF2-40B4-BE49-F238E27FC236}">
              <a16:creationId xmlns:a16="http://schemas.microsoft.com/office/drawing/2014/main" id="{BB7B70B6-B787-4D5B-B72F-803F6C74DFC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3" name="テキスト ボックス 512">
          <a:extLst>
            <a:ext uri="{FF2B5EF4-FFF2-40B4-BE49-F238E27FC236}">
              <a16:creationId xmlns:a16="http://schemas.microsoft.com/office/drawing/2014/main" id="{FD53F50E-26A0-4A04-90A3-5237C2F6FE3C}"/>
            </a:ext>
          </a:extLst>
        </xdr:cNvPr>
        <xdr:cNvSpPr txBox="1"/>
      </xdr:nvSpPr>
      <xdr:spPr>
        <a:xfrm>
          <a:off x="1060276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4" name="直線コネクタ 513">
          <a:extLst>
            <a:ext uri="{FF2B5EF4-FFF2-40B4-BE49-F238E27FC236}">
              <a16:creationId xmlns:a16="http://schemas.microsoft.com/office/drawing/2014/main" id="{AD8E0094-5259-405B-A94A-196299562DE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5" name="テキスト ボックス 514">
          <a:extLst>
            <a:ext uri="{FF2B5EF4-FFF2-40B4-BE49-F238E27FC236}">
              <a16:creationId xmlns:a16="http://schemas.microsoft.com/office/drawing/2014/main" id="{99C56FC4-ADB2-484C-A479-2290FD6D36EB}"/>
            </a:ext>
          </a:extLst>
        </xdr:cNvPr>
        <xdr:cNvSpPr txBox="1"/>
      </xdr:nvSpPr>
      <xdr:spPr>
        <a:xfrm>
          <a:off x="1060276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6" name="直線コネクタ 515">
          <a:extLst>
            <a:ext uri="{FF2B5EF4-FFF2-40B4-BE49-F238E27FC236}">
              <a16:creationId xmlns:a16="http://schemas.microsoft.com/office/drawing/2014/main" id="{EB523D22-7450-4996-9C05-CF67717506E4}"/>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7" name="テキスト ボックス 516">
          <a:extLst>
            <a:ext uri="{FF2B5EF4-FFF2-40B4-BE49-F238E27FC236}">
              <a16:creationId xmlns:a16="http://schemas.microsoft.com/office/drawing/2014/main" id="{BF591642-8CC9-4DA9-80F8-803F8DBE7CD7}"/>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8" name="直線コネクタ 517">
          <a:extLst>
            <a:ext uri="{FF2B5EF4-FFF2-40B4-BE49-F238E27FC236}">
              <a16:creationId xmlns:a16="http://schemas.microsoft.com/office/drawing/2014/main" id="{A0F75F15-DAC4-4D12-94CA-28ACD9893CE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9" name="テキスト ボックス 518">
          <a:extLst>
            <a:ext uri="{FF2B5EF4-FFF2-40B4-BE49-F238E27FC236}">
              <a16:creationId xmlns:a16="http://schemas.microsoft.com/office/drawing/2014/main" id="{F44C4804-CA4D-4AD9-9A0C-AF291671285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20" name="直線コネクタ 519">
          <a:extLst>
            <a:ext uri="{FF2B5EF4-FFF2-40B4-BE49-F238E27FC236}">
              <a16:creationId xmlns:a16="http://schemas.microsoft.com/office/drawing/2014/main" id="{DEF44B3A-56D6-4BE8-B7A0-94D8956E9BD9}"/>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21" name="テキスト ボックス 520">
          <a:extLst>
            <a:ext uri="{FF2B5EF4-FFF2-40B4-BE49-F238E27FC236}">
              <a16:creationId xmlns:a16="http://schemas.microsoft.com/office/drawing/2014/main" id="{6BB89F51-7F9D-4B26-AF67-90E188E0209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22" name="直線コネクタ 521">
          <a:extLst>
            <a:ext uri="{FF2B5EF4-FFF2-40B4-BE49-F238E27FC236}">
              <a16:creationId xmlns:a16="http://schemas.microsoft.com/office/drawing/2014/main" id="{A62AA087-402E-4BC2-ADB0-A4A65B0BCBFF}"/>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3" name="テキスト ボックス 522">
          <a:extLst>
            <a:ext uri="{FF2B5EF4-FFF2-40B4-BE49-F238E27FC236}">
              <a16:creationId xmlns:a16="http://schemas.microsoft.com/office/drawing/2014/main" id="{EAB6EEA0-71D8-4946-9047-9D353AD7C764}"/>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4" name="直線コネクタ 523">
          <a:extLst>
            <a:ext uri="{FF2B5EF4-FFF2-40B4-BE49-F238E27FC236}">
              <a16:creationId xmlns:a16="http://schemas.microsoft.com/office/drawing/2014/main" id="{340B116E-4C21-4B0C-B538-965403066DE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5" name="テキスト ボックス 524">
          <a:extLst>
            <a:ext uri="{FF2B5EF4-FFF2-40B4-BE49-F238E27FC236}">
              <a16:creationId xmlns:a16="http://schemas.microsoft.com/office/drawing/2014/main" id="{488E0C04-1327-4BBD-BD69-5D47CEFA9034}"/>
            </a:ext>
          </a:extLst>
        </xdr:cNvPr>
        <xdr:cNvSpPr txBox="1"/>
      </xdr:nvSpPr>
      <xdr:spPr>
        <a:xfrm>
          <a:off x="1060276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6" name="直線コネクタ 525">
          <a:extLst>
            <a:ext uri="{FF2B5EF4-FFF2-40B4-BE49-F238E27FC236}">
              <a16:creationId xmlns:a16="http://schemas.microsoft.com/office/drawing/2014/main" id="{6329428B-56EF-4EED-94EB-CCAFB2CE3DE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7" name="テキスト ボックス 526">
          <a:extLst>
            <a:ext uri="{FF2B5EF4-FFF2-40B4-BE49-F238E27FC236}">
              <a16:creationId xmlns:a16="http://schemas.microsoft.com/office/drawing/2014/main" id="{FEF0DE44-A8A1-400B-9409-A7EB7680CA27}"/>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8" name="【一般廃棄物処理施設】&#10;有形固定資産減価償却率グラフ枠">
          <a:extLst>
            <a:ext uri="{FF2B5EF4-FFF2-40B4-BE49-F238E27FC236}">
              <a16:creationId xmlns:a16="http://schemas.microsoft.com/office/drawing/2014/main" id="{C1B91443-A0DB-481D-93A2-90B9E110593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9" name="直線コネクタ 528">
          <a:extLst>
            <a:ext uri="{FF2B5EF4-FFF2-40B4-BE49-F238E27FC236}">
              <a16:creationId xmlns:a16="http://schemas.microsoft.com/office/drawing/2014/main" id="{F4457E62-ADA5-4C3C-A2FB-51CB5D53CCCD}"/>
            </a:ext>
          </a:extLst>
        </xdr:cNvPr>
        <xdr:cNvCxnSpPr/>
      </xdr:nvCxnSpPr>
      <xdr:spPr>
        <a:xfrm flipV="1">
          <a:off x="14375764" y="5698127"/>
          <a:ext cx="0" cy="1275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30" name="【一般廃棄物処理施設】&#10;有形固定資産減価償却率最小値テキスト">
          <a:extLst>
            <a:ext uri="{FF2B5EF4-FFF2-40B4-BE49-F238E27FC236}">
              <a16:creationId xmlns:a16="http://schemas.microsoft.com/office/drawing/2014/main" id="{CB2C519E-E40D-46F9-AE0A-A8267F0328C7}"/>
            </a:ext>
          </a:extLst>
        </xdr:cNvPr>
        <xdr:cNvSpPr txBox="1"/>
      </xdr:nvSpPr>
      <xdr:spPr>
        <a:xfrm>
          <a:off x="14414500" y="6995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31" name="直線コネクタ 530">
          <a:extLst>
            <a:ext uri="{FF2B5EF4-FFF2-40B4-BE49-F238E27FC236}">
              <a16:creationId xmlns:a16="http://schemas.microsoft.com/office/drawing/2014/main" id="{18A4EB66-E285-48E2-B0E9-DFC2F1A101C1}"/>
            </a:ext>
          </a:extLst>
        </xdr:cNvPr>
        <xdr:cNvCxnSpPr/>
      </xdr:nvCxnSpPr>
      <xdr:spPr>
        <a:xfrm>
          <a:off x="14287500" y="69739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32" name="【一般廃棄物処理施設】&#10;有形固定資産減価償却率最大値テキスト">
          <a:extLst>
            <a:ext uri="{FF2B5EF4-FFF2-40B4-BE49-F238E27FC236}">
              <a16:creationId xmlns:a16="http://schemas.microsoft.com/office/drawing/2014/main" id="{84571D50-B496-4FCC-A260-122BAF07DD1F}"/>
            </a:ext>
          </a:extLst>
        </xdr:cNvPr>
        <xdr:cNvSpPr txBox="1"/>
      </xdr:nvSpPr>
      <xdr:spPr>
        <a:xfrm>
          <a:off x="14414500" y="5477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3" name="直線コネクタ 532">
          <a:extLst>
            <a:ext uri="{FF2B5EF4-FFF2-40B4-BE49-F238E27FC236}">
              <a16:creationId xmlns:a16="http://schemas.microsoft.com/office/drawing/2014/main" id="{EF591866-DFB2-45C3-9294-4FA49718EE42}"/>
            </a:ext>
          </a:extLst>
        </xdr:cNvPr>
        <xdr:cNvCxnSpPr/>
      </xdr:nvCxnSpPr>
      <xdr:spPr>
        <a:xfrm>
          <a:off x="1428750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4" name="【一般廃棄物処理施設】&#10;有形固定資産減価償却率平均値テキスト">
          <a:extLst>
            <a:ext uri="{FF2B5EF4-FFF2-40B4-BE49-F238E27FC236}">
              <a16:creationId xmlns:a16="http://schemas.microsoft.com/office/drawing/2014/main" id="{A6FEDDDA-FF13-40E7-8DEB-15F3B3664356}"/>
            </a:ext>
          </a:extLst>
        </xdr:cNvPr>
        <xdr:cNvSpPr txBox="1"/>
      </xdr:nvSpPr>
      <xdr:spPr>
        <a:xfrm>
          <a:off x="14414500" y="6745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5" name="フローチャート: 判断 534">
          <a:extLst>
            <a:ext uri="{FF2B5EF4-FFF2-40B4-BE49-F238E27FC236}">
              <a16:creationId xmlns:a16="http://schemas.microsoft.com/office/drawing/2014/main" id="{A92CC89C-C695-4417-9ADD-8E0BD69760B2}"/>
            </a:ext>
          </a:extLst>
        </xdr:cNvPr>
        <xdr:cNvSpPr/>
      </xdr:nvSpPr>
      <xdr:spPr>
        <a:xfrm>
          <a:off x="14325600" y="68904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6" name="フローチャート: 判断 535">
          <a:extLst>
            <a:ext uri="{FF2B5EF4-FFF2-40B4-BE49-F238E27FC236}">
              <a16:creationId xmlns:a16="http://schemas.microsoft.com/office/drawing/2014/main" id="{44BD70E2-B162-4435-BE57-69C834C2E61D}"/>
            </a:ext>
          </a:extLst>
        </xdr:cNvPr>
        <xdr:cNvSpPr/>
      </xdr:nvSpPr>
      <xdr:spPr>
        <a:xfrm>
          <a:off x="13578840" y="6350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7" name="フローチャート: 判断 536">
          <a:extLst>
            <a:ext uri="{FF2B5EF4-FFF2-40B4-BE49-F238E27FC236}">
              <a16:creationId xmlns:a16="http://schemas.microsoft.com/office/drawing/2014/main" id="{B677E707-3BF0-4131-9CDA-E986A5A227C2}"/>
            </a:ext>
          </a:extLst>
        </xdr:cNvPr>
        <xdr:cNvSpPr/>
      </xdr:nvSpPr>
      <xdr:spPr>
        <a:xfrm>
          <a:off x="12804140" y="570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8" name="フローチャート: 判断 537">
          <a:extLst>
            <a:ext uri="{FF2B5EF4-FFF2-40B4-BE49-F238E27FC236}">
              <a16:creationId xmlns:a16="http://schemas.microsoft.com/office/drawing/2014/main" id="{182E0B92-F963-4815-8128-346897F63F54}"/>
            </a:ext>
          </a:extLst>
        </xdr:cNvPr>
        <xdr:cNvSpPr/>
      </xdr:nvSpPr>
      <xdr:spPr>
        <a:xfrm>
          <a:off x="12029440" y="66041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9" name="フローチャート: 判断 538">
          <a:extLst>
            <a:ext uri="{FF2B5EF4-FFF2-40B4-BE49-F238E27FC236}">
              <a16:creationId xmlns:a16="http://schemas.microsoft.com/office/drawing/2014/main" id="{502FCE83-7C0D-46A3-884F-CF7E2ECC31BE}"/>
            </a:ext>
          </a:extLst>
        </xdr:cNvPr>
        <xdr:cNvSpPr/>
      </xdr:nvSpPr>
      <xdr:spPr>
        <a:xfrm>
          <a:off x="11231880" y="644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34DFD582-AD90-42F5-AE8C-D50798DD142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00B5FFC7-C7C3-4CCC-AD4C-6E4FE58CD8C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5A5EC17C-FCAC-49F4-A7FC-D6A6E0C2660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0D25970F-05B5-431C-BB1A-4C7DA7D2C0C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4" name="テキスト ボックス 543">
          <a:extLst>
            <a:ext uri="{FF2B5EF4-FFF2-40B4-BE49-F238E27FC236}">
              <a16:creationId xmlns:a16="http://schemas.microsoft.com/office/drawing/2014/main" id="{B905CAC8-DE6B-433F-8555-8426E69776D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5" name="楕円 544">
          <a:extLst>
            <a:ext uri="{FF2B5EF4-FFF2-40B4-BE49-F238E27FC236}">
              <a16:creationId xmlns:a16="http://schemas.microsoft.com/office/drawing/2014/main" id="{F10F3711-6553-4919-A39F-25B64F715F33}"/>
            </a:ext>
          </a:extLst>
        </xdr:cNvPr>
        <xdr:cNvSpPr/>
      </xdr:nvSpPr>
      <xdr:spPr>
        <a:xfrm>
          <a:off x="14325600" y="692313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6" name="【一般廃棄物処理施設】&#10;有形固定資産減価償却率該当値テキスト">
          <a:extLst>
            <a:ext uri="{FF2B5EF4-FFF2-40B4-BE49-F238E27FC236}">
              <a16:creationId xmlns:a16="http://schemas.microsoft.com/office/drawing/2014/main" id="{F9D7B1C8-D637-456B-9DDA-C0B99890C5F9}"/>
            </a:ext>
          </a:extLst>
        </xdr:cNvPr>
        <xdr:cNvSpPr txBox="1"/>
      </xdr:nvSpPr>
      <xdr:spPr>
        <a:xfrm>
          <a:off x="14414500" y="687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7" name="楕円 546">
          <a:extLst>
            <a:ext uri="{FF2B5EF4-FFF2-40B4-BE49-F238E27FC236}">
              <a16:creationId xmlns:a16="http://schemas.microsoft.com/office/drawing/2014/main" id="{843BE820-773A-4298-BFB4-22BAAE0F90B7}"/>
            </a:ext>
          </a:extLst>
        </xdr:cNvPr>
        <xdr:cNvSpPr/>
      </xdr:nvSpPr>
      <xdr:spPr>
        <a:xfrm>
          <a:off x="13578840" y="63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8" name="直線コネクタ 547">
          <a:extLst>
            <a:ext uri="{FF2B5EF4-FFF2-40B4-BE49-F238E27FC236}">
              <a16:creationId xmlns:a16="http://schemas.microsoft.com/office/drawing/2014/main" id="{7C8021EC-864D-4504-9494-C323BE638178}"/>
            </a:ext>
          </a:extLst>
        </xdr:cNvPr>
        <xdr:cNvCxnSpPr/>
      </xdr:nvCxnSpPr>
      <xdr:spPr>
        <a:xfrm>
          <a:off x="13629640" y="6430192"/>
          <a:ext cx="746760" cy="54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9" name="楕円 548">
          <a:extLst>
            <a:ext uri="{FF2B5EF4-FFF2-40B4-BE49-F238E27FC236}">
              <a16:creationId xmlns:a16="http://schemas.microsoft.com/office/drawing/2014/main" id="{CB41C062-BDEB-49EB-B918-A4C65F432489}"/>
            </a:ext>
          </a:extLst>
        </xdr:cNvPr>
        <xdr:cNvSpPr/>
      </xdr:nvSpPr>
      <xdr:spPr>
        <a:xfrm>
          <a:off x="12804140" y="570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50" name="直線コネクタ 549">
          <a:extLst>
            <a:ext uri="{FF2B5EF4-FFF2-40B4-BE49-F238E27FC236}">
              <a16:creationId xmlns:a16="http://schemas.microsoft.com/office/drawing/2014/main" id="{CBB79BC5-D88E-4A87-AB9C-CED9E8648A51}"/>
            </a:ext>
          </a:extLst>
        </xdr:cNvPr>
        <xdr:cNvCxnSpPr/>
      </xdr:nvCxnSpPr>
      <xdr:spPr>
        <a:xfrm>
          <a:off x="12854940" y="5759632"/>
          <a:ext cx="7747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51" name="楕円 550">
          <a:extLst>
            <a:ext uri="{FF2B5EF4-FFF2-40B4-BE49-F238E27FC236}">
              <a16:creationId xmlns:a16="http://schemas.microsoft.com/office/drawing/2014/main" id="{7D0C2157-8046-4041-964B-39AEDC82349D}"/>
            </a:ext>
          </a:extLst>
        </xdr:cNvPr>
        <xdr:cNvSpPr/>
      </xdr:nvSpPr>
      <xdr:spPr>
        <a:xfrm>
          <a:off x="12029440" y="6604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52" name="直線コネクタ 551">
          <a:extLst>
            <a:ext uri="{FF2B5EF4-FFF2-40B4-BE49-F238E27FC236}">
              <a16:creationId xmlns:a16="http://schemas.microsoft.com/office/drawing/2014/main" id="{BB6A14BC-F31E-4F9B-8D50-9F7C36461D02}"/>
            </a:ext>
          </a:extLst>
        </xdr:cNvPr>
        <xdr:cNvCxnSpPr/>
      </xdr:nvCxnSpPr>
      <xdr:spPr>
        <a:xfrm flipV="1">
          <a:off x="12072620" y="5759632"/>
          <a:ext cx="782320" cy="89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3" name="楕円 552">
          <a:extLst>
            <a:ext uri="{FF2B5EF4-FFF2-40B4-BE49-F238E27FC236}">
              <a16:creationId xmlns:a16="http://schemas.microsoft.com/office/drawing/2014/main" id="{9F9EB15A-45AD-4A0B-BEC5-7F80AE006CC8}"/>
            </a:ext>
          </a:extLst>
        </xdr:cNvPr>
        <xdr:cNvSpPr/>
      </xdr:nvSpPr>
      <xdr:spPr>
        <a:xfrm>
          <a:off x="11231880" y="644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4" name="直線コネクタ 553">
          <a:extLst>
            <a:ext uri="{FF2B5EF4-FFF2-40B4-BE49-F238E27FC236}">
              <a16:creationId xmlns:a16="http://schemas.microsoft.com/office/drawing/2014/main" id="{22EBD6B7-216E-4173-BC28-6B150085090C}"/>
            </a:ext>
          </a:extLst>
        </xdr:cNvPr>
        <xdr:cNvCxnSpPr/>
      </xdr:nvCxnSpPr>
      <xdr:spPr>
        <a:xfrm>
          <a:off x="11282680" y="6495505"/>
          <a:ext cx="789940" cy="15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5" name="n_1aveValue【一般廃棄物処理施設】&#10;有形固定資産減価償却率">
          <a:extLst>
            <a:ext uri="{FF2B5EF4-FFF2-40B4-BE49-F238E27FC236}">
              <a16:creationId xmlns:a16="http://schemas.microsoft.com/office/drawing/2014/main" id="{FE5380B6-D0DD-48D4-8A89-68EF738F1F75}"/>
            </a:ext>
          </a:extLst>
        </xdr:cNvPr>
        <xdr:cNvSpPr txBox="1"/>
      </xdr:nvSpPr>
      <xdr:spPr>
        <a:xfrm>
          <a:off x="134372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6" name="n_2aveValue【一般廃棄物処理施設】&#10;有形固定資産減価償却率">
          <a:extLst>
            <a:ext uri="{FF2B5EF4-FFF2-40B4-BE49-F238E27FC236}">
              <a16:creationId xmlns:a16="http://schemas.microsoft.com/office/drawing/2014/main" id="{3CFA44AC-0036-48DB-9D86-8752BC84E7CD}"/>
            </a:ext>
          </a:extLst>
        </xdr:cNvPr>
        <xdr:cNvSpPr txBox="1"/>
      </xdr:nvSpPr>
      <xdr:spPr>
        <a:xfrm>
          <a:off x="12675244" y="580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7" name="n_3aveValue【一般廃棄物処理施設】&#10;有形固定資産減価償却率">
          <a:extLst>
            <a:ext uri="{FF2B5EF4-FFF2-40B4-BE49-F238E27FC236}">
              <a16:creationId xmlns:a16="http://schemas.microsoft.com/office/drawing/2014/main" id="{F1BD3F2B-B248-4F4D-8047-BEB4A6E57EA6}"/>
            </a:ext>
          </a:extLst>
        </xdr:cNvPr>
        <xdr:cNvSpPr txBox="1"/>
      </xdr:nvSpPr>
      <xdr:spPr>
        <a:xfrm>
          <a:off x="11900544" y="669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8" name="n_4aveValue【一般廃棄物処理施設】&#10;有形固定資産減価償却率">
          <a:extLst>
            <a:ext uri="{FF2B5EF4-FFF2-40B4-BE49-F238E27FC236}">
              <a16:creationId xmlns:a16="http://schemas.microsoft.com/office/drawing/2014/main" id="{E3B182DD-340B-4D6B-90FB-313D909CB05D}"/>
            </a:ext>
          </a:extLst>
        </xdr:cNvPr>
        <xdr:cNvSpPr txBox="1"/>
      </xdr:nvSpPr>
      <xdr:spPr>
        <a:xfrm>
          <a:off x="11102984" y="653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9" name="n_1mainValue【一般廃棄物処理施設】&#10;有形固定資産減価償却率">
          <a:extLst>
            <a:ext uri="{FF2B5EF4-FFF2-40B4-BE49-F238E27FC236}">
              <a16:creationId xmlns:a16="http://schemas.microsoft.com/office/drawing/2014/main" id="{0D3D0198-8233-410A-A11F-D8781BEFF8F2}"/>
            </a:ext>
          </a:extLst>
        </xdr:cNvPr>
        <xdr:cNvSpPr txBox="1"/>
      </xdr:nvSpPr>
      <xdr:spPr>
        <a:xfrm>
          <a:off x="13437244" y="647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60" name="n_2mainValue【一般廃棄物処理施設】&#10;有形固定資産減価償却率">
          <a:extLst>
            <a:ext uri="{FF2B5EF4-FFF2-40B4-BE49-F238E27FC236}">
              <a16:creationId xmlns:a16="http://schemas.microsoft.com/office/drawing/2014/main" id="{5E40F9FA-8144-4EEC-B8E4-C7E7D47CACE9}"/>
            </a:ext>
          </a:extLst>
        </xdr:cNvPr>
        <xdr:cNvSpPr txBox="1"/>
      </xdr:nvSpPr>
      <xdr:spPr>
        <a:xfrm>
          <a:off x="12675244" y="549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61" name="n_3mainValue【一般廃棄物処理施設】&#10;有形固定資産減価償却率">
          <a:extLst>
            <a:ext uri="{FF2B5EF4-FFF2-40B4-BE49-F238E27FC236}">
              <a16:creationId xmlns:a16="http://schemas.microsoft.com/office/drawing/2014/main" id="{60C6B28E-50D6-4ED3-8366-6D3AC23F5156}"/>
            </a:ext>
          </a:extLst>
        </xdr:cNvPr>
        <xdr:cNvSpPr txBox="1"/>
      </xdr:nvSpPr>
      <xdr:spPr>
        <a:xfrm>
          <a:off x="11900544" y="6383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62" name="n_4mainValue【一般廃棄物処理施設】&#10;有形固定資産減価償却率">
          <a:extLst>
            <a:ext uri="{FF2B5EF4-FFF2-40B4-BE49-F238E27FC236}">
              <a16:creationId xmlns:a16="http://schemas.microsoft.com/office/drawing/2014/main" id="{3F36B78D-E636-4741-A24A-C52CD9052C49}"/>
            </a:ext>
          </a:extLst>
        </xdr:cNvPr>
        <xdr:cNvSpPr txBox="1"/>
      </xdr:nvSpPr>
      <xdr:spPr>
        <a:xfrm>
          <a:off x="11102984" y="622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3" name="正方形/長方形 562">
          <a:extLst>
            <a:ext uri="{FF2B5EF4-FFF2-40B4-BE49-F238E27FC236}">
              <a16:creationId xmlns:a16="http://schemas.microsoft.com/office/drawing/2014/main" id="{590732EA-6048-4BEA-BED3-EFEC66EBC0A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4" name="正方形/長方形 563">
          <a:extLst>
            <a:ext uri="{FF2B5EF4-FFF2-40B4-BE49-F238E27FC236}">
              <a16:creationId xmlns:a16="http://schemas.microsoft.com/office/drawing/2014/main" id="{F6C2BD58-83A0-46D6-8619-824A8C1193C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5" name="正方形/長方形 564">
          <a:extLst>
            <a:ext uri="{FF2B5EF4-FFF2-40B4-BE49-F238E27FC236}">
              <a16:creationId xmlns:a16="http://schemas.microsoft.com/office/drawing/2014/main" id="{0BF0EAB4-FC2F-41E7-A6E3-A442C589FE0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6" name="正方形/長方形 565">
          <a:extLst>
            <a:ext uri="{FF2B5EF4-FFF2-40B4-BE49-F238E27FC236}">
              <a16:creationId xmlns:a16="http://schemas.microsoft.com/office/drawing/2014/main" id="{4A23417E-2C5E-4AFB-9382-B762C1C9016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7" name="正方形/長方形 566">
          <a:extLst>
            <a:ext uri="{FF2B5EF4-FFF2-40B4-BE49-F238E27FC236}">
              <a16:creationId xmlns:a16="http://schemas.microsoft.com/office/drawing/2014/main" id="{25CFF26C-218D-41D8-A218-D03A9431157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8" name="正方形/長方形 567">
          <a:extLst>
            <a:ext uri="{FF2B5EF4-FFF2-40B4-BE49-F238E27FC236}">
              <a16:creationId xmlns:a16="http://schemas.microsoft.com/office/drawing/2014/main" id="{A1FECB6F-915E-44EE-8653-4160E2B1CBC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9" name="正方形/長方形 568">
          <a:extLst>
            <a:ext uri="{FF2B5EF4-FFF2-40B4-BE49-F238E27FC236}">
              <a16:creationId xmlns:a16="http://schemas.microsoft.com/office/drawing/2014/main" id="{9EB350E8-D5C8-4693-B660-942A1E4EF0E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70" name="正方形/長方形 569">
          <a:extLst>
            <a:ext uri="{FF2B5EF4-FFF2-40B4-BE49-F238E27FC236}">
              <a16:creationId xmlns:a16="http://schemas.microsoft.com/office/drawing/2014/main" id="{4E283A68-0F64-496F-BC1D-989825C342C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1" name="テキスト ボックス 570">
          <a:extLst>
            <a:ext uri="{FF2B5EF4-FFF2-40B4-BE49-F238E27FC236}">
              <a16:creationId xmlns:a16="http://schemas.microsoft.com/office/drawing/2014/main" id="{BE3F1C3C-DAF7-4E12-A8C0-C2B3B4F375B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2" name="直線コネクタ 571">
          <a:extLst>
            <a:ext uri="{FF2B5EF4-FFF2-40B4-BE49-F238E27FC236}">
              <a16:creationId xmlns:a16="http://schemas.microsoft.com/office/drawing/2014/main" id="{127F07C6-2A34-490A-AF02-AFD7A731F47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3" name="テキスト ボックス 572">
          <a:extLst>
            <a:ext uri="{FF2B5EF4-FFF2-40B4-BE49-F238E27FC236}">
              <a16:creationId xmlns:a16="http://schemas.microsoft.com/office/drawing/2014/main" id="{6F54E3E8-FB7D-45AA-905B-E5FDF011F029}"/>
            </a:ext>
          </a:extLst>
        </xdr:cNvPr>
        <xdr:cNvSpPr txBox="1"/>
      </xdr:nvSpPr>
      <xdr:spPr>
        <a:xfrm>
          <a:off x="15890374" y="73139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4" name="直線コネクタ 573">
          <a:extLst>
            <a:ext uri="{FF2B5EF4-FFF2-40B4-BE49-F238E27FC236}">
              <a16:creationId xmlns:a16="http://schemas.microsoft.com/office/drawing/2014/main" id="{2201CE9F-A27B-436C-99B0-68DFE951A6ED}"/>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5" name="テキスト ボックス 574">
          <a:extLst>
            <a:ext uri="{FF2B5EF4-FFF2-40B4-BE49-F238E27FC236}">
              <a16:creationId xmlns:a16="http://schemas.microsoft.com/office/drawing/2014/main" id="{1E4C7E37-8D02-42F6-80DA-F51F2E06391B}"/>
            </a:ext>
          </a:extLst>
        </xdr:cNvPr>
        <xdr:cNvSpPr txBox="1"/>
      </xdr:nvSpPr>
      <xdr:spPr>
        <a:xfrm>
          <a:off x="15630721" y="69949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6" name="直線コネクタ 575">
          <a:extLst>
            <a:ext uri="{FF2B5EF4-FFF2-40B4-BE49-F238E27FC236}">
              <a16:creationId xmlns:a16="http://schemas.microsoft.com/office/drawing/2014/main" id="{C73667CA-1D28-425F-87CB-99B88F13A425}"/>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7" name="テキスト ボックス 576">
          <a:extLst>
            <a:ext uri="{FF2B5EF4-FFF2-40B4-BE49-F238E27FC236}">
              <a16:creationId xmlns:a16="http://schemas.microsoft.com/office/drawing/2014/main" id="{CAFCCF9F-F5AE-4DE7-9F71-F6F722126336}"/>
            </a:ext>
          </a:extLst>
        </xdr:cNvPr>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8" name="直線コネクタ 577">
          <a:extLst>
            <a:ext uri="{FF2B5EF4-FFF2-40B4-BE49-F238E27FC236}">
              <a16:creationId xmlns:a16="http://schemas.microsoft.com/office/drawing/2014/main" id="{D4909322-D4AE-4A23-A703-B944FCF22252}"/>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9" name="テキスト ボックス 578">
          <a:extLst>
            <a:ext uri="{FF2B5EF4-FFF2-40B4-BE49-F238E27FC236}">
              <a16:creationId xmlns:a16="http://schemas.microsoft.com/office/drawing/2014/main" id="{2C4AC589-EF7A-4D00-B7A7-B8BB4B941A9D}"/>
            </a:ext>
          </a:extLst>
        </xdr:cNvPr>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80" name="直線コネクタ 579">
          <a:extLst>
            <a:ext uri="{FF2B5EF4-FFF2-40B4-BE49-F238E27FC236}">
              <a16:creationId xmlns:a16="http://schemas.microsoft.com/office/drawing/2014/main" id="{09AB46FF-8BD3-44FB-A95A-0955B127D851}"/>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81" name="テキスト ボックス 580">
          <a:extLst>
            <a:ext uri="{FF2B5EF4-FFF2-40B4-BE49-F238E27FC236}">
              <a16:creationId xmlns:a16="http://schemas.microsoft.com/office/drawing/2014/main" id="{6EC6E956-8652-442A-A574-C7CC5BA17322}"/>
            </a:ext>
          </a:extLst>
        </xdr:cNvPr>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82" name="直線コネクタ 581">
          <a:extLst>
            <a:ext uri="{FF2B5EF4-FFF2-40B4-BE49-F238E27FC236}">
              <a16:creationId xmlns:a16="http://schemas.microsoft.com/office/drawing/2014/main" id="{620EDBF3-1255-49C6-9C6B-A11EFF8360B1}"/>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3" name="テキスト ボックス 582">
          <a:extLst>
            <a:ext uri="{FF2B5EF4-FFF2-40B4-BE49-F238E27FC236}">
              <a16:creationId xmlns:a16="http://schemas.microsoft.com/office/drawing/2014/main" id="{EDA21386-883F-4D95-B5BE-2F51A75ED632}"/>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4" name="直線コネクタ 583">
          <a:extLst>
            <a:ext uri="{FF2B5EF4-FFF2-40B4-BE49-F238E27FC236}">
              <a16:creationId xmlns:a16="http://schemas.microsoft.com/office/drawing/2014/main" id="{F7F25E78-C654-4107-A5AA-AA41C6315A13}"/>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5" name="テキスト ボックス 584">
          <a:extLst>
            <a:ext uri="{FF2B5EF4-FFF2-40B4-BE49-F238E27FC236}">
              <a16:creationId xmlns:a16="http://schemas.microsoft.com/office/drawing/2014/main" id="{3E34AC43-6028-4442-8253-B2D859CC180B}"/>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6" name="直線コネクタ 585">
          <a:extLst>
            <a:ext uri="{FF2B5EF4-FFF2-40B4-BE49-F238E27FC236}">
              <a16:creationId xmlns:a16="http://schemas.microsoft.com/office/drawing/2014/main" id="{C63C05E8-5D71-4335-A781-264CDA2FD19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7" name="テキスト ボックス 586">
          <a:extLst>
            <a:ext uri="{FF2B5EF4-FFF2-40B4-BE49-F238E27FC236}">
              <a16:creationId xmlns:a16="http://schemas.microsoft.com/office/drawing/2014/main" id="{403CF0F9-34DB-4D20-A6CE-E461221E3013}"/>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8" name="【一般廃棄物処理施設】&#10;一人当たり有形固定資産（償却資産）額グラフ枠">
          <a:extLst>
            <a:ext uri="{FF2B5EF4-FFF2-40B4-BE49-F238E27FC236}">
              <a16:creationId xmlns:a16="http://schemas.microsoft.com/office/drawing/2014/main" id="{11B0092D-A9BC-4F18-8014-76BCBA4F886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9" name="直線コネクタ 588">
          <a:extLst>
            <a:ext uri="{FF2B5EF4-FFF2-40B4-BE49-F238E27FC236}">
              <a16:creationId xmlns:a16="http://schemas.microsoft.com/office/drawing/2014/main" id="{1179651B-A536-4B52-A94E-5195C609DE3B}"/>
            </a:ext>
          </a:extLst>
        </xdr:cNvPr>
        <xdr:cNvCxnSpPr/>
      </xdr:nvCxnSpPr>
      <xdr:spPr>
        <a:xfrm flipV="1">
          <a:off x="19509104" y="5492703"/>
          <a:ext cx="0" cy="153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90" name="【一般廃棄物処理施設】&#10;一人当たり有形固定資産（償却資産）額最小値テキスト">
          <a:extLst>
            <a:ext uri="{FF2B5EF4-FFF2-40B4-BE49-F238E27FC236}">
              <a16:creationId xmlns:a16="http://schemas.microsoft.com/office/drawing/2014/main" id="{6B8FBE37-2985-4680-82A3-8CB9BB4E3BD4}"/>
            </a:ext>
          </a:extLst>
        </xdr:cNvPr>
        <xdr:cNvSpPr txBox="1"/>
      </xdr:nvSpPr>
      <xdr:spPr>
        <a:xfrm>
          <a:off x="19547840" y="703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91" name="直線コネクタ 590">
          <a:extLst>
            <a:ext uri="{FF2B5EF4-FFF2-40B4-BE49-F238E27FC236}">
              <a16:creationId xmlns:a16="http://schemas.microsoft.com/office/drawing/2014/main" id="{C8972E2F-5811-4A15-9B53-9E10A01F2F05}"/>
            </a:ext>
          </a:extLst>
        </xdr:cNvPr>
        <xdr:cNvCxnSpPr/>
      </xdr:nvCxnSpPr>
      <xdr:spPr>
        <a:xfrm>
          <a:off x="19443700" y="70274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92" name="【一般廃棄物処理施設】&#10;一人当たり有形固定資産（償却資産）額最大値テキスト">
          <a:extLst>
            <a:ext uri="{FF2B5EF4-FFF2-40B4-BE49-F238E27FC236}">
              <a16:creationId xmlns:a16="http://schemas.microsoft.com/office/drawing/2014/main" id="{FF0932B4-25A4-41B1-80A0-2CAC82C29560}"/>
            </a:ext>
          </a:extLst>
        </xdr:cNvPr>
        <xdr:cNvSpPr txBox="1"/>
      </xdr:nvSpPr>
      <xdr:spPr>
        <a:xfrm>
          <a:off x="19547840" y="5271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3" name="直線コネクタ 592">
          <a:extLst>
            <a:ext uri="{FF2B5EF4-FFF2-40B4-BE49-F238E27FC236}">
              <a16:creationId xmlns:a16="http://schemas.microsoft.com/office/drawing/2014/main" id="{14474A9E-9F10-4131-B7A3-72189145C3A2}"/>
            </a:ext>
          </a:extLst>
        </xdr:cNvPr>
        <xdr:cNvCxnSpPr/>
      </xdr:nvCxnSpPr>
      <xdr:spPr>
        <a:xfrm>
          <a:off x="19443700" y="5492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4" name="【一般廃棄物処理施設】&#10;一人当たり有形固定資産（償却資産）額平均値テキスト">
          <a:extLst>
            <a:ext uri="{FF2B5EF4-FFF2-40B4-BE49-F238E27FC236}">
              <a16:creationId xmlns:a16="http://schemas.microsoft.com/office/drawing/2014/main" id="{C8B49A3F-B68D-486A-9E85-5E725A018445}"/>
            </a:ext>
          </a:extLst>
        </xdr:cNvPr>
        <xdr:cNvSpPr txBox="1"/>
      </xdr:nvSpPr>
      <xdr:spPr>
        <a:xfrm>
          <a:off x="19547840" y="6627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5" name="フローチャート: 判断 594">
          <a:extLst>
            <a:ext uri="{FF2B5EF4-FFF2-40B4-BE49-F238E27FC236}">
              <a16:creationId xmlns:a16="http://schemas.microsoft.com/office/drawing/2014/main" id="{1C4C8A9C-896E-49DD-88E5-6F04B4F1C990}"/>
            </a:ext>
          </a:extLst>
        </xdr:cNvPr>
        <xdr:cNvSpPr/>
      </xdr:nvSpPr>
      <xdr:spPr>
        <a:xfrm>
          <a:off x="19458940" y="6649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6" name="フローチャート: 判断 595">
          <a:extLst>
            <a:ext uri="{FF2B5EF4-FFF2-40B4-BE49-F238E27FC236}">
              <a16:creationId xmlns:a16="http://schemas.microsoft.com/office/drawing/2014/main" id="{08592EE9-0F0D-46FF-A250-F10E08487EF3}"/>
            </a:ext>
          </a:extLst>
        </xdr:cNvPr>
        <xdr:cNvSpPr/>
      </xdr:nvSpPr>
      <xdr:spPr>
        <a:xfrm>
          <a:off x="18735040" y="6625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7" name="フローチャート: 判断 596">
          <a:extLst>
            <a:ext uri="{FF2B5EF4-FFF2-40B4-BE49-F238E27FC236}">
              <a16:creationId xmlns:a16="http://schemas.microsoft.com/office/drawing/2014/main" id="{7F45C0F1-CF61-42A3-9422-24C0254A25AD}"/>
            </a:ext>
          </a:extLst>
        </xdr:cNvPr>
        <xdr:cNvSpPr/>
      </xdr:nvSpPr>
      <xdr:spPr>
        <a:xfrm>
          <a:off x="17937480" y="6580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8" name="フローチャート: 判断 597">
          <a:extLst>
            <a:ext uri="{FF2B5EF4-FFF2-40B4-BE49-F238E27FC236}">
              <a16:creationId xmlns:a16="http://schemas.microsoft.com/office/drawing/2014/main" id="{1EA30F0C-E3BF-448F-94B3-440DEA82F2CD}"/>
            </a:ext>
          </a:extLst>
        </xdr:cNvPr>
        <xdr:cNvSpPr/>
      </xdr:nvSpPr>
      <xdr:spPr>
        <a:xfrm>
          <a:off x="17162780" y="6658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9" name="フローチャート: 判断 598">
          <a:extLst>
            <a:ext uri="{FF2B5EF4-FFF2-40B4-BE49-F238E27FC236}">
              <a16:creationId xmlns:a16="http://schemas.microsoft.com/office/drawing/2014/main" id="{8CBFC3C8-D6A5-431D-99BC-E8EB4743F21E}"/>
            </a:ext>
          </a:extLst>
        </xdr:cNvPr>
        <xdr:cNvSpPr/>
      </xdr:nvSpPr>
      <xdr:spPr>
        <a:xfrm>
          <a:off x="16388080" y="66163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DB3B136B-114D-4807-A400-8A4B0364776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2C851C2C-D408-4154-9E6B-577663ECCD0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602" name="テキスト ボックス 601">
          <a:extLst>
            <a:ext uri="{FF2B5EF4-FFF2-40B4-BE49-F238E27FC236}">
              <a16:creationId xmlns:a16="http://schemas.microsoft.com/office/drawing/2014/main" id="{3284D094-5975-4C1D-A288-C981E1E1FED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3" name="テキスト ボックス 602">
          <a:extLst>
            <a:ext uri="{FF2B5EF4-FFF2-40B4-BE49-F238E27FC236}">
              <a16:creationId xmlns:a16="http://schemas.microsoft.com/office/drawing/2014/main" id="{1E2B4F12-2788-4D0D-97C5-B298F244D3C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4" name="テキスト ボックス 603">
          <a:extLst>
            <a:ext uri="{FF2B5EF4-FFF2-40B4-BE49-F238E27FC236}">
              <a16:creationId xmlns:a16="http://schemas.microsoft.com/office/drawing/2014/main" id="{24CD4ED5-FD3A-4BDD-8D16-2A33A38C522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127867</xdr:rowOff>
    </xdr:from>
    <xdr:to>
      <xdr:col>116</xdr:col>
      <xdr:colOff>114300</xdr:colOff>
      <xdr:row>38</xdr:row>
      <xdr:rowOff>58017</xdr:rowOff>
    </xdr:to>
    <xdr:sp macro="" textlink="">
      <xdr:nvSpPr>
        <xdr:cNvPr id="605" name="楕円 604">
          <a:extLst>
            <a:ext uri="{FF2B5EF4-FFF2-40B4-BE49-F238E27FC236}">
              <a16:creationId xmlns:a16="http://schemas.microsoft.com/office/drawing/2014/main" id="{B62B969D-A087-4438-A0AD-9B04AB119734}"/>
            </a:ext>
          </a:extLst>
        </xdr:cNvPr>
        <xdr:cNvSpPr/>
      </xdr:nvSpPr>
      <xdr:spPr>
        <a:xfrm>
          <a:off x="19458940" y="63305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150744</xdr:rowOff>
    </xdr:from>
    <xdr:ext cx="599010" cy="259045"/>
    <xdr:sp macro="" textlink="">
      <xdr:nvSpPr>
        <xdr:cNvPr id="606" name="【一般廃棄物処理施設】&#10;一人当たり有形固定資産（償却資産）額該当値テキスト">
          <a:extLst>
            <a:ext uri="{FF2B5EF4-FFF2-40B4-BE49-F238E27FC236}">
              <a16:creationId xmlns:a16="http://schemas.microsoft.com/office/drawing/2014/main" id="{51BA9811-7964-461E-9D14-CAD131976F16}"/>
            </a:ext>
          </a:extLst>
        </xdr:cNvPr>
        <xdr:cNvSpPr txBox="1"/>
      </xdr:nvSpPr>
      <xdr:spPr>
        <a:xfrm>
          <a:off x="19547840" y="6185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81211</xdr:rowOff>
    </xdr:from>
    <xdr:to>
      <xdr:col>112</xdr:col>
      <xdr:colOff>38100</xdr:colOff>
      <xdr:row>39</xdr:row>
      <xdr:rowOff>11361</xdr:rowOff>
    </xdr:to>
    <xdr:sp macro="" textlink="">
      <xdr:nvSpPr>
        <xdr:cNvPr id="607" name="楕円 606">
          <a:extLst>
            <a:ext uri="{FF2B5EF4-FFF2-40B4-BE49-F238E27FC236}">
              <a16:creationId xmlns:a16="http://schemas.microsoft.com/office/drawing/2014/main" id="{09B2F118-EE5A-433E-9C4F-F4A3F150C177}"/>
            </a:ext>
          </a:extLst>
        </xdr:cNvPr>
        <xdr:cNvSpPr/>
      </xdr:nvSpPr>
      <xdr:spPr>
        <a:xfrm>
          <a:off x="18735040" y="6451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7217</xdr:rowOff>
    </xdr:from>
    <xdr:to>
      <xdr:col>116</xdr:col>
      <xdr:colOff>63500</xdr:colOff>
      <xdr:row>38</xdr:row>
      <xdr:rowOff>132011</xdr:rowOff>
    </xdr:to>
    <xdr:cxnSp macro="">
      <xdr:nvCxnSpPr>
        <xdr:cNvPr id="608" name="直線コネクタ 607">
          <a:extLst>
            <a:ext uri="{FF2B5EF4-FFF2-40B4-BE49-F238E27FC236}">
              <a16:creationId xmlns:a16="http://schemas.microsoft.com/office/drawing/2014/main" id="{614C5A88-8747-45D8-A462-9A034F628EF9}"/>
            </a:ext>
          </a:extLst>
        </xdr:cNvPr>
        <xdr:cNvCxnSpPr/>
      </xdr:nvCxnSpPr>
      <xdr:spPr>
        <a:xfrm flipV="1">
          <a:off x="18778220" y="6377537"/>
          <a:ext cx="731520" cy="12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163202</xdr:rowOff>
    </xdr:from>
    <xdr:to>
      <xdr:col>107</xdr:col>
      <xdr:colOff>101600</xdr:colOff>
      <xdr:row>38</xdr:row>
      <xdr:rowOff>93352</xdr:rowOff>
    </xdr:to>
    <xdr:sp macro="" textlink="">
      <xdr:nvSpPr>
        <xdr:cNvPr id="609" name="楕円 608">
          <a:extLst>
            <a:ext uri="{FF2B5EF4-FFF2-40B4-BE49-F238E27FC236}">
              <a16:creationId xmlns:a16="http://schemas.microsoft.com/office/drawing/2014/main" id="{0DE43A9C-9D52-4F41-A561-C3F7821742A4}"/>
            </a:ext>
          </a:extLst>
        </xdr:cNvPr>
        <xdr:cNvSpPr/>
      </xdr:nvSpPr>
      <xdr:spPr>
        <a:xfrm>
          <a:off x="17937480" y="6365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42552</xdr:rowOff>
    </xdr:from>
    <xdr:to>
      <xdr:col>111</xdr:col>
      <xdr:colOff>177800</xdr:colOff>
      <xdr:row>38</xdr:row>
      <xdr:rowOff>132011</xdr:rowOff>
    </xdr:to>
    <xdr:cxnSp macro="">
      <xdr:nvCxnSpPr>
        <xdr:cNvPr id="610" name="直線コネクタ 609">
          <a:extLst>
            <a:ext uri="{FF2B5EF4-FFF2-40B4-BE49-F238E27FC236}">
              <a16:creationId xmlns:a16="http://schemas.microsoft.com/office/drawing/2014/main" id="{530572F0-100F-4EAA-AB13-AD18ED30750C}"/>
            </a:ext>
          </a:extLst>
        </xdr:cNvPr>
        <xdr:cNvCxnSpPr/>
      </xdr:nvCxnSpPr>
      <xdr:spPr>
        <a:xfrm>
          <a:off x="17988280" y="6412872"/>
          <a:ext cx="789940" cy="8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90910</xdr:rowOff>
    </xdr:from>
    <xdr:to>
      <xdr:col>102</xdr:col>
      <xdr:colOff>165100</xdr:colOff>
      <xdr:row>38</xdr:row>
      <xdr:rowOff>21061</xdr:rowOff>
    </xdr:to>
    <xdr:sp macro="" textlink="">
      <xdr:nvSpPr>
        <xdr:cNvPr id="611" name="楕円 610">
          <a:extLst>
            <a:ext uri="{FF2B5EF4-FFF2-40B4-BE49-F238E27FC236}">
              <a16:creationId xmlns:a16="http://schemas.microsoft.com/office/drawing/2014/main" id="{79E61057-D856-4C41-9A9A-2CD9B552F633}"/>
            </a:ext>
          </a:extLst>
        </xdr:cNvPr>
        <xdr:cNvSpPr/>
      </xdr:nvSpPr>
      <xdr:spPr>
        <a:xfrm>
          <a:off x="17162780" y="6293590"/>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141710</xdr:rowOff>
    </xdr:from>
    <xdr:to>
      <xdr:col>107</xdr:col>
      <xdr:colOff>50800</xdr:colOff>
      <xdr:row>38</xdr:row>
      <xdr:rowOff>42552</xdr:rowOff>
    </xdr:to>
    <xdr:cxnSp macro="">
      <xdr:nvCxnSpPr>
        <xdr:cNvPr id="612" name="直線コネクタ 611">
          <a:extLst>
            <a:ext uri="{FF2B5EF4-FFF2-40B4-BE49-F238E27FC236}">
              <a16:creationId xmlns:a16="http://schemas.microsoft.com/office/drawing/2014/main" id="{6630CC00-0D90-40A0-9B70-3C3A650EFD38}"/>
            </a:ext>
          </a:extLst>
        </xdr:cNvPr>
        <xdr:cNvCxnSpPr/>
      </xdr:nvCxnSpPr>
      <xdr:spPr>
        <a:xfrm>
          <a:off x="17213580" y="6344390"/>
          <a:ext cx="774700" cy="6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113923</xdr:rowOff>
    </xdr:from>
    <xdr:to>
      <xdr:col>98</xdr:col>
      <xdr:colOff>38100</xdr:colOff>
      <xdr:row>38</xdr:row>
      <xdr:rowOff>44073</xdr:rowOff>
    </xdr:to>
    <xdr:sp macro="" textlink="">
      <xdr:nvSpPr>
        <xdr:cNvPr id="613" name="楕円 612">
          <a:extLst>
            <a:ext uri="{FF2B5EF4-FFF2-40B4-BE49-F238E27FC236}">
              <a16:creationId xmlns:a16="http://schemas.microsoft.com/office/drawing/2014/main" id="{27202C07-AA95-41BF-8091-2C18C7F04255}"/>
            </a:ext>
          </a:extLst>
        </xdr:cNvPr>
        <xdr:cNvSpPr/>
      </xdr:nvSpPr>
      <xdr:spPr>
        <a:xfrm>
          <a:off x="16388080" y="63166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141710</xdr:rowOff>
    </xdr:from>
    <xdr:to>
      <xdr:col>102</xdr:col>
      <xdr:colOff>114300</xdr:colOff>
      <xdr:row>37</xdr:row>
      <xdr:rowOff>164723</xdr:rowOff>
    </xdr:to>
    <xdr:cxnSp macro="">
      <xdr:nvCxnSpPr>
        <xdr:cNvPr id="614" name="直線コネクタ 613">
          <a:extLst>
            <a:ext uri="{FF2B5EF4-FFF2-40B4-BE49-F238E27FC236}">
              <a16:creationId xmlns:a16="http://schemas.microsoft.com/office/drawing/2014/main" id="{6C12C79A-554F-4AC9-B480-5A61EB559626}"/>
            </a:ext>
          </a:extLst>
        </xdr:cNvPr>
        <xdr:cNvCxnSpPr/>
      </xdr:nvCxnSpPr>
      <xdr:spPr>
        <a:xfrm flipV="1">
          <a:off x="16431260" y="6344390"/>
          <a:ext cx="78232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5" name="n_1aveValue【一般廃棄物処理施設】&#10;一人当たり有形固定資産（償却資産）額">
          <a:extLst>
            <a:ext uri="{FF2B5EF4-FFF2-40B4-BE49-F238E27FC236}">
              <a16:creationId xmlns:a16="http://schemas.microsoft.com/office/drawing/2014/main" id="{6EEEC96A-FE45-4357-96A4-11AE8B13FFC4}"/>
            </a:ext>
          </a:extLst>
        </xdr:cNvPr>
        <xdr:cNvSpPr txBox="1"/>
      </xdr:nvSpPr>
      <xdr:spPr>
        <a:xfrm>
          <a:off x="18528811" y="671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6" name="n_2aveValue【一般廃棄物処理施設】&#10;一人当たり有形固定資産（償却資産）額">
          <a:extLst>
            <a:ext uri="{FF2B5EF4-FFF2-40B4-BE49-F238E27FC236}">
              <a16:creationId xmlns:a16="http://schemas.microsoft.com/office/drawing/2014/main" id="{70AE6A2D-B708-430D-9193-602465E0838D}"/>
            </a:ext>
          </a:extLst>
        </xdr:cNvPr>
        <xdr:cNvSpPr txBox="1"/>
      </xdr:nvSpPr>
      <xdr:spPr>
        <a:xfrm>
          <a:off x="17766811" y="667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17" name="n_3aveValue【一般廃棄物処理施設】&#10;一人当たり有形固定資産（償却資産）額">
          <a:extLst>
            <a:ext uri="{FF2B5EF4-FFF2-40B4-BE49-F238E27FC236}">
              <a16:creationId xmlns:a16="http://schemas.microsoft.com/office/drawing/2014/main" id="{38B0D27D-CC76-4062-8421-ACEAFDEC0D87}"/>
            </a:ext>
          </a:extLst>
        </xdr:cNvPr>
        <xdr:cNvSpPr txBox="1"/>
      </xdr:nvSpPr>
      <xdr:spPr>
        <a:xfrm>
          <a:off x="16969251" y="674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8" name="n_4aveValue【一般廃棄物処理施設】&#10;一人当たり有形固定資産（償却資産）額">
          <a:extLst>
            <a:ext uri="{FF2B5EF4-FFF2-40B4-BE49-F238E27FC236}">
              <a16:creationId xmlns:a16="http://schemas.microsoft.com/office/drawing/2014/main" id="{9B6C0F15-BFCF-46EB-AE5F-84C77FC36139}"/>
            </a:ext>
          </a:extLst>
        </xdr:cNvPr>
        <xdr:cNvSpPr txBox="1"/>
      </xdr:nvSpPr>
      <xdr:spPr>
        <a:xfrm>
          <a:off x="16194551" y="670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27888</xdr:rowOff>
    </xdr:from>
    <xdr:ext cx="534377" cy="259045"/>
    <xdr:sp macro="" textlink="">
      <xdr:nvSpPr>
        <xdr:cNvPr id="619" name="n_1mainValue【一般廃棄物処理施設】&#10;一人当たり有形固定資産（償却資産）額">
          <a:extLst>
            <a:ext uri="{FF2B5EF4-FFF2-40B4-BE49-F238E27FC236}">
              <a16:creationId xmlns:a16="http://schemas.microsoft.com/office/drawing/2014/main" id="{CFA2C10E-AF7A-4153-AD9D-160A16EF2C49}"/>
            </a:ext>
          </a:extLst>
        </xdr:cNvPr>
        <xdr:cNvSpPr txBox="1"/>
      </xdr:nvSpPr>
      <xdr:spPr>
        <a:xfrm>
          <a:off x="18528811" y="623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109879</xdr:rowOff>
    </xdr:from>
    <xdr:ext cx="534377" cy="259045"/>
    <xdr:sp macro="" textlink="">
      <xdr:nvSpPr>
        <xdr:cNvPr id="620" name="n_2mainValue【一般廃棄物処理施設】&#10;一人当たり有形固定資産（償却資産）額">
          <a:extLst>
            <a:ext uri="{FF2B5EF4-FFF2-40B4-BE49-F238E27FC236}">
              <a16:creationId xmlns:a16="http://schemas.microsoft.com/office/drawing/2014/main" id="{CE028D51-3A17-4BA4-8BB9-7DED5082D0F4}"/>
            </a:ext>
          </a:extLst>
        </xdr:cNvPr>
        <xdr:cNvSpPr txBox="1"/>
      </xdr:nvSpPr>
      <xdr:spPr>
        <a:xfrm>
          <a:off x="17766811" y="614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37587</xdr:rowOff>
    </xdr:from>
    <xdr:ext cx="599010" cy="259045"/>
    <xdr:sp macro="" textlink="">
      <xdr:nvSpPr>
        <xdr:cNvPr id="621" name="n_3mainValue【一般廃棄物処理施設】&#10;一人当たり有形固定資産（償却資産）額">
          <a:extLst>
            <a:ext uri="{FF2B5EF4-FFF2-40B4-BE49-F238E27FC236}">
              <a16:creationId xmlns:a16="http://schemas.microsoft.com/office/drawing/2014/main" id="{84F6395D-2758-4D59-BB42-EDCD6DB01864}"/>
            </a:ext>
          </a:extLst>
        </xdr:cNvPr>
        <xdr:cNvSpPr txBox="1"/>
      </xdr:nvSpPr>
      <xdr:spPr>
        <a:xfrm>
          <a:off x="16936935" y="607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60600</xdr:rowOff>
    </xdr:from>
    <xdr:ext cx="599010" cy="259045"/>
    <xdr:sp macro="" textlink="">
      <xdr:nvSpPr>
        <xdr:cNvPr id="622" name="n_4mainValue【一般廃棄物処理施設】&#10;一人当たり有形固定資産（償却資産）額">
          <a:extLst>
            <a:ext uri="{FF2B5EF4-FFF2-40B4-BE49-F238E27FC236}">
              <a16:creationId xmlns:a16="http://schemas.microsoft.com/office/drawing/2014/main" id="{41CE37E6-A759-43CE-8077-316448D1F90F}"/>
            </a:ext>
          </a:extLst>
        </xdr:cNvPr>
        <xdr:cNvSpPr txBox="1"/>
      </xdr:nvSpPr>
      <xdr:spPr>
        <a:xfrm>
          <a:off x="16162235" y="609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3" name="正方形/長方形 622">
          <a:extLst>
            <a:ext uri="{FF2B5EF4-FFF2-40B4-BE49-F238E27FC236}">
              <a16:creationId xmlns:a16="http://schemas.microsoft.com/office/drawing/2014/main" id="{EC241E3A-919B-47DD-95CE-72FB90E5638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4" name="正方形/長方形 623">
          <a:extLst>
            <a:ext uri="{FF2B5EF4-FFF2-40B4-BE49-F238E27FC236}">
              <a16:creationId xmlns:a16="http://schemas.microsoft.com/office/drawing/2014/main" id="{DB50644B-A194-4A41-8119-B0C57B5B5A1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5" name="正方形/長方形 624">
          <a:extLst>
            <a:ext uri="{FF2B5EF4-FFF2-40B4-BE49-F238E27FC236}">
              <a16:creationId xmlns:a16="http://schemas.microsoft.com/office/drawing/2014/main" id="{5D2F20D0-C92B-4B8E-BF29-97CAA0B5FB5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6" name="正方形/長方形 625">
          <a:extLst>
            <a:ext uri="{FF2B5EF4-FFF2-40B4-BE49-F238E27FC236}">
              <a16:creationId xmlns:a16="http://schemas.microsoft.com/office/drawing/2014/main" id="{B09C104E-9FC4-474C-9EE3-DAAE09425B2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7" name="正方形/長方形 626">
          <a:extLst>
            <a:ext uri="{FF2B5EF4-FFF2-40B4-BE49-F238E27FC236}">
              <a16:creationId xmlns:a16="http://schemas.microsoft.com/office/drawing/2014/main" id="{32C9B439-9BAC-4436-9B03-681B7806133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8" name="正方形/長方形 627">
          <a:extLst>
            <a:ext uri="{FF2B5EF4-FFF2-40B4-BE49-F238E27FC236}">
              <a16:creationId xmlns:a16="http://schemas.microsoft.com/office/drawing/2014/main" id="{BD85AAE7-A303-4DCB-81EF-B4A0A2FAC89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9" name="正方形/長方形 628">
          <a:extLst>
            <a:ext uri="{FF2B5EF4-FFF2-40B4-BE49-F238E27FC236}">
              <a16:creationId xmlns:a16="http://schemas.microsoft.com/office/drawing/2014/main" id="{814379BD-EE3E-4F53-A296-646B9EB36DC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0" name="正方形/長方形 629">
          <a:extLst>
            <a:ext uri="{FF2B5EF4-FFF2-40B4-BE49-F238E27FC236}">
              <a16:creationId xmlns:a16="http://schemas.microsoft.com/office/drawing/2014/main" id="{9CAE9E7E-C3C5-4A27-841B-98C9E348CFA0}"/>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31" name="正方形/長方形 630">
          <a:extLst>
            <a:ext uri="{FF2B5EF4-FFF2-40B4-BE49-F238E27FC236}">
              <a16:creationId xmlns:a16="http://schemas.microsoft.com/office/drawing/2014/main" id="{103F15CC-95F0-46E9-A05B-1736EFFDD2C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2" name="正方形/長方形 631">
          <a:extLst>
            <a:ext uri="{FF2B5EF4-FFF2-40B4-BE49-F238E27FC236}">
              <a16:creationId xmlns:a16="http://schemas.microsoft.com/office/drawing/2014/main" id="{A17AA511-83EF-4EB9-8734-52C7F93BB8B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3" name="正方形/長方形 632">
          <a:extLst>
            <a:ext uri="{FF2B5EF4-FFF2-40B4-BE49-F238E27FC236}">
              <a16:creationId xmlns:a16="http://schemas.microsoft.com/office/drawing/2014/main" id="{92FED3DA-B463-4C6D-8FD7-094FE65BE04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4" name="正方形/長方形 633">
          <a:extLst>
            <a:ext uri="{FF2B5EF4-FFF2-40B4-BE49-F238E27FC236}">
              <a16:creationId xmlns:a16="http://schemas.microsoft.com/office/drawing/2014/main" id="{A40833F8-E960-402C-A347-B0DBEB27150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5" name="正方形/長方形 634">
          <a:extLst>
            <a:ext uri="{FF2B5EF4-FFF2-40B4-BE49-F238E27FC236}">
              <a16:creationId xmlns:a16="http://schemas.microsoft.com/office/drawing/2014/main" id="{EE62F613-B2D6-493C-BEB5-C9AA79A6864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6" name="正方形/長方形 635">
          <a:extLst>
            <a:ext uri="{FF2B5EF4-FFF2-40B4-BE49-F238E27FC236}">
              <a16:creationId xmlns:a16="http://schemas.microsoft.com/office/drawing/2014/main" id="{F31D6BDF-B8A6-467A-8D3D-F39880F8914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7" name="正方形/長方形 636">
          <a:extLst>
            <a:ext uri="{FF2B5EF4-FFF2-40B4-BE49-F238E27FC236}">
              <a16:creationId xmlns:a16="http://schemas.microsoft.com/office/drawing/2014/main" id="{D5079ECC-3899-4350-9D0F-7EE7FD14F90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8" name="正方形/長方形 637">
          <a:extLst>
            <a:ext uri="{FF2B5EF4-FFF2-40B4-BE49-F238E27FC236}">
              <a16:creationId xmlns:a16="http://schemas.microsoft.com/office/drawing/2014/main" id="{9B4A49AE-E690-4B4F-9AA0-127D0B85032E}"/>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39" name="正方形/長方形 638">
          <a:extLst>
            <a:ext uri="{FF2B5EF4-FFF2-40B4-BE49-F238E27FC236}">
              <a16:creationId xmlns:a16="http://schemas.microsoft.com/office/drawing/2014/main" id="{99790218-B3FA-476E-8CBC-FED6736B689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640" name="正方形/長方形 639">
          <a:extLst>
            <a:ext uri="{FF2B5EF4-FFF2-40B4-BE49-F238E27FC236}">
              <a16:creationId xmlns:a16="http://schemas.microsoft.com/office/drawing/2014/main" id="{8AC25ED0-4E7C-4F7F-89A2-937CED1B6173}"/>
            </a:ext>
          </a:extLst>
        </xdr:cNvPr>
        <xdr:cNvSpPr/>
      </xdr:nvSpPr>
      <xdr:spPr>
        <a:xfrm>
          <a:off x="109601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641" name="正方形/長方形 640">
          <a:extLst>
            <a:ext uri="{FF2B5EF4-FFF2-40B4-BE49-F238E27FC236}">
              <a16:creationId xmlns:a16="http://schemas.microsoft.com/office/drawing/2014/main" id="{4B1B26AD-CF36-4798-AD6B-9888C40C4E84}"/>
            </a:ext>
          </a:extLst>
        </xdr:cNvPr>
        <xdr:cNvSpPr/>
      </xdr:nvSpPr>
      <xdr:spPr>
        <a:xfrm>
          <a:off x="109601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642" name="正方形/長方形 641">
          <a:extLst>
            <a:ext uri="{FF2B5EF4-FFF2-40B4-BE49-F238E27FC236}">
              <a16:creationId xmlns:a16="http://schemas.microsoft.com/office/drawing/2014/main" id="{7703F9FD-F2AB-4B36-99B1-EB45C035B1AE}"/>
            </a:ext>
          </a:extLst>
        </xdr:cNvPr>
        <xdr:cNvSpPr/>
      </xdr:nvSpPr>
      <xdr:spPr>
        <a:xfrm>
          <a:off x="120700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643" name="正方形/長方形 642">
          <a:extLst>
            <a:ext uri="{FF2B5EF4-FFF2-40B4-BE49-F238E27FC236}">
              <a16:creationId xmlns:a16="http://schemas.microsoft.com/office/drawing/2014/main" id="{040BAE4B-6CEB-48E5-897E-F6EE5E86EDCA}"/>
            </a:ext>
          </a:extLst>
        </xdr:cNvPr>
        <xdr:cNvSpPr/>
      </xdr:nvSpPr>
      <xdr:spPr>
        <a:xfrm>
          <a:off x="120700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正方形/長方形 643">
          <a:extLst>
            <a:ext uri="{FF2B5EF4-FFF2-40B4-BE49-F238E27FC236}">
              <a16:creationId xmlns:a16="http://schemas.microsoft.com/office/drawing/2014/main" id="{6F83BF68-A334-49CF-95D3-55B3D2684AF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5" name="正方形/長方形 644">
          <a:extLst>
            <a:ext uri="{FF2B5EF4-FFF2-40B4-BE49-F238E27FC236}">
              <a16:creationId xmlns:a16="http://schemas.microsoft.com/office/drawing/2014/main" id="{C14DA2BC-EB0D-435A-93D4-87D257BF66F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646" name="正方形/長方形 645">
          <a:extLst>
            <a:ext uri="{FF2B5EF4-FFF2-40B4-BE49-F238E27FC236}">
              <a16:creationId xmlns:a16="http://schemas.microsoft.com/office/drawing/2014/main" id="{1FC3C585-6D4E-4713-8A4D-6E0449AA2534}"/>
            </a:ext>
          </a:extLst>
        </xdr:cNvPr>
        <xdr:cNvSpPr/>
      </xdr:nvSpPr>
      <xdr:spPr>
        <a:xfrm>
          <a:off x="16093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647" name="正方形/長方形 646">
          <a:extLst>
            <a:ext uri="{FF2B5EF4-FFF2-40B4-BE49-F238E27FC236}">
              <a16:creationId xmlns:a16="http://schemas.microsoft.com/office/drawing/2014/main" id="{1DC3552B-2504-4D72-A37F-0EC920EEAE9F}"/>
            </a:ext>
          </a:extLst>
        </xdr:cNvPr>
        <xdr:cNvSpPr/>
      </xdr:nvSpPr>
      <xdr:spPr>
        <a:xfrm>
          <a:off x="16093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648" name="正方形/長方形 647">
          <a:extLst>
            <a:ext uri="{FF2B5EF4-FFF2-40B4-BE49-F238E27FC236}">
              <a16:creationId xmlns:a16="http://schemas.microsoft.com/office/drawing/2014/main" id="{C0E40938-68E6-433C-BBF4-33943D3CBB79}"/>
            </a:ext>
          </a:extLst>
        </xdr:cNvPr>
        <xdr:cNvSpPr/>
      </xdr:nvSpPr>
      <xdr:spPr>
        <a:xfrm>
          <a:off x="17226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649" name="正方形/長方形 648">
          <a:extLst>
            <a:ext uri="{FF2B5EF4-FFF2-40B4-BE49-F238E27FC236}">
              <a16:creationId xmlns:a16="http://schemas.microsoft.com/office/drawing/2014/main" id="{C939370E-6D93-4F65-AD2B-22BB459A987F}"/>
            </a:ext>
          </a:extLst>
        </xdr:cNvPr>
        <xdr:cNvSpPr/>
      </xdr:nvSpPr>
      <xdr:spPr>
        <a:xfrm>
          <a:off x="17226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0" name="正方形/長方形 649">
          <a:extLst>
            <a:ext uri="{FF2B5EF4-FFF2-40B4-BE49-F238E27FC236}">
              <a16:creationId xmlns:a16="http://schemas.microsoft.com/office/drawing/2014/main" id="{92CCF640-0442-437E-99A1-3A092459AA97}"/>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51" name="正方形/長方形 650">
          <a:extLst>
            <a:ext uri="{FF2B5EF4-FFF2-40B4-BE49-F238E27FC236}">
              <a16:creationId xmlns:a16="http://schemas.microsoft.com/office/drawing/2014/main" id="{A5CD3087-9012-4E60-B679-9549A7594D8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2" name="正方形/長方形 651">
          <a:extLst>
            <a:ext uri="{FF2B5EF4-FFF2-40B4-BE49-F238E27FC236}">
              <a16:creationId xmlns:a16="http://schemas.microsoft.com/office/drawing/2014/main" id="{2200FA31-8A1B-45E2-A229-FFEA0DD6572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3" name="正方形/長方形 652">
          <a:extLst>
            <a:ext uri="{FF2B5EF4-FFF2-40B4-BE49-F238E27FC236}">
              <a16:creationId xmlns:a16="http://schemas.microsoft.com/office/drawing/2014/main" id="{8F036C71-4172-405D-BA9D-F9688582038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4" name="正方形/長方形 653">
          <a:extLst>
            <a:ext uri="{FF2B5EF4-FFF2-40B4-BE49-F238E27FC236}">
              <a16:creationId xmlns:a16="http://schemas.microsoft.com/office/drawing/2014/main" id="{ABEA723B-A2B6-4E26-BA75-CA6C755B74F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5" name="正方形/長方形 654">
          <a:extLst>
            <a:ext uri="{FF2B5EF4-FFF2-40B4-BE49-F238E27FC236}">
              <a16:creationId xmlns:a16="http://schemas.microsoft.com/office/drawing/2014/main" id="{F955BC91-5F75-4410-BE1E-5163155B0D4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6" name="正方形/長方形 655">
          <a:extLst>
            <a:ext uri="{FF2B5EF4-FFF2-40B4-BE49-F238E27FC236}">
              <a16:creationId xmlns:a16="http://schemas.microsoft.com/office/drawing/2014/main" id="{3896D533-C4CF-4088-BCD0-E520A662CE2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7" name="正方形/長方形 656">
          <a:extLst>
            <a:ext uri="{FF2B5EF4-FFF2-40B4-BE49-F238E27FC236}">
              <a16:creationId xmlns:a16="http://schemas.microsoft.com/office/drawing/2014/main" id="{8F4CD4E6-7F72-4630-9A8C-1E0BECB141C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正方形/長方形 657">
          <a:extLst>
            <a:ext uri="{FF2B5EF4-FFF2-40B4-BE49-F238E27FC236}">
              <a16:creationId xmlns:a16="http://schemas.microsoft.com/office/drawing/2014/main" id="{789CD8C6-254A-4860-B82C-A3B803F253F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9" name="テキスト ボックス 658">
          <a:extLst>
            <a:ext uri="{FF2B5EF4-FFF2-40B4-BE49-F238E27FC236}">
              <a16:creationId xmlns:a16="http://schemas.microsoft.com/office/drawing/2014/main" id="{5112A65D-6EBB-43B3-9A9F-6D6E4F700B8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60" name="直線コネクタ 659">
          <a:extLst>
            <a:ext uri="{FF2B5EF4-FFF2-40B4-BE49-F238E27FC236}">
              <a16:creationId xmlns:a16="http://schemas.microsoft.com/office/drawing/2014/main" id="{8011BEE8-9B2A-4793-9604-C4BBE9736B6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61" name="テキスト ボックス 660">
          <a:extLst>
            <a:ext uri="{FF2B5EF4-FFF2-40B4-BE49-F238E27FC236}">
              <a16:creationId xmlns:a16="http://schemas.microsoft.com/office/drawing/2014/main" id="{0171A140-7997-4C21-BCA7-96D96ADE531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62" name="直線コネクタ 661">
          <a:extLst>
            <a:ext uri="{FF2B5EF4-FFF2-40B4-BE49-F238E27FC236}">
              <a16:creationId xmlns:a16="http://schemas.microsoft.com/office/drawing/2014/main" id="{F5296D8E-BD89-435F-B94C-2E89D54D8C26}"/>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663" name="テキスト ボックス 662">
          <a:extLst>
            <a:ext uri="{FF2B5EF4-FFF2-40B4-BE49-F238E27FC236}">
              <a16:creationId xmlns:a16="http://schemas.microsoft.com/office/drawing/2014/main" id="{08335775-D2A1-4536-8D02-DD4DFA851256}"/>
            </a:ext>
          </a:extLst>
        </xdr:cNvPr>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64" name="直線コネクタ 663">
          <a:extLst>
            <a:ext uri="{FF2B5EF4-FFF2-40B4-BE49-F238E27FC236}">
              <a16:creationId xmlns:a16="http://schemas.microsoft.com/office/drawing/2014/main" id="{A1334506-D989-49D6-94D6-8AE591ED8DB3}"/>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65" name="テキスト ボックス 664">
          <a:extLst>
            <a:ext uri="{FF2B5EF4-FFF2-40B4-BE49-F238E27FC236}">
              <a16:creationId xmlns:a16="http://schemas.microsoft.com/office/drawing/2014/main" id="{09934646-5D38-4580-8CA3-401A6998710B}"/>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66" name="直線コネクタ 665">
          <a:extLst>
            <a:ext uri="{FF2B5EF4-FFF2-40B4-BE49-F238E27FC236}">
              <a16:creationId xmlns:a16="http://schemas.microsoft.com/office/drawing/2014/main" id="{BAD716B7-F3BD-482E-92F9-EF723E49B1B1}"/>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67" name="テキスト ボックス 666">
          <a:extLst>
            <a:ext uri="{FF2B5EF4-FFF2-40B4-BE49-F238E27FC236}">
              <a16:creationId xmlns:a16="http://schemas.microsoft.com/office/drawing/2014/main" id="{7AC3F696-5FC0-43D8-A9B5-66A45871E54B}"/>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68" name="直線コネクタ 667">
          <a:extLst>
            <a:ext uri="{FF2B5EF4-FFF2-40B4-BE49-F238E27FC236}">
              <a16:creationId xmlns:a16="http://schemas.microsoft.com/office/drawing/2014/main" id="{B6B83D99-2C14-4201-8AF9-D28BE35D012C}"/>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69" name="テキスト ボックス 668">
          <a:extLst>
            <a:ext uri="{FF2B5EF4-FFF2-40B4-BE49-F238E27FC236}">
              <a16:creationId xmlns:a16="http://schemas.microsoft.com/office/drawing/2014/main" id="{02BC54B3-75E7-4336-B011-6B47D614A7C7}"/>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02962972-34F1-4D1A-92AE-B7FCE7A9CDF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71" name="テキスト ボックス 670">
          <a:extLst>
            <a:ext uri="{FF2B5EF4-FFF2-40B4-BE49-F238E27FC236}">
              <a16:creationId xmlns:a16="http://schemas.microsoft.com/office/drawing/2014/main" id="{386EB652-D292-4F39-8CB3-DCEFDF393055}"/>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a:extLst>
            <a:ext uri="{FF2B5EF4-FFF2-40B4-BE49-F238E27FC236}">
              <a16:creationId xmlns:a16="http://schemas.microsoft.com/office/drawing/2014/main" id="{80B502A6-3E3B-4882-807A-BC2722C8239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673" name="直線コネクタ 672">
          <a:extLst>
            <a:ext uri="{FF2B5EF4-FFF2-40B4-BE49-F238E27FC236}">
              <a16:creationId xmlns:a16="http://schemas.microsoft.com/office/drawing/2014/main" id="{1B108B67-6857-4B84-9C4E-EC9E0CE6EE95}"/>
            </a:ext>
          </a:extLst>
        </xdr:cNvPr>
        <xdr:cNvCxnSpPr/>
      </xdr:nvCxnSpPr>
      <xdr:spPr>
        <a:xfrm flipV="1">
          <a:off x="14375764" y="16932403"/>
          <a:ext cx="0" cy="1129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674" name="【庁舎】&#10;有形固定資産減価償却率最小値テキスト">
          <a:extLst>
            <a:ext uri="{FF2B5EF4-FFF2-40B4-BE49-F238E27FC236}">
              <a16:creationId xmlns:a16="http://schemas.microsoft.com/office/drawing/2014/main" id="{FFD9646D-DA8E-4A53-BD1E-3C4800A811DD}"/>
            </a:ext>
          </a:extLst>
        </xdr:cNvPr>
        <xdr:cNvSpPr txBox="1"/>
      </xdr:nvSpPr>
      <xdr:spPr>
        <a:xfrm>
          <a:off x="14414500" y="1806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675" name="直線コネクタ 674">
          <a:extLst>
            <a:ext uri="{FF2B5EF4-FFF2-40B4-BE49-F238E27FC236}">
              <a16:creationId xmlns:a16="http://schemas.microsoft.com/office/drawing/2014/main" id="{21A29AEE-2A27-421E-9257-E0FF93FC3C42}"/>
            </a:ext>
          </a:extLst>
        </xdr:cNvPr>
        <xdr:cNvCxnSpPr/>
      </xdr:nvCxnSpPr>
      <xdr:spPr>
        <a:xfrm>
          <a:off x="14287500" y="18061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676" name="【庁舎】&#10;有形固定資産減価償却率最大値テキスト">
          <a:extLst>
            <a:ext uri="{FF2B5EF4-FFF2-40B4-BE49-F238E27FC236}">
              <a16:creationId xmlns:a16="http://schemas.microsoft.com/office/drawing/2014/main" id="{FA13ADE1-334F-41EA-82AA-DC488BF534D5}"/>
            </a:ext>
          </a:extLst>
        </xdr:cNvPr>
        <xdr:cNvSpPr txBox="1"/>
      </xdr:nvSpPr>
      <xdr:spPr>
        <a:xfrm>
          <a:off x="14414500" y="16715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677" name="直線コネクタ 676">
          <a:extLst>
            <a:ext uri="{FF2B5EF4-FFF2-40B4-BE49-F238E27FC236}">
              <a16:creationId xmlns:a16="http://schemas.microsoft.com/office/drawing/2014/main" id="{3CF69EF3-17A5-485E-B079-1AE60CB3A069}"/>
            </a:ext>
          </a:extLst>
        </xdr:cNvPr>
        <xdr:cNvCxnSpPr/>
      </xdr:nvCxnSpPr>
      <xdr:spPr>
        <a:xfrm>
          <a:off x="14287500" y="169324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678" name="【庁舎】&#10;有形固定資産減価償却率平均値テキスト">
          <a:extLst>
            <a:ext uri="{FF2B5EF4-FFF2-40B4-BE49-F238E27FC236}">
              <a16:creationId xmlns:a16="http://schemas.microsoft.com/office/drawing/2014/main" id="{84F06AB3-F68C-4CBB-8407-7B2A35BF3517}"/>
            </a:ext>
          </a:extLst>
        </xdr:cNvPr>
        <xdr:cNvSpPr txBox="1"/>
      </xdr:nvSpPr>
      <xdr:spPr>
        <a:xfrm>
          <a:off x="14414500" y="17463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679" name="フローチャート: 判断 678">
          <a:extLst>
            <a:ext uri="{FF2B5EF4-FFF2-40B4-BE49-F238E27FC236}">
              <a16:creationId xmlns:a16="http://schemas.microsoft.com/office/drawing/2014/main" id="{2B99977C-A1DC-4968-9E20-816B4EFD8323}"/>
            </a:ext>
          </a:extLst>
        </xdr:cNvPr>
        <xdr:cNvSpPr/>
      </xdr:nvSpPr>
      <xdr:spPr>
        <a:xfrm>
          <a:off x="14325600" y="1748510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680" name="フローチャート: 判断 679">
          <a:extLst>
            <a:ext uri="{FF2B5EF4-FFF2-40B4-BE49-F238E27FC236}">
              <a16:creationId xmlns:a16="http://schemas.microsoft.com/office/drawing/2014/main" id="{32A28831-3A06-4995-9F87-13DF735026D6}"/>
            </a:ext>
          </a:extLst>
        </xdr:cNvPr>
        <xdr:cNvSpPr/>
      </xdr:nvSpPr>
      <xdr:spPr>
        <a:xfrm>
          <a:off x="135788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681" name="フローチャート: 判断 680">
          <a:extLst>
            <a:ext uri="{FF2B5EF4-FFF2-40B4-BE49-F238E27FC236}">
              <a16:creationId xmlns:a16="http://schemas.microsoft.com/office/drawing/2014/main" id="{364CB89B-F394-4FFC-93FE-64E7AB389BAF}"/>
            </a:ext>
          </a:extLst>
        </xdr:cNvPr>
        <xdr:cNvSpPr/>
      </xdr:nvSpPr>
      <xdr:spPr>
        <a:xfrm>
          <a:off x="12804140" y="1750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682" name="フローチャート: 判断 681">
          <a:extLst>
            <a:ext uri="{FF2B5EF4-FFF2-40B4-BE49-F238E27FC236}">
              <a16:creationId xmlns:a16="http://schemas.microsoft.com/office/drawing/2014/main" id="{49FA0417-C798-49A2-B3FE-AD7926797A4E}"/>
            </a:ext>
          </a:extLst>
        </xdr:cNvPr>
        <xdr:cNvSpPr/>
      </xdr:nvSpPr>
      <xdr:spPr>
        <a:xfrm>
          <a:off x="12029440" y="174759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683" name="フローチャート: 判断 682">
          <a:extLst>
            <a:ext uri="{FF2B5EF4-FFF2-40B4-BE49-F238E27FC236}">
              <a16:creationId xmlns:a16="http://schemas.microsoft.com/office/drawing/2014/main" id="{847C0BC5-84F2-47C6-880A-D81660EED6A3}"/>
            </a:ext>
          </a:extLst>
        </xdr:cNvPr>
        <xdr:cNvSpPr/>
      </xdr:nvSpPr>
      <xdr:spPr>
        <a:xfrm>
          <a:off x="11231880" y="1745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F0EDFF40-1924-49E3-B97E-942D7417ABE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67959FFD-4068-4C16-AB5C-BFAF5278824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D3CBDBA6-B479-47B1-9343-0EFC28857B9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7ECF2353-090F-4789-BA73-4235AC6A23E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14A90747-EDC2-4E6E-8B26-4CF8E4EFC69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36830</xdr:rowOff>
    </xdr:from>
    <xdr:to>
      <xdr:col>85</xdr:col>
      <xdr:colOff>177800</xdr:colOff>
      <xdr:row>101</xdr:row>
      <xdr:rowOff>138430</xdr:rowOff>
    </xdr:to>
    <xdr:sp macro="" textlink="">
      <xdr:nvSpPr>
        <xdr:cNvPr id="689" name="楕円 688">
          <a:extLst>
            <a:ext uri="{FF2B5EF4-FFF2-40B4-BE49-F238E27FC236}">
              <a16:creationId xmlns:a16="http://schemas.microsoft.com/office/drawing/2014/main" id="{49F14CBF-04AD-4436-8C3E-C7725E37FAEB}"/>
            </a:ext>
          </a:extLst>
        </xdr:cNvPr>
        <xdr:cNvSpPr/>
      </xdr:nvSpPr>
      <xdr:spPr>
        <a:xfrm>
          <a:off x="14325600" y="169684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123207</xdr:rowOff>
    </xdr:from>
    <xdr:ext cx="405111" cy="259045"/>
    <xdr:sp macro="" textlink="">
      <xdr:nvSpPr>
        <xdr:cNvPr id="690" name="【庁舎】&#10;有形固定資産減価償却率該当値テキスト">
          <a:extLst>
            <a:ext uri="{FF2B5EF4-FFF2-40B4-BE49-F238E27FC236}">
              <a16:creationId xmlns:a16="http://schemas.microsoft.com/office/drawing/2014/main" id="{D84A9313-530E-45DE-A4FE-D61E9DAA4616}"/>
            </a:ext>
          </a:extLst>
        </xdr:cNvPr>
        <xdr:cNvSpPr txBox="1"/>
      </xdr:nvSpPr>
      <xdr:spPr>
        <a:xfrm>
          <a:off x="14414500" y="1688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137413</xdr:rowOff>
    </xdr:from>
    <xdr:to>
      <xdr:col>81</xdr:col>
      <xdr:colOff>101600</xdr:colOff>
      <xdr:row>101</xdr:row>
      <xdr:rowOff>67563</xdr:rowOff>
    </xdr:to>
    <xdr:sp macro="" textlink="">
      <xdr:nvSpPr>
        <xdr:cNvPr id="691" name="楕円 690">
          <a:extLst>
            <a:ext uri="{FF2B5EF4-FFF2-40B4-BE49-F238E27FC236}">
              <a16:creationId xmlns:a16="http://schemas.microsoft.com/office/drawing/2014/main" id="{F0860964-1FD7-40A3-9081-D917665A80DB}"/>
            </a:ext>
          </a:extLst>
        </xdr:cNvPr>
        <xdr:cNvSpPr/>
      </xdr:nvSpPr>
      <xdr:spPr>
        <a:xfrm>
          <a:off x="13578840" y="169014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16763</xdr:rowOff>
    </xdr:from>
    <xdr:to>
      <xdr:col>85</xdr:col>
      <xdr:colOff>127000</xdr:colOff>
      <xdr:row>101</xdr:row>
      <xdr:rowOff>87630</xdr:rowOff>
    </xdr:to>
    <xdr:cxnSp macro="">
      <xdr:nvCxnSpPr>
        <xdr:cNvPr id="692" name="直線コネクタ 691">
          <a:extLst>
            <a:ext uri="{FF2B5EF4-FFF2-40B4-BE49-F238E27FC236}">
              <a16:creationId xmlns:a16="http://schemas.microsoft.com/office/drawing/2014/main" id="{53A039E9-A2A8-4585-ABD1-3AB619057CDB}"/>
            </a:ext>
          </a:extLst>
        </xdr:cNvPr>
        <xdr:cNvCxnSpPr/>
      </xdr:nvCxnSpPr>
      <xdr:spPr>
        <a:xfrm>
          <a:off x="13629640" y="16948403"/>
          <a:ext cx="74676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66548</xdr:rowOff>
    </xdr:from>
    <xdr:to>
      <xdr:col>76</xdr:col>
      <xdr:colOff>165100</xdr:colOff>
      <xdr:row>100</xdr:row>
      <xdr:rowOff>168148</xdr:rowOff>
    </xdr:to>
    <xdr:sp macro="" textlink="">
      <xdr:nvSpPr>
        <xdr:cNvPr id="693" name="楕円 692">
          <a:extLst>
            <a:ext uri="{FF2B5EF4-FFF2-40B4-BE49-F238E27FC236}">
              <a16:creationId xmlns:a16="http://schemas.microsoft.com/office/drawing/2014/main" id="{3A33E58C-E16E-4BCD-B0ED-7723E6F2598E}"/>
            </a:ext>
          </a:extLst>
        </xdr:cNvPr>
        <xdr:cNvSpPr/>
      </xdr:nvSpPr>
      <xdr:spPr>
        <a:xfrm>
          <a:off x="12804140" y="1683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117348</xdr:rowOff>
    </xdr:from>
    <xdr:to>
      <xdr:col>81</xdr:col>
      <xdr:colOff>50800</xdr:colOff>
      <xdr:row>101</xdr:row>
      <xdr:rowOff>16763</xdr:rowOff>
    </xdr:to>
    <xdr:cxnSp macro="">
      <xdr:nvCxnSpPr>
        <xdr:cNvPr id="694" name="直線コネクタ 693">
          <a:extLst>
            <a:ext uri="{FF2B5EF4-FFF2-40B4-BE49-F238E27FC236}">
              <a16:creationId xmlns:a16="http://schemas.microsoft.com/office/drawing/2014/main" id="{E1FC5511-B9D5-41E1-98B9-C3BB9BB71B0A}"/>
            </a:ext>
          </a:extLst>
        </xdr:cNvPr>
        <xdr:cNvCxnSpPr/>
      </xdr:nvCxnSpPr>
      <xdr:spPr>
        <a:xfrm>
          <a:off x="12854940" y="16881348"/>
          <a:ext cx="774700" cy="6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164846</xdr:rowOff>
    </xdr:from>
    <xdr:to>
      <xdr:col>72</xdr:col>
      <xdr:colOff>38100</xdr:colOff>
      <xdr:row>100</xdr:row>
      <xdr:rowOff>94996</xdr:rowOff>
    </xdr:to>
    <xdr:sp macro="" textlink="">
      <xdr:nvSpPr>
        <xdr:cNvPr id="695" name="楕円 694">
          <a:extLst>
            <a:ext uri="{FF2B5EF4-FFF2-40B4-BE49-F238E27FC236}">
              <a16:creationId xmlns:a16="http://schemas.microsoft.com/office/drawing/2014/main" id="{99939498-A28D-4F5A-90B5-FAB87D57AAE6}"/>
            </a:ext>
          </a:extLst>
        </xdr:cNvPr>
        <xdr:cNvSpPr/>
      </xdr:nvSpPr>
      <xdr:spPr>
        <a:xfrm>
          <a:off x="12029440" y="167612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44196</xdr:rowOff>
    </xdr:from>
    <xdr:to>
      <xdr:col>76</xdr:col>
      <xdr:colOff>114300</xdr:colOff>
      <xdr:row>100</xdr:row>
      <xdr:rowOff>117348</xdr:rowOff>
    </xdr:to>
    <xdr:cxnSp macro="">
      <xdr:nvCxnSpPr>
        <xdr:cNvPr id="696" name="直線コネクタ 695">
          <a:extLst>
            <a:ext uri="{FF2B5EF4-FFF2-40B4-BE49-F238E27FC236}">
              <a16:creationId xmlns:a16="http://schemas.microsoft.com/office/drawing/2014/main" id="{AB9B2069-DF0C-44AD-BD88-53FA3E1D276C}"/>
            </a:ext>
          </a:extLst>
        </xdr:cNvPr>
        <xdr:cNvCxnSpPr/>
      </xdr:nvCxnSpPr>
      <xdr:spPr>
        <a:xfrm>
          <a:off x="12072620" y="16808196"/>
          <a:ext cx="78232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84837</xdr:rowOff>
    </xdr:from>
    <xdr:to>
      <xdr:col>67</xdr:col>
      <xdr:colOff>101600</xdr:colOff>
      <xdr:row>100</xdr:row>
      <xdr:rowOff>14987</xdr:rowOff>
    </xdr:to>
    <xdr:sp macro="" textlink="">
      <xdr:nvSpPr>
        <xdr:cNvPr id="697" name="楕円 696">
          <a:extLst>
            <a:ext uri="{FF2B5EF4-FFF2-40B4-BE49-F238E27FC236}">
              <a16:creationId xmlns:a16="http://schemas.microsoft.com/office/drawing/2014/main" id="{310947DE-2291-4B3B-AD58-328B985BB906}"/>
            </a:ext>
          </a:extLst>
        </xdr:cNvPr>
        <xdr:cNvSpPr/>
      </xdr:nvSpPr>
      <xdr:spPr>
        <a:xfrm>
          <a:off x="11231880" y="16681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135637</xdr:rowOff>
    </xdr:from>
    <xdr:to>
      <xdr:col>71</xdr:col>
      <xdr:colOff>177800</xdr:colOff>
      <xdr:row>100</xdr:row>
      <xdr:rowOff>44196</xdr:rowOff>
    </xdr:to>
    <xdr:cxnSp macro="">
      <xdr:nvCxnSpPr>
        <xdr:cNvPr id="698" name="直線コネクタ 697">
          <a:extLst>
            <a:ext uri="{FF2B5EF4-FFF2-40B4-BE49-F238E27FC236}">
              <a16:creationId xmlns:a16="http://schemas.microsoft.com/office/drawing/2014/main" id="{B5CB198B-7937-4032-AE6C-93BA99347519}"/>
            </a:ext>
          </a:extLst>
        </xdr:cNvPr>
        <xdr:cNvCxnSpPr/>
      </xdr:nvCxnSpPr>
      <xdr:spPr>
        <a:xfrm>
          <a:off x="11282680" y="16731997"/>
          <a:ext cx="789940" cy="7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699" name="n_1aveValue【庁舎】&#10;有形固定資産減価償却率">
          <a:extLst>
            <a:ext uri="{FF2B5EF4-FFF2-40B4-BE49-F238E27FC236}">
              <a16:creationId xmlns:a16="http://schemas.microsoft.com/office/drawing/2014/main" id="{439EE7AE-F8AC-4E97-8769-F014896DC7B5}"/>
            </a:ext>
          </a:extLst>
        </xdr:cNvPr>
        <xdr:cNvSpPr txBox="1"/>
      </xdr:nvSpPr>
      <xdr:spPr>
        <a:xfrm>
          <a:off x="13437244" y="1762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00" name="n_2aveValue【庁舎】&#10;有形固定資産減価償却率">
          <a:extLst>
            <a:ext uri="{FF2B5EF4-FFF2-40B4-BE49-F238E27FC236}">
              <a16:creationId xmlns:a16="http://schemas.microsoft.com/office/drawing/2014/main" id="{5D808AC4-82D9-4330-9D8D-3C5DF4A5E52E}"/>
            </a:ext>
          </a:extLst>
        </xdr:cNvPr>
        <xdr:cNvSpPr txBox="1"/>
      </xdr:nvSpPr>
      <xdr:spPr>
        <a:xfrm>
          <a:off x="12675244" y="1759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701" name="n_3aveValue【庁舎】&#10;有形固定資産減価償却率">
          <a:extLst>
            <a:ext uri="{FF2B5EF4-FFF2-40B4-BE49-F238E27FC236}">
              <a16:creationId xmlns:a16="http://schemas.microsoft.com/office/drawing/2014/main" id="{1C6EEAB5-2D14-49AF-B5C8-5BC379D5BBA7}"/>
            </a:ext>
          </a:extLst>
        </xdr:cNvPr>
        <xdr:cNvSpPr txBox="1"/>
      </xdr:nvSpPr>
      <xdr:spPr>
        <a:xfrm>
          <a:off x="11900544" y="17568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702" name="n_4aveValue【庁舎】&#10;有形固定資産減価償却率">
          <a:extLst>
            <a:ext uri="{FF2B5EF4-FFF2-40B4-BE49-F238E27FC236}">
              <a16:creationId xmlns:a16="http://schemas.microsoft.com/office/drawing/2014/main" id="{7A0D1FF1-DFCE-4921-8E89-425E97C6DBFF}"/>
            </a:ext>
          </a:extLst>
        </xdr:cNvPr>
        <xdr:cNvSpPr txBox="1"/>
      </xdr:nvSpPr>
      <xdr:spPr>
        <a:xfrm>
          <a:off x="11102984" y="17543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84090</xdr:rowOff>
    </xdr:from>
    <xdr:ext cx="405111" cy="259045"/>
    <xdr:sp macro="" textlink="">
      <xdr:nvSpPr>
        <xdr:cNvPr id="703" name="n_1mainValue【庁舎】&#10;有形固定資産減価償却率">
          <a:extLst>
            <a:ext uri="{FF2B5EF4-FFF2-40B4-BE49-F238E27FC236}">
              <a16:creationId xmlns:a16="http://schemas.microsoft.com/office/drawing/2014/main" id="{DF44D378-BF0A-454F-9B75-331B8A211E3C}"/>
            </a:ext>
          </a:extLst>
        </xdr:cNvPr>
        <xdr:cNvSpPr txBox="1"/>
      </xdr:nvSpPr>
      <xdr:spPr>
        <a:xfrm>
          <a:off x="13437244" y="16680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13225</xdr:rowOff>
    </xdr:from>
    <xdr:ext cx="405111" cy="259045"/>
    <xdr:sp macro="" textlink="">
      <xdr:nvSpPr>
        <xdr:cNvPr id="704" name="n_2mainValue【庁舎】&#10;有形固定資産減価償却率">
          <a:extLst>
            <a:ext uri="{FF2B5EF4-FFF2-40B4-BE49-F238E27FC236}">
              <a16:creationId xmlns:a16="http://schemas.microsoft.com/office/drawing/2014/main" id="{82A2C1EF-BBE4-4001-9404-344638AC3C81}"/>
            </a:ext>
          </a:extLst>
        </xdr:cNvPr>
        <xdr:cNvSpPr txBox="1"/>
      </xdr:nvSpPr>
      <xdr:spPr>
        <a:xfrm>
          <a:off x="12675244" y="166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111523</xdr:rowOff>
    </xdr:from>
    <xdr:ext cx="405111" cy="259045"/>
    <xdr:sp macro="" textlink="">
      <xdr:nvSpPr>
        <xdr:cNvPr id="705" name="n_3mainValue【庁舎】&#10;有形固定資産減価償却率">
          <a:extLst>
            <a:ext uri="{FF2B5EF4-FFF2-40B4-BE49-F238E27FC236}">
              <a16:creationId xmlns:a16="http://schemas.microsoft.com/office/drawing/2014/main" id="{C7F4081D-0BF1-46E9-B882-5D43F3108FA8}"/>
            </a:ext>
          </a:extLst>
        </xdr:cNvPr>
        <xdr:cNvSpPr txBox="1"/>
      </xdr:nvSpPr>
      <xdr:spPr>
        <a:xfrm>
          <a:off x="11900544" y="16540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31514</xdr:rowOff>
    </xdr:from>
    <xdr:ext cx="405111" cy="259045"/>
    <xdr:sp macro="" textlink="">
      <xdr:nvSpPr>
        <xdr:cNvPr id="706" name="n_4mainValue【庁舎】&#10;有形固定資産減価償却率">
          <a:extLst>
            <a:ext uri="{FF2B5EF4-FFF2-40B4-BE49-F238E27FC236}">
              <a16:creationId xmlns:a16="http://schemas.microsoft.com/office/drawing/2014/main" id="{F92F2422-DC22-4B37-990B-3C141B1ED2D1}"/>
            </a:ext>
          </a:extLst>
        </xdr:cNvPr>
        <xdr:cNvSpPr txBox="1"/>
      </xdr:nvSpPr>
      <xdr:spPr>
        <a:xfrm>
          <a:off x="11102984" y="1646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3DFAECC4-22C6-4DE8-A9AB-A158B711A97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280FF44D-1B60-48D9-ABB3-058F81F204F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160A48AB-2A36-418A-A125-F3710DEC829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85415CC1-362C-429C-81A6-543343FC98C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C3EC8004-D797-4483-9FED-CF2968B22FA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7FBB7EF6-7DD8-4A7F-8A91-BD2EF432080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D42B43A6-5876-449B-9514-492DC5E8D57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43B465BA-5A6F-4B31-9AD6-6BA2908AB71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60957540-3468-43E1-AEEF-07119CF26A2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B1BBE5FB-AAE5-417D-935A-1F3F5071E03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7" name="直線コネクタ 716">
          <a:extLst>
            <a:ext uri="{FF2B5EF4-FFF2-40B4-BE49-F238E27FC236}">
              <a16:creationId xmlns:a16="http://schemas.microsoft.com/office/drawing/2014/main" id="{65594C40-E8B4-4B6C-A680-9BACC4EB05D5}"/>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8" name="テキスト ボックス 717">
          <a:extLst>
            <a:ext uri="{FF2B5EF4-FFF2-40B4-BE49-F238E27FC236}">
              <a16:creationId xmlns:a16="http://schemas.microsoft.com/office/drawing/2014/main" id="{1F10BF2D-46A8-4F77-8C27-A2E95AD4B906}"/>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9" name="直線コネクタ 718">
          <a:extLst>
            <a:ext uri="{FF2B5EF4-FFF2-40B4-BE49-F238E27FC236}">
              <a16:creationId xmlns:a16="http://schemas.microsoft.com/office/drawing/2014/main" id="{27A41C38-6CB0-4868-B3BA-AB7FAB0232F2}"/>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0" name="テキスト ボックス 719">
          <a:extLst>
            <a:ext uri="{FF2B5EF4-FFF2-40B4-BE49-F238E27FC236}">
              <a16:creationId xmlns:a16="http://schemas.microsoft.com/office/drawing/2014/main" id="{5295FFE9-A4A5-4964-9DC6-C64B9CFB6A0A}"/>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1" name="直線コネクタ 720">
          <a:extLst>
            <a:ext uri="{FF2B5EF4-FFF2-40B4-BE49-F238E27FC236}">
              <a16:creationId xmlns:a16="http://schemas.microsoft.com/office/drawing/2014/main" id="{53FEB4AF-C0F7-4B48-991C-6D6A6E4C1AEC}"/>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2" name="テキスト ボックス 721">
          <a:extLst>
            <a:ext uri="{FF2B5EF4-FFF2-40B4-BE49-F238E27FC236}">
              <a16:creationId xmlns:a16="http://schemas.microsoft.com/office/drawing/2014/main" id="{05220A3D-48CC-477E-BEDF-2ED73D1B1B4D}"/>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3" name="直線コネクタ 722">
          <a:extLst>
            <a:ext uri="{FF2B5EF4-FFF2-40B4-BE49-F238E27FC236}">
              <a16:creationId xmlns:a16="http://schemas.microsoft.com/office/drawing/2014/main" id="{F977E2C8-6FD2-4311-8391-996BBA47424B}"/>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4" name="テキスト ボックス 723">
          <a:extLst>
            <a:ext uri="{FF2B5EF4-FFF2-40B4-BE49-F238E27FC236}">
              <a16:creationId xmlns:a16="http://schemas.microsoft.com/office/drawing/2014/main" id="{1E7FFDEE-D893-4A49-918D-A86AF453D73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5" name="直線コネクタ 724">
          <a:extLst>
            <a:ext uri="{FF2B5EF4-FFF2-40B4-BE49-F238E27FC236}">
              <a16:creationId xmlns:a16="http://schemas.microsoft.com/office/drawing/2014/main" id="{3DD93D04-BEA2-4FE3-887D-A1497D365067}"/>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6" name="テキスト ボックス 725">
          <a:extLst>
            <a:ext uri="{FF2B5EF4-FFF2-40B4-BE49-F238E27FC236}">
              <a16:creationId xmlns:a16="http://schemas.microsoft.com/office/drawing/2014/main" id="{A1505DE9-1E99-424A-8F7F-0879469DFEA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99FB9502-40EE-4A70-B9F0-934615BC234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DB98A00E-419C-4D9F-926F-D36AC08849C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庁舎】&#10;一人当たり面積グラフ枠">
          <a:extLst>
            <a:ext uri="{FF2B5EF4-FFF2-40B4-BE49-F238E27FC236}">
              <a16:creationId xmlns:a16="http://schemas.microsoft.com/office/drawing/2014/main" id="{378D69A4-F62A-4495-A3EE-2C62F8124CB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730" name="直線コネクタ 729">
          <a:extLst>
            <a:ext uri="{FF2B5EF4-FFF2-40B4-BE49-F238E27FC236}">
              <a16:creationId xmlns:a16="http://schemas.microsoft.com/office/drawing/2014/main" id="{06A7C0F3-FBED-4B09-8AD7-1F15337999DC}"/>
            </a:ext>
          </a:extLst>
        </xdr:cNvPr>
        <xdr:cNvCxnSpPr/>
      </xdr:nvCxnSpPr>
      <xdr:spPr>
        <a:xfrm flipV="1">
          <a:off x="19509104" y="1669923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731" name="【庁舎】&#10;一人当たり面積最小値テキスト">
          <a:extLst>
            <a:ext uri="{FF2B5EF4-FFF2-40B4-BE49-F238E27FC236}">
              <a16:creationId xmlns:a16="http://schemas.microsoft.com/office/drawing/2014/main" id="{8C0F3D9E-5411-4267-8374-D1A58EC894BC}"/>
            </a:ext>
          </a:extLst>
        </xdr:cNvPr>
        <xdr:cNvSpPr txBox="1"/>
      </xdr:nvSpPr>
      <xdr:spPr>
        <a:xfrm>
          <a:off x="19547840"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732" name="直線コネクタ 731">
          <a:extLst>
            <a:ext uri="{FF2B5EF4-FFF2-40B4-BE49-F238E27FC236}">
              <a16:creationId xmlns:a16="http://schemas.microsoft.com/office/drawing/2014/main" id="{7E21B5D8-7502-4E05-9EAD-2CCCA1AB97BA}"/>
            </a:ext>
          </a:extLst>
        </xdr:cNvPr>
        <xdr:cNvCxnSpPr/>
      </xdr:nvCxnSpPr>
      <xdr:spPr>
        <a:xfrm>
          <a:off x="19443700" y="1812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733" name="【庁舎】&#10;一人当たり面積最大値テキスト">
          <a:extLst>
            <a:ext uri="{FF2B5EF4-FFF2-40B4-BE49-F238E27FC236}">
              <a16:creationId xmlns:a16="http://schemas.microsoft.com/office/drawing/2014/main" id="{901B7696-051B-4131-B9CA-FF4E95B1E702}"/>
            </a:ext>
          </a:extLst>
        </xdr:cNvPr>
        <xdr:cNvSpPr txBox="1"/>
      </xdr:nvSpPr>
      <xdr:spPr>
        <a:xfrm>
          <a:off x="19547840" y="1647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734" name="直線コネクタ 733">
          <a:extLst>
            <a:ext uri="{FF2B5EF4-FFF2-40B4-BE49-F238E27FC236}">
              <a16:creationId xmlns:a16="http://schemas.microsoft.com/office/drawing/2014/main" id="{4E65B5F0-866F-4BFB-9D0B-2DB16A1D635F}"/>
            </a:ext>
          </a:extLst>
        </xdr:cNvPr>
        <xdr:cNvCxnSpPr/>
      </xdr:nvCxnSpPr>
      <xdr:spPr>
        <a:xfrm>
          <a:off x="19443700" y="16699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735" name="【庁舎】&#10;一人当たり面積平均値テキスト">
          <a:extLst>
            <a:ext uri="{FF2B5EF4-FFF2-40B4-BE49-F238E27FC236}">
              <a16:creationId xmlns:a16="http://schemas.microsoft.com/office/drawing/2014/main" id="{522AC5C6-5A3C-4A59-8D8B-BC0113FC4716}"/>
            </a:ext>
          </a:extLst>
        </xdr:cNvPr>
        <xdr:cNvSpPr txBox="1"/>
      </xdr:nvSpPr>
      <xdr:spPr>
        <a:xfrm>
          <a:off x="19547840" y="17697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736" name="フローチャート: 判断 735">
          <a:extLst>
            <a:ext uri="{FF2B5EF4-FFF2-40B4-BE49-F238E27FC236}">
              <a16:creationId xmlns:a16="http://schemas.microsoft.com/office/drawing/2014/main" id="{54E5A9E6-FB11-4435-AEEF-68BD864DD118}"/>
            </a:ext>
          </a:extLst>
        </xdr:cNvPr>
        <xdr:cNvSpPr/>
      </xdr:nvSpPr>
      <xdr:spPr>
        <a:xfrm>
          <a:off x="1945894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737" name="フローチャート: 判断 736">
          <a:extLst>
            <a:ext uri="{FF2B5EF4-FFF2-40B4-BE49-F238E27FC236}">
              <a16:creationId xmlns:a16="http://schemas.microsoft.com/office/drawing/2014/main" id="{0EB15915-1B28-4DF2-A65B-B3A077A9E3EC}"/>
            </a:ext>
          </a:extLst>
        </xdr:cNvPr>
        <xdr:cNvSpPr/>
      </xdr:nvSpPr>
      <xdr:spPr>
        <a:xfrm>
          <a:off x="18735040" y="17726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738" name="フローチャート: 判断 737">
          <a:extLst>
            <a:ext uri="{FF2B5EF4-FFF2-40B4-BE49-F238E27FC236}">
              <a16:creationId xmlns:a16="http://schemas.microsoft.com/office/drawing/2014/main" id="{FBBCA0D7-BCF6-4B5B-BABA-46B806179BBB}"/>
            </a:ext>
          </a:extLst>
        </xdr:cNvPr>
        <xdr:cNvSpPr/>
      </xdr:nvSpPr>
      <xdr:spPr>
        <a:xfrm>
          <a:off x="1793748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739" name="フローチャート: 判断 738">
          <a:extLst>
            <a:ext uri="{FF2B5EF4-FFF2-40B4-BE49-F238E27FC236}">
              <a16:creationId xmlns:a16="http://schemas.microsoft.com/office/drawing/2014/main" id="{8356A964-7D00-48A8-BBD9-EDC02FF5AA79}"/>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740" name="フローチャート: 判断 739">
          <a:extLst>
            <a:ext uri="{FF2B5EF4-FFF2-40B4-BE49-F238E27FC236}">
              <a16:creationId xmlns:a16="http://schemas.microsoft.com/office/drawing/2014/main" id="{72261EC1-17A6-4441-8260-28E83FCBF917}"/>
            </a:ext>
          </a:extLst>
        </xdr:cNvPr>
        <xdr:cNvSpPr/>
      </xdr:nvSpPr>
      <xdr:spPr>
        <a:xfrm>
          <a:off x="16388080" y="1773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9DABEBF-2E52-4D79-91C1-EDC34247212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EC112FF4-0128-4446-82E0-A37461C85A9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1C252F38-801E-4761-883D-AC6BFD362F7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D508B4D-285C-46FD-9F57-FB215862797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A24CB074-784C-45CE-8472-F7D070EBBE5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44450</xdr:rowOff>
    </xdr:from>
    <xdr:to>
      <xdr:col>116</xdr:col>
      <xdr:colOff>114300</xdr:colOff>
      <xdr:row>104</xdr:row>
      <xdr:rowOff>146050</xdr:rowOff>
    </xdr:to>
    <xdr:sp macro="" textlink="">
      <xdr:nvSpPr>
        <xdr:cNvPr id="746" name="楕円 745">
          <a:extLst>
            <a:ext uri="{FF2B5EF4-FFF2-40B4-BE49-F238E27FC236}">
              <a16:creationId xmlns:a16="http://schemas.microsoft.com/office/drawing/2014/main" id="{AFB6BB21-C38F-4083-BE8E-174535F13EAC}"/>
            </a:ext>
          </a:extLst>
        </xdr:cNvPr>
        <xdr:cNvSpPr/>
      </xdr:nvSpPr>
      <xdr:spPr>
        <a:xfrm>
          <a:off x="19458940" y="1747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67327</xdr:rowOff>
    </xdr:from>
    <xdr:ext cx="469744" cy="259045"/>
    <xdr:sp macro="" textlink="">
      <xdr:nvSpPr>
        <xdr:cNvPr id="747" name="【庁舎】&#10;一人当たり面積該当値テキスト">
          <a:extLst>
            <a:ext uri="{FF2B5EF4-FFF2-40B4-BE49-F238E27FC236}">
              <a16:creationId xmlns:a16="http://schemas.microsoft.com/office/drawing/2014/main" id="{FC686AE6-EED1-48F1-8208-DBB02C6A5733}"/>
            </a:ext>
          </a:extLst>
        </xdr:cNvPr>
        <xdr:cNvSpPr txBox="1"/>
      </xdr:nvSpPr>
      <xdr:spPr>
        <a:xfrm>
          <a:off x="19547840" y="1733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44450</xdr:rowOff>
    </xdr:from>
    <xdr:to>
      <xdr:col>112</xdr:col>
      <xdr:colOff>38100</xdr:colOff>
      <xdr:row>104</xdr:row>
      <xdr:rowOff>146050</xdr:rowOff>
    </xdr:to>
    <xdr:sp macro="" textlink="">
      <xdr:nvSpPr>
        <xdr:cNvPr id="748" name="楕円 747">
          <a:extLst>
            <a:ext uri="{FF2B5EF4-FFF2-40B4-BE49-F238E27FC236}">
              <a16:creationId xmlns:a16="http://schemas.microsoft.com/office/drawing/2014/main" id="{32C6DDBF-1258-4D1C-9024-E461FEFD9405}"/>
            </a:ext>
          </a:extLst>
        </xdr:cNvPr>
        <xdr:cNvSpPr/>
      </xdr:nvSpPr>
      <xdr:spPr>
        <a:xfrm>
          <a:off x="18735040" y="17479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95250</xdr:rowOff>
    </xdr:from>
    <xdr:to>
      <xdr:col>116</xdr:col>
      <xdr:colOff>63500</xdr:colOff>
      <xdr:row>104</xdr:row>
      <xdr:rowOff>95250</xdr:rowOff>
    </xdr:to>
    <xdr:cxnSp macro="">
      <xdr:nvCxnSpPr>
        <xdr:cNvPr id="749" name="直線コネクタ 748">
          <a:extLst>
            <a:ext uri="{FF2B5EF4-FFF2-40B4-BE49-F238E27FC236}">
              <a16:creationId xmlns:a16="http://schemas.microsoft.com/office/drawing/2014/main" id="{BA4C032C-E397-4676-AD24-6972F4B49B12}"/>
            </a:ext>
          </a:extLst>
        </xdr:cNvPr>
        <xdr:cNvCxnSpPr/>
      </xdr:nvCxnSpPr>
      <xdr:spPr>
        <a:xfrm>
          <a:off x="18778220" y="175298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40639</xdr:rowOff>
    </xdr:from>
    <xdr:to>
      <xdr:col>107</xdr:col>
      <xdr:colOff>101600</xdr:colOff>
      <xdr:row>104</xdr:row>
      <xdr:rowOff>142239</xdr:rowOff>
    </xdr:to>
    <xdr:sp macro="" textlink="">
      <xdr:nvSpPr>
        <xdr:cNvPr id="750" name="楕円 749">
          <a:extLst>
            <a:ext uri="{FF2B5EF4-FFF2-40B4-BE49-F238E27FC236}">
              <a16:creationId xmlns:a16="http://schemas.microsoft.com/office/drawing/2014/main" id="{CA166BAC-1CF3-45D5-A85D-07B1D2D7EF48}"/>
            </a:ext>
          </a:extLst>
        </xdr:cNvPr>
        <xdr:cNvSpPr/>
      </xdr:nvSpPr>
      <xdr:spPr>
        <a:xfrm>
          <a:off x="17937480" y="1747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91439</xdr:rowOff>
    </xdr:from>
    <xdr:to>
      <xdr:col>111</xdr:col>
      <xdr:colOff>177800</xdr:colOff>
      <xdr:row>104</xdr:row>
      <xdr:rowOff>95250</xdr:rowOff>
    </xdr:to>
    <xdr:cxnSp macro="">
      <xdr:nvCxnSpPr>
        <xdr:cNvPr id="751" name="直線コネクタ 750">
          <a:extLst>
            <a:ext uri="{FF2B5EF4-FFF2-40B4-BE49-F238E27FC236}">
              <a16:creationId xmlns:a16="http://schemas.microsoft.com/office/drawing/2014/main" id="{C01A145C-3276-4104-BA3C-282010AD524A}"/>
            </a:ext>
          </a:extLst>
        </xdr:cNvPr>
        <xdr:cNvCxnSpPr/>
      </xdr:nvCxnSpPr>
      <xdr:spPr>
        <a:xfrm>
          <a:off x="17988280" y="1752599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36830</xdr:rowOff>
    </xdr:from>
    <xdr:to>
      <xdr:col>102</xdr:col>
      <xdr:colOff>165100</xdr:colOff>
      <xdr:row>104</xdr:row>
      <xdr:rowOff>138430</xdr:rowOff>
    </xdr:to>
    <xdr:sp macro="" textlink="">
      <xdr:nvSpPr>
        <xdr:cNvPr id="752" name="楕円 751">
          <a:extLst>
            <a:ext uri="{FF2B5EF4-FFF2-40B4-BE49-F238E27FC236}">
              <a16:creationId xmlns:a16="http://schemas.microsoft.com/office/drawing/2014/main" id="{E5F4B335-4C5C-4720-923B-F71030F05838}"/>
            </a:ext>
          </a:extLst>
        </xdr:cNvPr>
        <xdr:cNvSpPr/>
      </xdr:nvSpPr>
      <xdr:spPr>
        <a:xfrm>
          <a:off x="17162780" y="1747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87630</xdr:rowOff>
    </xdr:from>
    <xdr:to>
      <xdr:col>107</xdr:col>
      <xdr:colOff>50800</xdr:colOff>
      <xdr:row>104</xdr:row>
      <xdr:rowOff>91439</xdr:rowOff>
    </xdr:to>
    <xdr:cxnSp macro="">
      <xdr:nvCxnSpPr>
        <xdr:cNvPr id="753" name="直線コネクタ 752">
          <a:extLst>
            <a:ext uri="{FF2B5EF4-FFF2-40B4-BE49-F238E27FC236}">
              <a16:creationId xmlns:a16="http://schemas.microsoft.com/office/drawing/2014/main" id="{CD380BF2-B75A-48B4-B5E3-863B349A892E}"/>
            </a:ext>
          </a:extLst>
        </xdr:cNvPr>
        <xdr:cNvCxnSpPr/>
      </xdr:nvCxnSpPr>
      <xdr:spPr>
        <a:xfrm>
          <a:off x="17213580" y="17522190"/>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97789</xdr:rowOff>
    </xdr:from>
    <xdr:to>
      <xdr:col>98</xdr:col>
      <xdr:colOff>38100</xdr:colOff>
      <xdr:row>104</xdr:row>
      <xdr:rowOff>27939</xdr:rowOff>
    </xdr:to>
    <xdr:sp macro="" textlink="">
      <xdr:nvSpPr>
        <xdr:cNvPr id="754" name="楕円 753">
          <a:extLst>
            <a:ext uri="{FF2B5EF4-FFF2-40B4-BE49-F238E27FC236}">
              <a16:creationId xmlns:a16="http://schemas.microsoft.com/office/drawing/2014/main" id="{BFE96FAC-2563-4795-BF97-C4FBAD3E5A48}"/>
            </a:ext>
          </a:extLst>
        </xdr:cNvPr>
        <xdr:cNvSpPr/>
      </xdr:nvSpPr>
      <xdr:spPr>
        <a:xfrm>
          <a:off x="16388080" y="173647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148589</xdr:rowOff>
    </xdr:from>
    <xdr:to>
      <xdr:col>102</xdr:col>
      <xdr:colOff>114300</xdr:colOff>
      <xdr:row>104</xdr:row>
      <xdr:rowOff>87630</xdr:rowOff>
    </xdr:to>
    <xdr:cxnSp macro="">
      <xdr:nvCxnSpPr>
        <xdr:cNvPr id="755" name="直線コネクタ 754">
          <a:extLst>
            <a:ext uri="{FF2B5EF4-FFF2-40B4-BE49-F238E27FC236}">
              <a16:creationId xmlns:a16="http://schemas.microsoft.com/office/drawing/2014/main" id="{B99EC078-BFE0-4F32-BC63-0D3625E81ECE}"/>
            </a:ext>
          </a:extLst>
        </xdr:cNvPr>
        <xdr:cNvCxnSpPr/>
      </xdr:nvCxnSpPr>
      <xdr:spPr>
        <a:xfrm>
          <a:off x="16431260" y="17415509"/>
          <a:ext cx="78232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756" name="n_1aveValue【庁舎】&#10;一人当たり面積">
          <a:extLst>
            <a:ext uri="{FF2B5EF4-FFF2-40B4-BE49-F238E27FC236}">
              <a16:creationId xmlns:a16="http://schemas.microsoft.com/office/drawing/2014/main" id="{430F3763-8E81-4B13-825E-003C60448567}"/>
            </a:ext>
          </a:extLst>
        </xdr:cNvPr>
        <xdr:cNvSpPr txBox="1"/>
      </xdr:nvSpPr>
      <xdr:spPr>
        <a:xfrm>
          <a:off x="1856112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757" name="n_2aveValue【庁舎】&#10;一人当たり面積">
          <a:extLst>
            <a:ext uri="{FF2B5EF4-FFF2-40B4-BE49-F238E27FC236}">
              <a16:creationId xmlns:a16="http://schemas.microsoft.com/office/drawing/2014/main" id="{B15EB0D4-6485-41A0-B618-E90EBE4D2CDA}"/>
            </a:ext>
          </a:extLst>
        </xdr:cNvPr>
        <xdr:cNvSpPr txBox="1"/>
      </xdr:nvSpPr>
      <xdr:spPr>
        <a:xfrm>
          <a:off x="177762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758" name="n_3aveValue【庁舎】&#10;一人当たり面積">
          <a:extLst>
            <a:ext uri="{FF2B5EF4-FFF2-40B4-BE49-F238E27FC236}">
              <a16:creationId xmlns:a16="http://schemas.microsoft.com/office/drawing/2014/main" id="{71914B97-57DC-4FEB-A4D4-3160265388AF}"/>
            </a:ext>
          </a:extLst>
        </xdr:cNvPr>
        <xdr:cNvSpPr txBox="1"/>
      </xdr:nvSpPr>
      <xdr:spPr>
        <a:xfrm>
          <a:off x="170015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759" name="n_4aveValue【庁舎】&#10;一人当たり面積">
          <a:extLst>
            <a:ext uri="{FF2B5EF4-FFF2-40B4-BE49-F238E27FC236}">
              <a16:creationId xmlns:a16="http://schemas.microsoft.com/office/drawing/2014/main" id="{BA16384F-7250-4DA2-B5AD-2E2B5939312A}"/>
            </a:ext>
          </a:extLst>
        </xdr:cNvPr>
        <xdr:cNvSpPr txBox="1"/>
      </xdr:nvSpPr>
      <xdr:spPr>
        <a:xfrm>
          <a:off x="162268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162577</xdr:rowOff>
    </xdr:from>
    <xdr:ext cx="469744" cy="259045"/>
    <xdr:sp macro="" textlink="">
      <xdr:nvSpPr>
        <xdr:cNvPr id="760" name="n_1mainValue【庁舎】&#10;一人当たり面積">
          <a:extLst>
            <a:ext uri="{FF2B5EF4-FFF2-40B4-BE49-F238E27FC236}">
              <a16:creationId xmlns:a16="http://schemas.microsoft.com/office/drawing/2014/main" id="{B49C873D-3361-489D-9085-E62F8B9FD285}"/>
            </a:ext>
          </a:extLst>
        </xdr:cNvPr>
        <xdr:cNvSpPr txBox="1"/>
      </xdr:nvSpPr>
      <xdr:spPr>
        <a:xfrm>
          <a:off x="185611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158766</xdr:rowOff>
    </xdr:from>
    <xdr:ext cx="469744" cy="259045"/>
    <xdr:sp macro="" textlink="">
      <xdr:nvSpPr>
        <xdr:cNvPr id="761" name="n_2mainValue【庁舎】&#10;一人当たり面積">
          <a:extLst>
            <a:ext uri="{FF2B5EF4-FFF2-40B4-BE49-F238E27FC236}">
              <a16:creationId xmlns:a16="http://schemas.microsoft.com/office/drawing/2014/main" id="{8187E363-3618-4FB1-80F1-0F175FF90E8B}"/>
            </a:ext>
          </a:extLst>
        </xdr:cNvPr>
        <xdr:cNvSpPr txBox="1"/>
      </xdr:nvSpPr>
      <xdr:spPr>
        <a:xfrm>
          <a:off x="17776267" y="1725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154957</xdr:rowOff>
    </xdr:from>
    <xdr:ext cx="469744" cy="259045"/>
    <xdr:sp macro="" textlink="">
      <xdr:nvSpPr>
        <xdr:cNvPr id="762" name="n_3mainValue【庁舎】&#10;一人当たり面積">
          <a:extLst>
            <a:ext uri="{FF2B5EF4-FFF2-40B4-BE49-F238E27FC236}">
              <a16:creationId xmlns:a16="http://schemas.microsoft.com/office/drawing/2014/main" id="{9057F154-D6EF-469F-89BD-7263914450E9}"/>
            </a:ext>
          </a:extLst>
        </xdr:cNvPr>
        <xdr:cNvSpPr txBox="1"/>
      </xdr:nvSpPr>
      <xdr:spPr>
        <a:xfrm>
          <a:off x="17001567" y="1725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44466</xdr:rowOff>
    </xdr:from>
    <xdr:ext cx="469744" cy="259045"/>
    <xdr:sp macro="" textlink="">
      <xdr:nvSpPr>
        <xdr:cNvPr id="763" name="n_4mainValue【庁舎】&#10;一人当たり面積">
          <a:extLst>
            <a:ext uri="{FF2B5EF4-FFF2-40B4-BE49-F238E27FC236}">
              <a16:creationId xmlns:a16="http://schemas.microsoft.com/office/drawing/2014/main" id="{D4E2988A-D057-4902-AC39-4290715293EC}"/>
            </a:ext>
          </a:extLst>
        </xdr:cNvPr>
        <xdr:cNvSpPr txBox="1"/>
      </xdr:nvSpPr>
      <xdr:spPr>
        <a:xfrm>
          <a:off x="16226867" y="1714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3119897A-90D2-4EEE-8F60-7D247752322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BFA99ABC-EFEB-466C-A994-1D798CAF8D1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47E8187C-F1B7-4640-9A59-81D537CD1FE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「図書館」は、区立図書館９館のうち、半数が</a:t>
          </a:r>
          <a:r>
            <a:rPr lang="ja-JP" altLang="ja-JP" sz="1100">
              <a:solidFill>
                <a:sysClr val="windowText" lastClr="000000"/>
              </a:solidFill>
              <a:effectLst/>
              <a:latin typeface="+mn-lt"/>
              <a:ea typeface="+mn-ea"/>
              <a:cs typeface="+mn-cs"/>
            </a:rPr>
            <a:t>建築後</a:t>
          </a:r>
          <a:r>
            <a:rPr lang="en-US" altLang="ja-JP" sz="1100">
              <a:solidFill>
                <a:sysClr val="windowText" lastClr="000000"/>
              </a:solidFill>
              <a:effectLst/>
              <a:latin typeface="+mn-lt"/>
              <a:ea typeface="+mn-ea"/>
              <a:cs typeface="+mn-cs"/>
            </a:rPr>
            <a:t>30</a:t>
          </a:r>
          <a:r>
            <a:rPr lang="ja-JP" altLang="ja-JP" sz="1100">
              <a:solidFill>
                <a:sysClr val="windowText" lastClr="000000"/>
              </a:solidFill>
              <a:effectLst/>
              <a:latin typeface="+mn-lt"/>
              <a:ea typeface="+mn-ea"/>
              <a:cs typeface="+mn-cs"/>
            </a:rPr>
            <a:t>年以上を経過しており減価償却率を引き上げている要因となっている。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「体育館・プール」は、渋谷区スポーツセンターが、建築後</a:t>
          </a:r>
          <a:r>
            <a:rPr lang="en-US" altLang="ja-JP" sz="1100">
              <a:solidFill>
                <a:sysClr val="windowText" lastClr="000000"/>
              </a:solidFill>
              <a:effectLst/>
              <a:latin typeface="+mn-lt"/>
              <a:ea typeface="+mn-ea"/>
              <a:cs typeface="+mn-cs"/>
            </a:rPr>
            <a:t>39</a:t>
          </a:r>
          <a:r>
            <a:rPr lang="ja-JP" altLang="ja-JP" sz="1100">
              <a:solidFill>
                <a:sysClr val="windowText" lastClr="000000"/>
              </a:solidFill>
              <a:effectLst/>
              <a:latin typeface="+mn-lt"/>
              <a:ea typeface="+mn-ea"/>
              <a:cs typeface="+mn-cs"/>
            </a:rPr>
            <a:t>年を経過しており減価償却率を引き上げている要因となっている。</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「福祉施設」は、老朽化した高齢者福祉施設の建替えにより、減価償却率が類似団体平均値を下回って推移している。</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「庁舎」は、平成</a:t>
          </a:r>
          <a:r>
            <a:rPr lang="en-US" altLang="ja-JP" sz="1100">
              <a:solidFill>
                <a:sysClr val="windowText" lastClr="000000"/>
              </a:solidFill>
              <a:effectLst/>
              <a:latin typeface="+mn-lt"/>
              <a:ea typeface="+mn-ea"/>
              <a:cs typeface="+mn-cs"/>
            </a:rPr>
            <a:t>30</a:t>
          </a:r>
          <a:r>
            <a:rPr lang="ja-JP" altLang="ja-JP" sz="1100">
              <a:solidFill>
                <a:sysClr val="windowText" lastClr="000000"/>
              </a:solidFill>
              <a:effectLst/>
              <a:latin typeface="+mn-lt"/>
              <a:ea typeface="+mn-ea"/>
              <a:cs typeface="+mn-cs"/>
            </a:rPr>
            <a:t>年</a:t>
          </a:r>
          <a:r>
            <a:rPr lang="en-US" altLang="ja-JP" sz="1100">
              <a:solidFill>
                <a:sysClr val="windowText" lastClr="000000"/>
              </a:solidFill>
              <a:effectLst/>
              <a:latin typeface="+mn-lt"/>
              <a:ea typeface="+mn-ea"/>
              <a:cs typeface="+mn-cs"/>
            </a:rPr>
            <a:t>10</a:t>
          </a:r>
          <a:r>
            <a:rPr lang="ja-JP" altLang="ja-JP" sz="1100">
              <a:solidFill>
                <a:sysClr val="windowText" lastClr="000000"/>
              </a:solidFill>
              <a:effectLst/>
              <a:latin typeface="+mn-lt"/>
              <a:ea typeface="+mn-ea"/>
              <a:cs typeface="+mn-cs"/>
            </a:rPr>
            <a:t>月に区役所本庁舎が竣工したことにより、また、「市民会館」は、令和元年</a:t>
          </a:r>
          <a:r>
            <a:rPr lang="en-US" altLang="ja-JP" sz="1100">
              <a:solidFill>
                <a:sysClr val="windowText" lastClr="000000"/>
              </a:solidFill>
              <a:effectLst/>
              <a:latin typeface="+mn-lt"/>
              <a:ea typeface="+mn-ea"/>
              <a:cs typeface="+mn-cs"/>
            </a:rPr>
            <a:t>5</a:t>
          </a:r>
          <a:r>
            <a:rPr lang="ja-JP" altLang="ja-JP" sz="1100">
              <a:solidFill>
                <a:sysClr val="windowText" lastClr="000000"/>
              </a:solidFill>
              <a:effectLst/>
              <a:latin typeface="+mn-lt"/>
              <a:ea typeface="+mn-ea"/>
              <a:cs typeface="+mn-cs"/>
            </a:rPr>
            <a:t>月に渋谷公会堂が竣工したことにより、それぞれ減価償却率が引き下げられ、その後、低い位置で推移している。</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これらの区の公共施設（建築物）については、令和２年度末に「一般建物施設長寿命化計画」を策定し、補修や改修を適切に実施し、施設の長寿命化を図っている。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0</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1</v>
      </c>
      <c r="C2" s="164"/>
      <c r="D2" s="165"/>
    </row>
    <row r="3" spans="1:119" ht="18.75" customHeight="1" thickBot="1" x14ac:dyDescent="0.25">
      <c r="A3" s="163"/>
      <c r="B3" s="605" t="s">
        <v>2</v>
      </c>
      <c r="C3" s="606"/>
      <c r="D3" s="606"/>
      <c r="E3" s="607"/>
      <c r="F3" s="607"/>
      <c r="G3" s="607"/>
      <c r="H3" s="607"/>
      <c r="I3" s="607"/>
      <c r="J3" s="607"/>
      <c r="K3" s="607"/>
      <c r="L3" s="607" t="s">
        <v>3</v>
      </c>
      <c r="M3" s="607"/>
      <c r="N3" s="607"/>
      <c r="O3" s="607"/>
      <c r="P3" s="607"/>
      <c r="Q3" s="607"/>
      <c r="R3" s="610"/>
      <c r="S3" s="610"/>
      <c r="T3" s="610"/>
      <c r="U3" s="610"/>
      <c r="V3" s="611"/>
      <c r="W3" s="501" t="s">
        <v>4</v>
      </c>
      <c r="X3" s="502"/>
      <c r="Y3" s="502"/>
      <c r="Z3" s="502"/>
      <c r="AA3" s="502"/>
      <c r="AB3" s="606"/>
      <c r="AC3" s="610" t="s">
        <v>5</v>
      </c>
      <c r="AD3" s="502"/>
      <c r="AE3" s="502"/>
      <c r="AF3" s="502"/>
      <c r="AG3" s="502"/>
      <c r="AH3" s="502"/>
      <c r="AI3" s="502"/>
      <c r="AJ3" s="502"/>
      <c r="AK3" s="502"/>
      <c r="AL3" s="572"/>
      <c r="AM3" s="501" t="s">
        <v>6</v>
      </c>
      <c r="AN3" s="502"/>
      <c r="AO3" s="502"/>
      <c r="AP3" s="502"/>
      <c r="AQ3" s="502"/>
      <c r="AR3" s="502"/>
      <c r="AS3" s="502"/>
      <c r="AT3" s="502"/>
      <c r="AU3" s="502"/>
      <c r="AV3" s="502"/>
      <c r="AW3" s="502"/>
      <c r="AX3" s="572"/>
      <c r="AY3" s="564" t="s">
        <v>7</v>
      </c>
      <c r="AZ3" s="565"/>
      <c r="BA3" s="565"/>
      <c r="BB3" s="565"/>
      <c r="BC3" s="565"/>
      <c r="BD3" s="565"/>
      <c r="BE3" s="565"/>
      <c r="BF3" s="565"/>
      <c r="BG3" s="565"/>
      <c r="BH3" s="565"/>
      <c r="BI3" s="565"/>
      <c r="BJ3" s="565"/>
      <c r="BK3" s="565"/>
      <c r="BL3" s="565"/>
      <c r="BM3" s="614"/>
      <c r="BN3" s="501" t="s">
        <v>8</v>
      </c>
      <c r="BO3" s="502"/>
      <c r="BP3" s="502"/>
      <c r="BQ3" s="502"/>
      <c r="BR3" s="502"/>
      <c r="BS3" s="502"/>
      <c r="BT3" s="502"/>
      <c r="BU3" s="572"/>
      <c r="BV3" s="501" t="s">
        <v>9</v>
      </c>
      <c r="BW3" s="502"/>
      <c r="BX3" s="502"/>
      <c r="BY3" s="502"/>
      <c r="BZ3" s="502"/>
      <c r="CA3" s="502"/>
      <c r="CB3" s="502"/>
      <c r="CC3" s="572"/>
      <c r="CD3" s="564" t="s">
        <v>7</v>
      </c>
      <c r="CE3" s="565"/>
      <c r="CF3" s="565"/>
      <c r="CG3" s="565"/>
      <c r="CH3" s="565"/>
      <c r="CI3" s="565"/>
      <c r="CJ3" s="565"/>
      <c r="CK3" s="565"/>
      <c r="CL3" s="565"/>
      <c r="CM3" s="565"/>
      <c r="CN3" s="565"/>
      <c r="CO3" s="565"/>
      <c r="CP3" s="565"/>
      <c r="CQ3" s="565"/>
      <c r="CR3" s="565"/>
      <c r="CS3" s="614"/>
      <c r="CT3" s="501" t="s">
        <v>10</v>
      </c>
      <c r="CU3" s="502"/>
      <c r="CV3" s="502"/>
      <c r="CW3" s="502"/>
      <c r="CX3" s="502"/>
      <c r="CY3" s="502"/>
      <c r="CZ3" s="502"/>
      <c r="DA3" s="572"/>
      <c r="DB3" s="501" t="s">
        <v>11</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12</v>
      </c>
      <c r="AZ4" s="459"/>
      <c r="BA4" s="459"/>
      <c r="BB4" s="459"/>
      <c r="BC4" s="459"/>
      <c r="BD4" s="459"/>
      <c r="BE4" s="459"/>
      <c r="BF4" s="459"/>
      <c r="BG4" s="459"/>
      <c r="BH4" s="459"/>
      <c r="BI4" s="459"/>
      <c r="BJ4" s="459"/>
      <c r="BK4" s="459"/>
      <c r="BL4" s="459"/>
      <c r="BM4" s="460"/>
      <c r="BN4" s="461">
        <v>139781814</v>
      </c>
      <c r="BO4" s="462"/>
      <c r="BP4" s="462"/>
      <c r="BQ4" s="462"/>
      <c r="BR4" s="462"/>
      <c r="BS4" s="462"/>
      <c r="BT4" s="462"/>
      <c r="BU4" s="463"/>
      <c r="BV4" s="461">
        <v>136443152</v>
      </c>
      <c r="BW4" s="462"/>
      <c r="BX4" s="462"/>
      <c r="BY4" s="462"/>
      <c r="BZ4" s="462"/>
      <c r="CA4" s="462"/>
      <c r="CB4" s="462"/>
      <c r="CC4" s="463"/>
      <c r="CD4" s="598" t="s">
        <v>13</v>
      </c>
      <c r="CE4" s="599"/>
      <c r="CF4" s="599"/>
      <c r="CG4" s="599"/>
      <c r="CH4" s="599"/>
      <c r="CI4" s="599"/>
      <c r="CJ4" s="599"/>
      <c r="CK4" s="599"/>
      <c r="CL4" s="599"/>
      <c r="CM4" s="599"/>
      <c r="CN4" s="599"/>
      <c r="CO4" s="599"/>
      <c r="CP4" s="599"/>
      <c r="CQ4" s="599"/>
      <c r="CR4" s="599"/>
      <c r="CS4" s="600"/>
      <c r="CT4" s="601">
        <v>17.100000000000001</v>
      </c>
      <c r="CU4" s="602"/>
      <c r="CV4" s="602"/>
      <c r="CW4" s="602"/>
      <c r="CX4" s="602"/>
      <c r="CY4" s="602"/>
      <c r="CZ4" s="602"/>
      <c r="DA4" s="603"/>
      <c r="DB4" s="601">
        <v>16.3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14</v>
      </c>
      <c r="AN5" s="389"/>
      <c r="AO5" s="389"/>
      <c r="AP5" s="389"/>
      <c r="AQ5" s="389"/>
      <c r="AR5" s="389"/>
      <c r="AS5" s="389"/>
      <c r="AT5" s="390"/>
      <c r="AU5" s="490" t="s">
        <v>15</v>
      </c>
      <c r="AV5" s="491"/>
      <c r="AW5" s="491"/>
      <c r="AX5" s="491"/>
      <c r="AY5" s="446" t="s">
        <v>16</v>
      </c>
      <c r="AZ5" s="447"/>
      <c r="BA5" s="447"/>
      <c r="BB5" s="447"/>
      <c r="BC5" s="447"/>
      <c r="BD5" s="447"/>
      <c r="BE5" s="447"/>
      <c r="BF5" s="447"/>
      <c r="BG5" s="447"/>
      <c r="BH5" s="447"/>
      <c r="BI5" s="447"/>
      <c r="BJ5" s="447"/>
      <c r="BK5" s="447"/>
      <c r="BL5" s="447"/>
      <c r="BM5" s="448"/>
      <c r="BN5" s="432">
        <v>124537676</v>
      </c>
      <c r="BO5" s="433"/>
      <c r="BP5" s="433"/>
      <c r="BQ5" s="433"/>
      <c r="BR5" s="433"/>
      <c r="BS5" s="433"/>
      <c r="BT5" s="433"/>
      <c r="BU5" s="434"/>
      <c r="BV5" s="432">
        <v>123314305</v>
      </c>
      <c r="BW5" s="433"/>
      <c r="BX5" s="433"/>
      <c r="BY5" s="433"/>
      <c r="BZ5" s="433"/>
      <c r="CA5" s="433"/>
      <c r="CB5" s="433"/>
      <c r="CC5" s="434"/>
      <c r="CD5" s="472" t="s">
        <v>17</v>
      </c>
      <c r="CE5" s="392"/>
      <c r="CF5" s="392"/>
      <c r="CG5" s="392"/>
      <c r="CH5" s="392"/>
      <c r="CI5" s="392"/>
      <c r="CJ5" s="392"/>
      <c r="CK5" s="392"/>
      <c r="CL5" s="392"/>
      <c r="CM5" s="392"/>
      <c r="CN5" s="392"/>
      <c r="CO5" s="392"/>
      <c r="CP5" s="392"/>
      <c r="CQ5" s="392"/>
      <c r="CR5" s="392"/>
      <c r="CS5" s="473"/>
      <c r="CT5" s="429">
        <v>67.3</v>
      </c>
      <c r="CU5" s="430"/>
      <c r="CV5" s="430"/>
      <c r="CW5" s="430"/>
      <c r="CX5" s="430"/>
      <c r="CY5" s="430"/>
      <c r="CZ5" s="430"/>
      <c r="DA5" s="431"/>
      <c r="DB5" s="429">
        <v>65.599999999999994</v>
      </c>
      <c r="DC5" s="430"/>
      <c r="DD5" s="430"/>
      <c r="DE5" s="430"/>
      <c r="DF5" s="430"/>
      <c r="DG5" s="430"/>
      <c r="DH5" s="430"/>
      <c r="DI5" s="431"/>
    </row>
    <row r="6" spans="1:119" ht="18.75" customHeight="1" x14ac:dyDescent="0.2">
      <c r="A6" s="163"/>
      <c r="B6" s="578" t="s">
        <v>18</v>
      </c>
      <c r="C6" s="419"/>
      <c r="D6" s="419"/>
      <c r="E6" s="579"/>
      <c r="F6" s="579"/>
      <c r="G6" s="579"/>
      <c r="H6" s="579"/>
      <c r="I6" s="579"/>
      <c r="J6" s="579"/>
      <c r="K6" s="579"/>
      <c r="L6" s="579" t="s">
        <v>19</v>
      </c>
      <c r="M6" s="579"/>
      <c r="N6" s="579"/>
      <c r="O6" s="579"/>
      <c r="P6" s="579"/>
      <c r="Q6" s="579"/>
      <c r="R6" s="417"/>
      <c r="S6" s="417"/>
      <c r="T6" s="417"/>
      <c r="U6" s="417"/>
      <c r="V6" s="585"/>
      <c r="W6" s="522" t="s">
        <v>20</v>
      </c>
      <c r="X6" s="418"/>
      <c r="Y6" s="418"/>
      <c r="Z6" s="418"/>
      <c r="AA6" s="418"/>
      <c r="AB6" s="419"/>
      <c r="AC6" s="590" t="s">
        <v>21</v>
      </c>
      <c r="AD6" s="591"/>
      <c r="AE6" s="591"/>
      <c r="AF6" s="591"/>
      <c r="AG6" s="591"/>
      <c r="AH6" s="591"/>
      <c r="AI6" s="591"/>
      <c r="AJ6" s="591"/>
      <c r="AK6" s="591"/>
      <c r="AL6" s="592"/>
      <c r="AM6" s="489" t="s">
        <v>22</v>
      </c>
      <c r="AN6" s="389"/>
      <c r="AO6" s="389"/>
      <c r="AP6" s="389"/>
      <c r="AQ6" s="389"/>
      <c r="AR6" s="389"/>
      <c r="AS6" s="389"/>
      <c r="AT6" s="390"/>
      <c r="AU6" s="490" t="s">
        <v>23</v>
      </c>
      <c r="AV6" s="491"/>
      <c r="AW6" s="491"/>
      <c r="AX6" s="491"/>
      <c r="AY6" s="446" t="s">
        <v>24</v>
      </c>
      <c r="AZ6" s="447"/>
      <c r="BA6" s="447"/>
      <c r="BB6" s="447"/>
      <c r="BC6" s="447"/>
      <c r="BD6" s="447"/>
      <c r="BE6" s="447"/>
      <c r="BF6" s="447"/>
      <c r="BG6" s="447"/>
      <c r="BH6" s="447"/>
      <c r="BI6" s="447"/>
      <c r="BJ6" s="447"/>
      <c r="BK6" s="447"/>
      <c r="BL6" s="447"/>
      <c r="BM6" s="448"/>
      <c r="BN6" s="432">
        <v>15244138</v>
      </c>
      <c r="BO6" s="433"/>
      <c r="BP6" s="433"/>
      <c r="BQ6" s="433"/>
      <c r="BR6" s="433"/>
      <c r="BS6" s="433"/>
      <c r="BT6" s="433"/>
      <c r="BU6" s="434"/>
      <c r="BV6" s="432">
        <v>13128847</v>
      </c>
      <c r="BW6" s="433"/>
      <c r="BX6" s="433"/>
      <c r="BY6" s="433"/>
      <c r="BZ6" s="433"/>
      <c r="CA6" s="433"/>
      <c r="CB6" s="433"/>
      <c r="CC6" s="434"/>
      <c r="CD6" s="472" t="s">
        <v>25</v>
      </c>
      <c r="CE6" s="392"/>
      <c r="CF6" s="392"/>
      <c r="CG6" s="392"/>
      <c r="CH6" s="392"/>
      <c r="CI6" s="392"/>
      <c r="CJ6" s="392"/>
      <c r="CK6" s="392"/>
      <c r="CL6" s="392"/>
      <c r="CM6" s="392"/>
      <c r="CN6" s="392"/>
      <c r="CO6" s="392"/>
      <c r="CP6" s="392"/>
      <c r="CQ6" s="392"/>
      <c r="CR6" s="392"/>
      <c r="CS6" s="473"/>
      <c r="CT6" s="575">
        <v>67.3</v>
      </c>
      <c r="CU6" s="576"/>
      <c r="CV6" s="576"/>
      <c r="CW6" s="576"/>
      <c r="CX6" s="576"/>
      <c r="CY6" s="576"/>
      <c r="CZ6" s="576"/>
      <c r="DA6" s="577"/>
      <c r="DB6" s="575">
        <v>65.599999999999994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26</v>
      </c>
      <c r="AN7" s="389"/>
      <c r="AO7" s="389"/>
      <c r="AP7" s="389"/>
      <c r="AQ7" s="389"/>
      <c r="AR7" s="389"/>
      <c r="AS7" s="389"/>
      <c r="AT7" s="390"/>
      <c r="AU7" s="490" t="s">
        <v>23</v>
      </c>
      <c r="AV7" s="491"/>
      <c r="AW7" s="491"/>
      <c r="AX7" s="491"/>
      <c r="AY7" s="446" t="s">
        <v>27</v>
      </c>
      <c r="AZ7" s="447"/>
      <c r="BA7" s="447"/>
      <c r="BB7" s="447"/>
      <c r="BC7" s="447"/>
      <c r="BD7" s="447"/>
      <c r="BE7" s="447"/>
      <c r="BF7" s="447"/>
      <c r="BG7" s="447"/>
      <c r="BH7" s="447"/>
      <c r="BI7" s="447"/>
      <c r="BJ7" s="447"/>
      <c r="BK7" s="447"/>
      <c r="BL7" s="447"/>
      <c r="BM7" s="448"/>
      <c r="BN7" s="432">
        <v>1989133</v>
      </c>
      <c r="BO7" s="433"/>
      <c r="BP7" s="433"/>
      <c r="BQ7" s="433"/>
      <c r="BR7" s="433"/>
      <c r="BS7" s="433"/>
      <c r="BT7" s="433"/>
      <c r="BU7" s="434"/>
      <c r="BV7" s="432">
        <v>1034894</v>
      </c>
      <c r="BW7" s="433"/>
      <c r="BX7" s="433"/>
      <c r="BY7" s="433"/>
      <c r="BZ7" s="433"/>
      <c r="CA7" s="433"/>
      <c r="CB7" s="433"/>
      <c r="CC7" s="434"/>
      <c r="CD7" s="472" t="s">
        <v>28</v>
      </c>
      <c r="CE7" s="392"/>
      <c r="CF7" s="392"/>
      <c r="CG7" s="392"/>
      <c r="CH7" s="392"/>
      <c r="CI7" s="392"/>
      <c r="CJ7" s="392"/>
      <c r="CK7" s="392"/>
      <c r="CL7" s="392"/>
      <c r="CM7" s="392"/>
      <c r="CN7" s="392"/>
      <c r="CO7" s="392"/>
      <c r="CP7" s="392"/>
      <c r="CQ7" s="392"/>
      <c r="CR7" s="392"/>
      <c r="CS7" s="473"/>
      <c r="CT7" s="432">
        <v>77728003</v>
      </c>
      <c r="CU7" s="433"/>
      <c r="CV7" s="433"/>
      <c r="CW7" s="433"/>
      <c r="CX7" s="433"/>
      <c r="CY7" s="433"/>
      <c r="CZ7" s="433"/>
      <c r="DA7" s="434"/>
      <c r="DB7" s="432">
        <v>74214956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29</v>
      </c>
      <c r="AN8" s="389"/>
      <c r="AO8" s="389"/>
      <c r="AP8" s="389"/>
      <c r="AQ8" s="389"/>
      <c r="AR8" s="389"/>
      <c r="AS8" s="389"/>
      <c r="AT8" s="390"/>
      <c r="AU8" s="490" t="s">
        <v>15</v>
      </c>
      <c r="AV8" s="491"/>
      <c r="AW8" s="491"/>
      <c r="AX8" s="491"/>
      <c r="AY8" s="446" t="s">
        <v>30</v>
      </c>
      <c r="AZ8" s="447"/>
      <c r="BA8" s="447"/>
      <c r="BB8" s="447"/>
      <c r="BC8" s="447"/>
      <c r="BD8" s="447"/>
      <c r="BE8" s="447"/>
      <c r="BF8" s="447"/>
      <c r="BG8" s="447"/>
      <c r="BH8" s="447"/>
      <c r="BI8" s="447"/>
      <c r="BJ8" s="447"/>
      <c r="BK8" s="447"/>
      <c r="BL8" s="447"/>
      <c r="BM8" s="448"/>
      <c r="BN8" s="432">
        <v>13255005</v>
      </c>
      <c r="BO8" s="433"/>
      <c r="BP8" s="433"/>
      <c r="BQ8" s="433"/>
      <c r="BR8" s="433"/>
      <c r="BS8" s="433"/>
      <c r="BT8" s="433"/>
      <c r="BU8" s="434"/>
      <c r="BV8" s="432">
        <v>12093953</v>
      </c>
      <c r="BW8" s="433"/>
      <c r="BX8" s="433"/>
      <c r="BY8" s="433"/>
      <c r="BZ8" s="433"/>
      <c r="CA8" s="433"/>
      <c r="CB8" s="433"/>
      <c r="CC8" s="434"/>
      <c r="CD8" s="472" t="s">
        <v>31</v>
      </c>
      <c r="CE8" s="392"/>
      <c r="CF8" s="392"/>
      <c r="CG8" s="392"/>
      <c r="CH8" s="392"/>
      <c r="CI8" s="392"/>
      <c r="CJ8" s="392"/>
      <c r="CK8" s="392"/>
      <c r="CL8" s="392"/>
      <c r="CM8" s="392"/>
      <c r="CN8" s="392"/>
      <c r="CO8" s="392"/>
      <c r="CP8" s="392"/>
      <c r="CQ8" s="392"/>
      <c r="CR8" s="392"/>
      <c r="CS8" s="473"/>
      <c r="CT8" s="535">
        <v>0.97</v>
      </c>
      <c r="CU8" s="536"/>
      <c r="CV8" s="536"/>
      <c r="CW8" s="536"/>
      <c r="CX8" s="536"/>
      <c r="CY8" s="536"/>
      <c r="CZ8" s="536"/>
      <c r="DA8" s="537"/>
      <c r="DB8" s="535">
        <v>0.96</v>
      </c>
      <c r="DC8" s="536"/>
      <c r="DD8" s="536"/>
      <c r="DE8" s="536"/>
      <c r="DF8" s="536"/>
      <c r="DG8" s="536"/>
      <c r="DH8" s="536"/>
      <c r="DI8" s="537"/>
    </row>
    <row r="9" spans="1:119" ht="18.75" customHeight="1" thickBot="1" x14ac:dyDescent="0.25">
      <c r="A9" s="163"/>
      <c r="B9" s="564" t="s">
        <v>32</v>
      </c>
      <c r="C9" s="565"/>
      <c r="D9" s="565"/>
      <c r="E9" s="565"/>
      <c r="F9" s="565"/>
      <c r="G9" s="565"/>
      <c r="H9" s="565"/>
      <c r="I9" s="565"/>
      <c r="J9" s="565"/>
      <c r="K9" s="483"/>
      <c r="L9" s="566" t="s">
        <v>33</v>
      </c>
      <c r="M9" s="567"/>
      <c r="N9" s="567"/>
      <c r="O9" s="567"/>
      <c r="P9" s="567"/>
      <c r="Q9" s="568"/>
      <c r="R9" s="569">
        <v>243883</v>
      </c>
      <c r="S9" s="570"/>
      <c r="T9" s="570"/>
      <c r="U9" s="570"/>
      <c r="V9" s="571"/>
      <c r="W9" s="501" t="s">
        <v>34</v>
      </c>
      <c r="X9" s="502"/>
      <c r="Y9" s="502"/>
      <c r="Z9" s="502"/>
      <c r="AA9" s="502"/>
      <c r="AB9" s="502"/>
      <c r="AC9" s="502"/>
      <c r="AD9" s="502"/>
      <c r="AE9" s="502"/>
      <c r="AF9" s="502"/>
      <c r="AG9" s="502"/>
      <c r="AH9" s="502"/>
      <c r="AI9" s="502"/>
      <c r="AJ9" s="502"/>
      <c r="AK9" s="502"/>
      <c r="AL9" s="572"/>
      <c r="AM9" s="489" t="s">
        <v>35</v>
      </c>
      <c r="AN9" s="389"/>
      <c r="AO9" s="389"/>
      <c r="AP9" s="389"/>
      <c r="AQ9" s="389"/>
      <c r="AR9" s="389"/>
      <c r="AS9" s="389"/>
      <c r="AT9" s="390"/>
      <c r="AU9" s="490" t="s">
        <v>15</v>
      </c>
      <c r="AV9" s="491"/>
      <c r="AW9" s="491"/>
      <c r="AX9" s="491"/>
      <c r="AY9" s="446" t="s">
        <v>36</v>
      </c>
      <c r="AZ9" s="447"/>
      <c r="BA9" s="447"/>
      <c r="BB9" s="447"/>
      <c r="BC9" s="447"/>
      <c r="BD9" s="447"/>
      <c r="BE9" s="447"/>
      <c r="BF9" s="447"/>
      <c r="BG9" s="447"/>
      <c r="BH9" s="447"/>
      <c r="BI9" s="447"/>
      <c r="BJ9" s="447"/>
      <c r="BK9" s="447"/>
      <c r="BL9" s="447"/>
      <c r="BM9" s="448"/>
      <c r="BN9" s="432">
        <v>1161052</v>
      </c>
      <c r="BO9" s="433"/>
      <c r="BP9" s="433"/>
      <c r="BQ9" s="433"/>
      <c r="BR9" s="433"/>
      <c r="BS9" s="433"/>
      <c r="BT9" s="433"/>
      <c r="BU9" s="434"/>
      <c r="BV9" s="432">
        <v>-718365</v>
      </c>
      <c r="BW9" s="433"/>
      <c r="BX9" s="433"/>
      <c r="BY9" s="433"/>
      <c r="BZ9" s="433"/>
      <c r="CA9" s="433"/>
      <c r="CB9" s="433"/>
      <c r="CC9" s="434"/>
      <c r="CD9" s="472" t="s">
        <v>37</v>
      </c>
      <c r="CE9" s="392"/>
      <c r="CF9" s="392"/>
      <c r="CG9" s="392"/>
      <c r="CH9" s="392"/>
      <c r="CI9" s="392"/>
      <c r="CJ9" s="392"/>
      <c r="CK9" s="392"/>
      <c r="CL9" s="392"/>
      <c r="CM9" s="392"/>
      <c r="CN9" s="392"/>
      <c r="CO9" s="392"/>
      <c r="CP9" s="392"/>
      <c r="CQ9" s="392"/>
      <c r="CR9" s="392"/>
      <c r="CS9" s="473"/>
      <c r="CT9" s="429">
        <v>0.5</v>
      </c>
      <c r="CU9" s="430"/>
      <c r="CV9" s="430"/>
      <c r="CW9" s="430"/>
      <c r="CX9" s="430"/>
      <c r="CY9" s="430"/>
      <c r="CZ9" s="430"/>
      <c r="DA9" s="431"/>
      <c r="DB9" s="429">
        <v>0.6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38</v>
      </c>
      <c r="M10" s="389"/>
      <c r="N10" s="389"/>
      <c r="O10" s="389"/>
      <c r="P10" s="389"/>
      <c r="Q10" s="390"/>
      <c r="R10" s="385">
        <v>224533</v>
      </c>
      <c r="S10" s="386"/>
      <c r="T10" s="386"/>
      <c r="U10" s="386"/>
      <c r="V10" s="445"/>
      <c r="W10" s="573"/>
      <c r="X10" s="383"/>
      <c r="Y10" s="383"/>
      <c r="Z10" s="383"/>
      <c r="AA10" s="383"/>
      <c r="AB10" s="383"/>
      <c r="AC10" s="383"/>
      <c r="AD10" s="383"/>
      <c r="AE10" s="383"/>
      <c r="AF10" s="383"/>
      <c r="AG10" s="383"/>
      <c r="AH10" s="383"/>
      <c r="AI10" s="383"/>
      <c r="AJ10" s="383"/>
      <c r="AK10" s="383"/>
      <c r="AL10" s="574"/>
      <c r="AM10" s="489" t="s">
        <v>39</v>
      </c>
      <c r="AN10" s="389"/>
      <c r="AO10" s="389"/>
      <c r="AP10" s="389"/>
      <c r="AQ10" s="389"/>
      <c r="AR10" s="389"/>
      <c r="AS10" s="389"/>
      <c r="AT10" s="390"/>
      <c r="AU10" s="490" t="s">
        <v>15</v>
      </c>
      <c r="AV10" s="491"/>
      <c r="AW10" s="491"/>
      <c r="AX10" s="491"/>
      <c r="AY10" s="446" t="s">
        <v>40</v>
      </c>
      <c r="AZ10" s="447"/>
      <c r="BA10" s="447"/>
      <c r="BB10" s="447"/>
      <c r="BC10" s="447"/>
      <c r="BD10" s="447"/>
      <c r="BE10" s="447"/>
      <c r="BF10" s="447"/>
      <c r="BG10" s="447"/>
      <c r="BH10" s="447"/>
      <c r="BI10" s="447"/>
      <c r="BJ10" s="447"/>
      <c r="BK10" s="447"/>
      <c r="BL10" s="447"/>
      <c r="BM10" s="448"/>
      <c r="BN10" s="432">
        <v>6629471</v>
      </c>
      <c r="BO10" s="433"/>
      <c r="BP10" s="433"/>
      <c r="BQ10" s="433"/>
      <c r="BR10" s="433"/>
      <c r="BS10" s="433"/>
      <c r="BT10" s="433"/>
      <c r="BU10" s="434"/>
      <c r="BV10" s="432">
        <v>7056528</v>
      </c>
      <c r="BW10" s="433"/>
      <c r="BX10" s="433"/>
      <c r="BY10" s="433"/>
      <c r="BZ10" s="433"/>
      <c r="CA10" s="433"/>
      <c r="CB10" s="433"/>
      <c r="CC10" s="434"/>
      <c r="CD10" s="169" t="s">
        <v>41</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42</v>
      </c>
      <c r="M11" s="394"/>
      <c r="N11" s="394"/>
      <c r="O11" s="394"/>
      <c r="P11" s="394"/>
      <c r="Q11" s="395"/>
      <c r="R11" s="561" t="s">
        <v>43</v>
      </c>
      <c r="S11" s="562"/>
      <c r="T11" s="562"/>
      <c r="U11" s="562"/>
      <c r="V11" s="563"/>
      <c r="W11" s="573"/>
      <c r="X11" s="383"/>
      <c r="Y11" s="383"/>
      <c r="Z11" s="383"/>
      <c r="AA11" s="383"/>
      <c r="AB11" s="383"/>
      <c r="AC11" s="383"/>
      <c r="AD11" s="383"/>
      <c r="AE11" s="383"/>
      <c r="AF11" s="383"/>
      <c r="AG11" s="383"/>
      <c r="AH11" s="383"/>
      <c r="AI11" s="383"/>
      <c r="AJ11" s="383"/>
      <c r="AK11" s="383"/>
      <c r="AL11" s="574"/>
      <c r="AM11" s="489" t="s">
        <v>44</v>
      </c>
      <c r="AN11" s="389"/>
      <c r="AO11" s="389"/>
      <c r="AP11" s="389"/>
      <c r="AQ11" s="389"/>
      <c r="AR11" s="389"/>
      <c r="AS11" s="389"/>
      <c r="AT11" s="390"/>
      <c r="AU11" s="490" t="s">
        <v>15</v>
      </c>
      <c r="AV11" s="491"/>
      <c r="AW11" s="491"/>
      <c r="AX11" s="491"/>
      <c r="AY11" s="446" t="s">
        <v>45</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46</v>
      </c>
      <c r="CE11" s="392"/>
      <c r="CF11" s="392"/>
      <c r="CG11" s="392"/>
      <c r="CH11" s="392"/>
      <c r="CI11" s="392"/>
      <c r="CJ11" s="392"/>
      <c r="CK11" s="392"/>
      <c r="CL11" s="392"/>
      <c r="CM11" s="392"/>
      <c r="CN11" s="392"/>
      <c r="CO11" s="392"/>
      <c r="CP11" s="392"/>
      <c r="CQ11" s="392"/>
      <c r="CR11" s="392"/>
      <c r="CS11" s="473"/>
      <c r="CT11" s="535" t="s">
        <v>47</v>
      </c>
      <c r="CU11" s="536"/>
      <c r="CV11" s="536"/>
      <c r="CW11" s="536"/>
      <c r="CX11" s="536"/>
      <c r="CY11" s="536"/>
      <c r="CZ11" s="536"/>
      <c r="DA11" s="537"/>
      <c r="DB11" s="535" t="s">
        <v>47</v>
      </c>
      <c r="DC11" s="536"/>
      <c r="DD11" s="536"/>
      <c r="DE11" s="536"/>
      <c r="DF11" s="536"/>
      <c r="DG11" s="536"/>
      <c r="DH11" s="536"/>
      <c r="DI11" s="537"/>
    </row>
    <row r="12" spans="1:119" ht="18.75" customHeight="1" x14ac:dyDescent="0.2">
      <c r="A12" s="163"/>
      <c r="B12" s="538" t="s">
        <v>48</v>
      </c>
      <c r="C12" s="539"/>
      <c r="D12" s="539"/>
      <c r="E12" s="539"/>
      <c r="F12" s="539"/>
      <c r="G12" s="539"/>
      <c r="H12" s="539"/>
      <c r="I12" s="539"/>
      <c r="J12" s="539"/>
      <c r="K12" s="540"/>
      <c r="L12" s="547" t="s">
        <v>49</v>
      </c>
      <c r="M12" s="548"/>
      <c r="N12" s="548"/>
      <c r="O12" s="548"/>
      <c r="P12" s="548"/>
      <c r="Q12" s="549"/>
      <c r="R12" s="550">
        <v>231402</v>
      </c>
      <c r="S12" s="551"/>
      <c r="T12" s="551"/>
      <c r="U12" s="551"/>
      <c r="V12" s="552"/>
      <c r="W12" s="553" t="s">
        <v>7</v>
      </c>
      <c r="X12" s="491"/>
      <c r="Y12" s="491"/>
      <c r="Z12" s="491"/>
      <c r="AA12" s="491"/>
      <c r="AB12" s="554"/>
      <c r="AC12" s="555" t="s">
        <v>50</v>
      </c>
      <c r="AD12" s="556"/>
      <c r="AE12" s="556"/>
      <c r="AF12" s="556"/>
      <c r="AG12" s="557"/>
      <c r="AH12" s="555" t="s">
        <v>51</v>
      </c>
      <c r="AI12" s="556"/>
      <c r="AJ12" s="556"/>
      <c r="AK12" s="556"/>
      <c r="AL12" s="558"/>
      <c r="AM12" s="489" t="s">
        <v>52</v>
      </c>
      <c r="AN12" s="389"/>
      <c r="AO12" s="389"/>
      <c r="AP12" s="389"/>
      <c r="AQ12" s="389"/>
      <c r="AR12" s="389"/>
      <c r="AS12" s="389"/>
      <c r="AT12" s="390"/>
      <c r="AU12" s="490" t="s">
        <v>15</v>
      </c>
      <c r="AV12" s="491"/>
      <c r="AW12" s="491"/>
      <c r="AX12" s="491"/>
      <c r="AY12" s="446" t="s">
        <v>53</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54</v>
      </c>
      <c r="CE12" s="392"/>
      <c r="CF12" s="392"/>
      <c r="CG12" s="392"/>
      <c r="CH12" s="392"/>
      <c r="CI12" s="392"/>
      <c r="CJ12" s="392"/>
      <c r="CK12" s="392"/>
      <c r="CL12" s="392"/>
      <c r="CM12" s="392"/>
      <c r="CN12" s="392"/>
      <c r="CO12" s="392"/>
      <c r="CP12" s="392"/>
      <c r="CQ12" s="392"/>
      <c r="CR12" s="392"/>
      <c r="CS12" s="473"/>
      <c r="CT12" s="535" t="s">
        <v>47</v>
      </c>
      <c r="CU12" s="536"/>
      <c r="CV12" s="536"/>
      <c r="CW12" s="536"/>
      <c r="CX12" s="536"/>
      <c r="CY12" s="536"/>
      <c r="CZ12" s="536"/>
      <c r="DA12" s="537"/>
      <c r="DB12" s="535" t="s">
        <v>47</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55</v>
      </c>
      <c r="N13" s="517"/>
      <c r="O13" s="517"/>
      <c r="P13" s="517"/>
      <c r="Q13" s="518"/>
      <c r="R13" s="519">
        <v>218691</v>
      </c>
      <c r="S13" s="520"/>
      <c r="T13" s="520"/>
      <c r="U13" s="520"/>
      <c r="V13" s="521"/>
      <c r="W13" s="522" t="s">
        <v>56</v>
      </c>
      <c r="X13" s="418"/>
      <c r="Y13" s="418"/>
      <c r="Z13" s="418"/>
      <c r="AA13" s="418"/>
      <c r="AB13" s="419"/>
      <c r="AC13" s="385">
        <v>70</v>
      </c>
      <c r="AD13" s="386"/>
      <c r="AE13" s="386"/>
      <c r="AF13" s="386"/>
      <c r="AG13" s="387"/>
      <c r="AH13" s="385">
        <v>71</v>
      </c>
      <c r="AI13" s="386"/>
      <c r="AJ13" s="386"/>
      <c r="AK13" s="386"/>
      <c r="AL13" s="445"/>
      <c r="AM13" s="489" t="s">
        <v>57</v>
      </c>
      <c r="AN13" s="389"/>
      <c r="AO13" s="389"/>
      <c r="AP13" s="389"/>
      <c r="AQ13" s="389"/>
      <c r="AR13" s="389"/>
      <c r="AS13" s="389"/>
      <c r="AT13" s="390"/>
      <c r="AU13" s="490" t="s">
        <v>23</v>
      </c>
      <c r="AV13" s="491"/>
      <c r="AW13" s="491"/>
      <c r="AX13" s="491"/>
      <c r="AY13" s="446" t="s">
        <v>58</v>
      </c>
      <c r="AZ13" s="447"/>
      <c r="BA13" s="447"/>
      <c r="BB13" s="447"/>
      <c r="BC13" s="447"/>
      <c r="BD13" s="447"/>
      <c r="BE13" s="447"/>
      <c r="BF13" s="447"/>
      <c r="BG13" s="447"/>
      <c r="BH13" s="447"/>
      <c r="BI13" s="447"/>
      <c r="BJ13" s="447"/>
      <c r="BK13" s="447"/>
      <c r="BL13" s="447"/>
      <c r="BM13" s="448"/>
      <c r="BN13" s="432">
        <v>7790523</v>
      </c>
      <c r="BO13" s="433"/>
      <c r="BP13" s="433"/>
      <c r="BQ13" s="433"/>
      <c r="BR13" s="433"/>
      <c r="BS13" s="433"/>
      <c r="BT13" s="433"/>
      <c r="BU13" s="434"/>
      <c r="BV13" s="432">
        <v>6338163</v>
      </c>
      <c r="BW13" s="433"/>
      <c r="BX13" s="433"/>
      <c r="BY13" s="433"/>
      <c r="BZ13" s="433"/>
      <c r="CA13" s="433"/>
      <c r="CB13" s="433"/>
      <c r="CC13" s="434"/>
      <c r="CD13" s="472" t="s">
        <v>59</v>
      </c>
      <c r="CE13" s="392"/>
      <c r="CF13" s="392"/>
      <c r="CG13" s="392"/>
      <c r="CH13" s="392"/>
      <c r="CI13" s="392"/>
      <c r="CJ13" s="392"/>
      <c r="CK13" s="392"/>
      <c r="CL13" s="392"/>
      <c r="CM13" s="392"/>
      <c r="CN13" s="392"/>
      <c r="CO13" s="392"/>
      <c r="CP13" s="392"/>
      <c r="CQ13" s="392"/>
      <c r="CR13" s="392"/>
      <c r="CS13" s="473"/>
      <c r="CT13" s="429">
        <v>-2.8</v>
      </c>
      <c r="CU13" s="430"/>
      <c r="CV13" s="430"/>
      <c r="CW13" s="430"/>
      <c r="CX13" s="430"/>
      <c r="CY13" s="430"/>
      <c r="CZ13" s="430"/>
      <c r="DA13" s="431"/>
      <c r="DB13" s="429">
        <v>-3.4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60</v>
      </c>
      <c r="M14" s="559"/>
      <c r="N14" s="559"/>
      <c r="O14" s="559"/>
      <c r="P14" s="559"/>
      <c r="Q14" s="560"/>
      <c r="R14" s="519">
        <v>230609</v>
      </c>
      <c r="S14" s="520"/>
      <c r="T14" s="520"/>
      <c r="U14" s="520"/>
      <c r="V14" s="521"/>
      <c r="W14" s="523"/>
      <c r="X14" s="421"/>
      <c r="Y14" s="421"/>
      <c r="Z14" s="421"/>
      <c r="AA14" s="421"/>
      <c r="AB14" s="422"/>
      <c r="AC14" s="512">
        <v>0.1</v>
      </c>
      <c r="AD14" s="513"/>
      <c r="AE14" s="513"/>
      <c r="AF14" s="513"/>
      <c r="AG14" s="514"/>
      <c r="AH14" s="512">
        <v>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61</v>
      </c>
      <c r="CE14" s="470"/>
      <c r="CF14" s="470"/>
      <c r="CG14" s="470"/>
      <c r="CH14" s="470"/>
      <c r="CI14" s="470"/>
      <c r="CJ14" s="470"/>
      <c r="CK14" s="470"/>
      <c r="CL14" s="470"/>
      <c r="CM14" s="470"/>
      <c r="CN14" s="470"/>
      <c r="CO14" s="470"/>
      <c r="CP14" s="470"/>
      <c r="CQ14" s="470"/>
      <c r="CR14" s="470"/>
      <c r="CS14" s="471"/>
      <c r="CT14" s="529" t="s">
        <v>47</v>
      </c>
      <c r="CU14" s="530"/>
      <c r="CV14" s="530"/>
      <c r="CW14" s="530"/>
      <c r="CX14" s="530"/>
      <c r="CY14" s="530"/>
      <c r="CZ14" s="530"/>
      <c r="DA14" s="531"/>
      <c r="DB14" s="529" t="s">
        <v>47</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55</v>
      </c>
      <c r="N15" s="517"/>
      <c r="O15" s="517"/>
      <c r="P15" s="517"/>
      <c r="Q15" s="518"/>
      <c r="R15" s="519">
        <v>218674</v>
      </c>
      <c r="S15" s="520"/>
      <c r="T15" s="520"/>
      <c r="U15" s="520"/>
      <c r="V15" s="521"/>
      <c r="W15" s="522" t="s">
        <v>62</v>
      </c>
      <c r="X15" s="418"/>
      <c r="Y15" s="418"/>
      <c r="Z15" s="418"/>
      <c r="AA15" s="418"/>
      <c r="AB15" s="419"/>
      <c r="AC15" s="385">
        <v>8101</v>
      </c>
      <c r="AD15" s="386"/>
      <c r="AE15" s="386"/>
      <c r="AF15" s="386"/>
      <c r="AG15" s="387"/>
      <c r="AH15" s="385">
        <v>8229</v>
      </c>
      <c r="AI15" s="386"/>
      <c r="AJ15" s="386"/>
      <c r="AK15" s="386"/>
      <c r="AL15" s="445"/>
      <c r="AM15" s="489"/>
      <c r="AN15" s="389"/>
      <c r="AO15" s="389"/>
      <c r="AP15" s="389"/>
      <c r="AQ15" s="389"/>
      <c r="AR15" s="389"/>
      <c r="AS15" s="389"/>
      <c r="AT15" s="390"/>
      <c r="AU15" s="490"/>
      <c r="AV15" s="491"/>
      <c r="AW15" s="491"/>
      <c r="AX15" s="491"/>
      <c r="AY15" s="458" t="s">
        <v>63</v>
      </c>
      <c r="AZ15" s="459"/>
      <c r="BA15" s="459"/>
      <c r="BB15" s="459"/>
      <c r="BC15" s="459"/>
      <c r="BD15" s="459"/>
      <c r="BE15" s="459"/>
      <c r="BF15" s="459"/>
      <c r="BG15" s="459"/>
      <c r="BH15" s="459"/>
      <c r="BI15" s="459"/>
      <c r="BJ15" s="459"/>
      <c r="BK15" s="459"/>
      <c r="BL15" s="459"/>
      <c r="BM15" s="460"/>
      <c r="BN15" s="461">
        <v>62678224</v>
      </c>
      <c r="BO15" s="462"/>
      <c r="BP15" s="462"/>
      <c r="BQ15" s="462"/>
      <c r="BR15" s="462"/>
      <c r="BS15" s="462"/>
      <c r="BT15" s="462"/>
      <c r="BU15" s="463"/>
      <c r="BV15" s="461">
        <v>59200600</v>
      </c>
      <c r="BW15" s="462"/>
      <c r="BX15" s="462"/>
      <c r="BY15" s="462"/>
      <c r="BZ15" s="462"/>
      <c r="CA15" s="462"/>
      <c r="CB15" s="462"/>
      <c r="CC15" s="463"/>
      <c r="CD15" s="532" t="s">
        <v>64</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65</v>
      </c>
      <c r="M16" s="507"/>
      <c r="N16" s="507"/>
      <c r="O16" s="507"/>
      <c r="P16" s="507"/>
      <c r="Q16" s="508"/>
      <c r="R16" s="509" t="s">
        <v>66</v>
      </c>
      <c r="S16" s="510"/>
      <c r="T16" s="510"/>
      <c r="U16" s="510"/>
      <c r="V16" s="511"/>
      <c r="W16" s="523"/>
      <c r="X16" s="421"/>
      <c r="Y16" s="421"/>
      <c r="Z16" s="421"/>
      <c r="AA16" s="421"/>
      <c r="AB16" s="422"/>
      <c r="AC16" s="512">
        <v>9.1</v>
      </c>
      <c r="AD16" s="513"/>
      <c r="AE16" s="513"/>
      <c r="AF16" s="513"/>
      <c r="AG16" s="514"/>
      <c r="AH16" s="512">
        <v>10.6</v>
      </c>
      <c r="AI16" s="513"/>
      <c r="AJ16" s="513"/>
      <c r="AK16" s="513"/>
      <c r="AL16" s="515"/>
      <c r="AM16" s="489"/>
      <c r="AN16" s="389"/>
      <c r="AO16" s="389"/>
      <c r="AP16" s="389"/>
      <c r="AQ16" s="389"/>
      <c r="AR16" s="389"/>
      <c r="AS16" s="389"/>
      <c r="AT16" s="390"/>
      <c r="AU16" s="490"/>
      <c r="AV16" s="491"/>
      <c r="AW16" s="491"/>
      <c r="AX16" s="491"/>
      <c r="AY16" s="446" t="s">
        <v>67</v>
      </c>
      <c r="AZ16" s="447"/>
      <c r="BA16" s="447"/>
      <c r="BB16" s="447"/>
      <c r="BC16" s="447"/>
      <c r="BD16" s="447"/>
      <c r="BE16" s="447"/>
      <c r="BF16" s="447"/>
      <c r="BG16" s="447"/>
      <c r="BH16" s="447"/>
      <c r="BI16" s="447"/>
      <c r="BJ16" s="447"/>
      <c r="BK16" s="447"/>
      <c r="BL16" s="447"/>
      <c r="BM16" s="448"/>
      <c r="BN16" s="432">
        <v>63710582</v>
      </c>
      <c r="BO16" s="433"/>
      <c r="BP16" s="433"/>
      <c r="BQ16" s="433"/>
      <c r="BR16" s="433"/>
      <c r="BS16" s="433"/>
      <c r="BT16" s="433"/>
      <c r="BU16" s="434"/>
      <c r="BV16" s="432">
        <v>61175433</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68</v>
      </c>
      <c r="N17" s="526"/>
      <c r="O17" s="526"/>
      <c r="P17" s="526"/>
      <c r="Q17" s="527"/>
      <c r="R17" s="509" t="s">
        <v>69</v>
      </c>
      <c r="S17" s="510"/>
      <c r="T17" s="510"/>
      <c r="U17" s="510"/>
      <c r="V17" s="511"/>
      <c r="W17" s="522" t="s">
        <v>70</v>
      </c>
      <c r="X17" s="418"/>
      <c r="Y17" s="418"/>
      <c r="Z17" s="418"/>
      <c r="AA17" s="418"/>
      <c r="AB17" s="419"/>
      <c r="AC17" s="385">
        <v>81314</v>
      </c>
      <c r="AD17" s="386"/>
      <c r="AE17" s="386"/>
      <c r="AF17" s="386"/>
      <c r="AG17" s="387"/>
      <c r="AH17" s="385">
        <v>69211</v>
      </c>
      <c r="AI17" s="386"/>
      <c r="AJ17" s="386"/>
      <c r="AK17" s="386"/>
      <c r="AL17" s="445"/>
      <c r="AM17" s="489"/>
      <c r="AN17" s="389"/>
      <c r="AO17" s="389"/>
      <c r="AP17" s="389"/>
      <c r="AQ17" s="389"/>
      <c r="AR17" s="389"/>
      <c r="AS17" s="389"/>
      <c r="AT17" s="390"/>
      <c r="AU17" s="490"/>
      <c r="AV17" s="491"/>
      <c r="AW17" s="491"/>
      <c r="AX17" s="491"/>
      <c r="AY17" s="446" t="s">
        <v>71</v>
      </c>
      <c r="AZ17" s="447"/>
      <c r="BA17" s="447"/>
      <c r="BB17" s="447"/>
      <c r="BC17" s="447"/>
      <c r="BD17" s="447"/>
      <c r="BE17" s="447"/>
      <c r="BF17" s="447"/>
      <c r="BG17" s="447"/>
      <c r="BH17" s="447"/>
      <c r="BI17" s="447"/>
      <c r="BJ17" s="447"/>
      <c r="BK17" s="447"/>
      <c r="BL17" s="447"/>
      <c r="BM17" s="448"/>
      <c r="BN17" s="432">
        <v>77728003</v>
      </c>
      <c r="BO17" s="433"/>
      <c r="BP17" s="433"/>
      <c r="BQ17" s="433"/>
      <c r="BR17" s="433"/>
      <c r="BS17" s="433"/>
      <c r="BT17" s="433"/>
      <c r="BU17" s="434"/>
      <c r="BV17" s="432">
        <v>74214956</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72</v>
      </c>
      <c r="C18" s="483"/>
      <c r="D18" s="483"/>
      <c r="E18" s="484"/>
      <c r="F18" s="484"/>
      <c r="G18" s="484"/>
      <c r="H18" s="484"/>
      <c r="I18" s="484"/>
      <c r="J18" s="484"/>
      <c r="K18" s="484"/>
      <c r="L18" s="485">
        <v>15.11</v>
      </c>
      <c r="M18" s="485"/>
      <c r="N18" s="485"/>
      <c r="O18" s="485"/>
      <c r="P18" s="485"/>
      <c r="Q18" s="485"/>
      <c r="R18" s="486"/>
      <c r="S18" s="486"/>
      <c r="T18" s="486"/>
      <c r="U18" s="486"/>
      <c r="V18" s="487"/>
      <c r="W18" s="503"/>
      <c r="X18" s="504"/>
      <c r="Y18" s="504"/>
      <c r="Z18" s="504"/>
      <c r="AA18" s="504"/>
      <c r="AB18" s="528"/>
      <c r="AC18" s="402">
        <v>90.9</v>
      </c>
      <c r="AD18" s="403"/>
      <c r="AE18" s="403"/>
      <c r="AF18" s="403"/>
      <c r="AG18" s="488"/>
      <c r="AH18" s="402">
        <v>89.3</v>
      </c>
      <c r="AI18" s="403"/>
      <c r="AJ18" s="403"/>
      <c r="AK18" s="403"/>
      <c r="AL18" s="404"/>
      <c r="AM18" s="489"/>
      <c r="AN18" s="389"/>
      <c r="AO18" s="389"/>
      <c r="AP18" s="389"/>
      <c r="AQ18" s="389"/>
      <c r="AR18" s="389"/>
      <c r="AS18" s="389"/>
      <c r="AT18" s="390"/>
      <c r="AU18" s="490"/>
      <c r="AV18" s="491"/>
      <c r="AW18" s="491"/>
      <c r="AX18" s="491"/>
      <c r="AY18" s="446" t="s">
        <v>73</v>
      </c>
      <c r="AZ18" s="447"/>
      <c r="BA18" s="447"/>
      <c r="BB18" s="447"/>
      <c r="BC18" s="447"/>
      <c r="BD18" s="447"/>
      <c r="BE18" s="447"/>
      <c r="BF18" s="447"/>
      <c r="BG18" s="447"/>
      <c r="BH18" s="447"/>
      <c r="BI18" s="447"/>
      <c r="BJ18" s="447"/>
      <c r="BK18" s="447"/>
      <c r="BL18" s="447"/>
      <c r="BM18" s="448"/>
      <c r="BN18" s="432">
        <v>60810793</v>
      </c>
      <c r="BO18" s="433"/>
      <c r="BP18" s="433"/>
      <c r="BQ18" s="433"/>
      <c r="BR18" s="433"/>
      <c r="BS18" s="433"/>
      <c r="BT18" s="433"/>
      <c r="BU18" s="434"/>
      <c r="BV18" s="432">
        <v>56107166</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74</v>
      </c>
      <c r="C19" s="483"/>
      <c r="D19" s="483"/>
      <c r="E19" s="484"/>
      <c r="F19" s="484"/>
      <c r="G19" s="484"/>
      <c r="H19" s="484"/>
      <c r="I19" s="484"/>
      <c r="J19" s="484"/>
      <c r="K19" s="484"/>
      <c r="L19" s="492">
        <v>16141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75</v>
      </c>
      <c r="AZ19" s="447"/>
      <c r="BA19" s="447"/>
      <c r="BB19" s="447"/>
      <c r="BC19" s="447"/>
      <c r="BD19" s="447"/>
      <c r="BE19" s="447"/>
      <c r="BF19" s="447"/>
      <c r="BG19" s="447"/>
      <c r="BH19" s="447"/>
      <c r="BI19" s="447"/>
      <c r="BJ19" s="447"/>
      <c r="BK19" s="447"/>
      <c r="BL19" s="447"/>
      <c r="BM19" s="448"/>
      <c r="BN19" s="432">
        <v>112988385</v>
      </c>
      <c r="BO19" s="433"/>
      <c r="BP19" s="433"/>
      <c r="BQ19" s="433"/>
      <c r="BR19" s="433"/>
      <c r="BS19" s="433"/>
      <c r="BT19" s="433"/>
      <c r="BU19" s="434"/>
      <c r="BV19" s="432">
        <v>108645909</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76</v>
      </c>
      <c r="C20" s="483"/>
      <c r="D20" s="483"/>
      <c r="E20" s="484"/>
      <c r="F20" s="484"/>
      <c r="G20" s="484"/>
      <c r="H20" s="484"/>
      <c r="I20" s="484"/>
      <c r="J20" s="484"/>
      <c r="K20" s="484"/>
      <c r="L20" s="492">
        <v>149967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77</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78</v>
      </c>
      <c r="C22" s="409"/>
      <c r="D22" s="410"/>
      <c r="E22" s="417" t="s">
        <v>7</v>
      </c>
      <c r="F22" s="418"/>
      <c r="G22" s="418"/>
      <c r="H22" s="418"/>
      <c r="I22" s="418"/>
      <c r="J22" s="418"/>
      <c r="K22" s="419"/>
      <c r="L22" s="417" t="s">
        <v>79</v>
      </c>
      <c r="M22" s="418"/>
      <c r="N22" s="418"/>
      <c r="O22" s="418"/>
      <c r="P22" s="419"/>
      <c r="Q22" s="423" t="s">
        <v>80</v>
      </c>
      <c r="R22" s="424"/>
      <c r="S22" s="424"/>
      <c r="T22" s="424"/>
      <c r="U22" s="424"/>
      <c r="V22" s="425"/>
      <c r="W22" s="474" t="s">
        <v>81</v>
      </c>
      <c r="X22" s="409"/>
      <c r="Y22" s="410"/>
      <c r="Z22" s="417" t="s">
        <v>7</v>
      </c>
      <c r="AA22" s="418"/>
      <c r="AB22" s="418"/>
      <c r="AC22" s="418"/>
      <c r="AD22" s="418"/>
      <c r="AE22" s="418"/>
      <c r="AF22" s="418"/>
      <c r="AG22" s="419"/>
      <c r="AH22" s="435" t="s">
        <v>82</v>
      </c>
      <c r="AI22" s="418"/>
      <c r="AJ22" s="418"/>
      <c r="AK22" s="418"/>
      <c r="AL22" s="419"/>
      <c r="AM22" s="435" t="s">
        <v>83</v>
      </c>
      <c r="AN22" s="436"/>
      <c r="AO22" s="436"/>
      <c r="AP22" s="436"/>
      <c r="AQ22" s="436"/>
      <c r="AR22" s="437"/>
      <c r="AS22" s="423" t="s">
        <v>80</v>
      </c>
      <c r="AT22" s="424"/>
      <c r="AU22" s="424"/>
      <c r="AV22" s="424"/>
      <c r="AW22" s="424"/>
      <c r="AX22" s="441"/>
      <c r="AY22" s="458" t="s">
        <v>84</v>
      </c>
      <c r="AZ22" s="459"/>
      <c r="BA22" s="459"/>
      <c r="BB22" s="459"/>
      <c r="BC22" s="459"/>
      <c r="BD22" s="459"/>
      <c r="BE22" s="459"/>
      <c r="BF22" s="459"/>
      <c r="BG22" s="459"/>
      <c r="BH22" s="459"/>
      <c r="BI22" s="459"/>
      <c r="BJ22" s="459"/>
      <c r="BK22" s="459"/>
      <c r="BL22" s="459"/>
      <c r="BM22" s="460"/>
      <c r="BN22" s="461">
        <v>2953356</v>
      </c>
      <c r="BO22" s="462"/>
      <c r="BP22" s="462"/>
      <c r="BQ22" s="462"/>
      <c r="BR22" s="462"/>
      <c r="BS22" s="462"/>
      <c r="BT22" s="462"/>
      <c r="BU22" s="463"/>
      <c r="BV22" s="461">
        <v>3460891</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85</v>
      </c>
      <c r="AZ23" s="447"/>
      <c r="BA23" s="447"/>
      <c r="BB23" s="447"/>
      <c r="BC23" s="447"/>
      <c r="BD23" s="447"/>
      <c r="BE23" s="447"/>
      <c r="BF23" s="447"/>
      <c r="BG23" s="447"/>
      <c r="BH23" s="447"/>
      <c r="BI23" s="447"/>
      <c r="BJ23" s="447"/>
      <c r="BK23" s="447"/>
      <c r="BL23" s="447"/>
      <c r="BM23" s="448"/>
      <c r="BN23" s="432">
        <v>2920004</v>
      </c>
      <c r="BO23" s="433"/>
      <c r="BP23" s="433"/>
      <c r="BQ23" s="433"/>
      <c r="BR23" s="433"/>
      <c r="BS23" s="433"/>
      <c r="BT23" s="433"/>
      <c r="BU23" s="434"/>
      <c r="BV23" s="432">
        <v>3416421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86</v>
      </c>
      <c r="F24" s="389"/>
      <c r="G24" s="389"/>
      <c r="H24" s="389"/>
      <c r="I24" s="389"/>
      <c r="J24" s="389"/>
      <c r="K24" s="390"/>
      <c r="L24" s="385">
        <v>1</v>
      </c>
      <c r="M24" s="386"/>
      <c r="N24" s="386"/>
      <c r="O24" s="386"/>
      <c r="P24" s="387"/>
      <c r="Q24" s="385">
        <v>11144</v>
      </c>
      <c r="R24" s="386"/>
      <c r="S24" s="386"/>
      <c r="T24" s="386"/>
      <c r="U24" s="386"/>
      <c r="V24" s="387"/>
      <c r="W24" s="475"/>
      <c r="X24" s="412"/>
      <c r="Y24" s="413"/>
      <c r="Z24" s="388" t="s">
        <v>87</v>
      </c>
      <c r="AA24" s="389"/>
      <c r="AB24" s="389"/>
      <c r="AC24" s="389"/>
      <c r="AD24" s="389"/>
      <c r="AE24" s="389"/>
      <c r="AF24" s="389"/>
      <c r="AG24" s="390"/>
      <c r="AH24" s="385">
        <v>1953</v>
      </c>
      <c r="AI24" s="386"/>
      <c r="AJ24" s="386"/>
      <c r="AK24" s="386"/>
      <c r="AL24" s="387"/>
      <c r="AM24" s="385">
        <v>5634405</v>
      </c>
      <c r="AN24" s="386"/>
      <c r="AO24" s="386"/>
      <c r="AP24" s="386"/>
      <c r="AQ24" s="386"/>
      <c r="AR24" s="387"/>
      <c r="AS24" s="385">
        <v>2885</v>
      </c>
      <c r="AT24" s="386"/>
      <c r="AU24" s="386"/>
      <c r="AV24" s="386"/>
      <c r="AW24" s="386"/>
      <c r="AX24" s="445"/>
      <c r="AY24" s="405" t="s">
        <v>88</v>
      </c>
      <c r="AZ24" s="406"/>
      <c r="BA24" s="406"/>
      <c r="BB24" s="406"/>
      <c r="BC24" s="406"/>
      <c r="BD24" s="406"/>
      <c r="BE24" s="406"/>
      <c r="BF24" s="406"/>
      <c r="BG24" s="406"/>
      <c r="BH24" s="406"/>
      <c r="BI24" s="406"/>
      <c r="BJ24" s="406"/>
      <c r="BK24" s="406"/>
      <c r="BL24" s="406"/>
      <c r="BM24" s="407"/>
      <c r="BN24" s="432">
        <v>2953356</v>
      </c>
      <c r="BO24" s="433"/>
      <c r="BP24" s="433"/>
      <c r="BQ24" s="433"/>
      <c r="BR24" s="433"/>
      <c r="BS24" s="433"/>
      <c r="BT24" s="433"/>
      <c r="BU24" s="434"/>
      <c r="BV24" s="432">
        <v>3460891</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89</v>
      </c>
      <c r="F25" s="389"/>
      <c r="G25" s="389"/>
      <c r="H25" s="389"/>
      <c r="I25" s="389"/>
      <c r="J25" s="389"/>
      <c r="K25" s="390"/>
      <c r="L25" s="385">
        <v>2</v>
      </c>
      <c r="M25" s="386"/>
      <c r="N25" s="386"/>
      <c r="O25" s="386"/>
      <c r="P25" s="387"/>
      <c r="Q25" s="385">
        <v>9108</v>
      </c>
      <c r="R25" s="386"/>
      <c r="S25" s="386"/>
      <c r="T25" s="386"/>
      <c r="U25" s="386"/>
      <c r="V25" s="387"/>
      <c r="W25" s="475"/>
      <c r="X25" s="412"/>
      <c r="Y25" s="413"/>
      <c r="Z25" s="388" t="s">
        <v>90</v>
      </c>
      <c r="AA25" s="389"/>
      <c r="AB25" s="389"/>
      <c r="AC25" s="389"/>
      <c r="AD25" s="389"/>
      <c r="AE25" s="389"/>
      <c r="AF25" s="389"/>
      <c r="AG25" s="390"/>
      <c r="AH25" s="385" t="s">
        <v>47</v>
      </c>
      <c r="AI25" s="386"/>
      <c r="AJ25" s="386"/>
      <c r="AK25" s="386"/>
      <c r="AL25" s="387"/>
      <c r="AM25" s="385" t="s">
        <v>47</v>
      </c>
      <c r="AN25" s="386"/>
      <c r="AO25" s="386"/>
      <c r="AP25" s="386"/>
      <c r="AQ25" s="386"/>
      <c r="AR25" s="387"/>
      <c r="AS25" s="385" t="s">
        <v>47</v>
      </c>
      <c r="AT25" s="386"/>
      <c r="AU25" s="386"/>
      <c r="AV25" s="386"/>
      <c r="AW25" s="386"/>
      <c r="AX25" s="445"/>
      <c r="AY25" s="458" t="s">
        <v>91</v>
      </c>
      <c r="AZ25" s="459"/>
      <c r="BA25" s="459"/>
      <c r="BB25" s="459"/>
      <c r="BC25" s="459"/>
      <c r="BD25" s="459"/>
      <c r="BE25" s="459"/>
      <c r="BF25" s="459"/>
      <c r="BG25" s="459"/>
      <c r="BH25" s="459"/>
      <c r="BI25" s="459"/>
      <c r="BJ25" s="459"/>
      <c r="BK25" s="459"/>
      <c r="BL25" s="459"/>
      <c r="BM25" s="460"/>
      <c r="BN25" s="461">
        <v>62183665</v>
      </c>
      <c r="BO25" s="462"/>
      <c r="BP25" s="462"/>
      <c r="BQ25" s="462"/>
      <c r="BR25" s="462"/>
      <c r="BS25" s="462"/>
      <c r="BT25" s="462"/>
      <c r="BU25" s="463"/>
      <c r="BV25" s="461">
        <v>29311450</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92</v>
      </c>
      <c r="F26" s="389"/>
      <c r="G26" s="389"/>
      <c r="H26" s="389"/>
      <c r="I26" s="389"/>
      <c r="J26" s="389"/>
      <c r="K26" s="390"/>
      <c r="L26" s="385">
        <v>1</v>
      </c>
      <c r="M26" s="386"/>
      <c r="N26" s="386"/>
      <c r="O26" s="386"/>
      <c r="P26" s="387"/>
      <c r="Q26" s="385">
        <v>8177</v>
      </c>
      <c r="R26" s="386"/>
      <c r="S26" s="386"/>
      <c r="T26" s="386"/>
      <c r="U26" s="386"/>
      <c r="V26" s="387"/>
      <c r="W26" s="475"/>
      <c r="X26" s="412"/>
      <c r="Y26" s="413"/>
      <c r="Z26" s="388" t="s">
        <v>93</v>
      </c>
      <c r="AA26" s="443"/>
      <c r="AB26" s="443"/>
      <c r="AC26" s="443"/>
      <c r="AD26" s="443"/>
      <c r="AE26" s="443"/>
      <c r="AF26" s="443"/>
      <c r="AG26" s="444"/>
      <c r="AH26" s="385">
        <v>252</v>
      </c>
      <c r="AI26" s="386"/>
      <c r="AJ26" s="386"/>
      <c r="AK26" s="386"/>
      <c r="AL26" s="387"/>
      <c r="AM26" s="385">
        <v>725760</v>
      </c>
      <c r="AN26" s="386"/>
      <c r="AO26" s="386"/>
      <c r="AP26" s="386"/>
      <c r="AQ26" s="386"/>
      <c r="AR26" s="387"/>
      <c r="AS26" s="385">
        <v>2880</v>
      </c>
      <c r="AT26" s="386"/>
      <c r="AU26" s="386"/>
      <c r="AV26" s="386"/>
      <c r="AW26" s="386"/>
      <c r="AX26" s="445"/>
      <c r="AY26" s="472" t="s">
        <v>94</v>
      </c>
      <c r="AZ26" s="392"/>
      <c r="BA26" s="392"/>
      <c r="BB26" s="392"/>
      <c r="BC26" s="392"/>
      <c r="BD26" s="392"/>
      <c r="BE26" s="392"/>
      <c r="BF26" s="392"/>
      <c r="BG26" s="392"/>
      <c r="BH26" s="392"/>
      <c r="BI26" s="392"/>
      <c r="BJ26" s="392"/>
      <c r="BK26" s="392"/>
      <c r="BL26" s="392"/>
      <c r="BM26" s="473"/>
      <c r="BN26" s="432">
        <v>600000</v>
      </c>
      <c r="BO26" s="433"/>
      <c r="BP26" s="433"/>
      <c r="BQ26" s="433"/>
      <c r="BR26" s="433"/>
      <c r="BS26" s="433"/>
      <c r="BT26" s="433"/>
      <c r="BU26" s="434"/>
      <c r="BV26" s="432">
        <v>600000</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95</v>
      </c>
      <c r="F27" s="389"/>
      <c r="G27" s="389"/>
      <c r="H27" s="389"/>
      <c r="I27" s="389"/>
      <c r="J27" s="389"/>
      <c r="K27" s="390"/>
      <c r="L27" s="385">
        <v>1</v>
      </c>
      <c r="M27" s="386"/>
      <c r="N27" s="386"/>
      <c r="O27" s="386"/>
      <c r="P27" s="387"/>
      <c r="Q27" s="385">
        <v>9231</v>
      </c>
      <c r="R27" s="386"/>
      <c r="S27" s="386"/>
      <c r="T27" s="386"/>
      <c r="U27" s="386"/>
      <c r="V27" s="387"/>
      <c r="W27" s="475"/>
      <c r="X27" s="412"/>
      <c r="Y27" s="413"/>
      <c r="Z27" s="388" t="s">
        <v>96</v>
      </c>
      <c r="AA27" s="389"/>
      <c r="AB27" s="389"/>
      <c r="AC27" s="389"/>
      <c r="AD27" s="389"/>
      <c r="AE27" s="389"/>
      <c r="AF27" s="389"/>
      <c r="AG27" s="390"/>
      <c r="AH27" s="385">
        <v>22</v>
      </c>
      <c r="AI27" s="386"/>
      <c r="AJ27" s="386"/>
      <c r="AK27" s="386"/>
      <c r="AL27" s="387"/>
      <c r="AM27" s="385">
        <v>80264</v>
      </c>
      <c r="AN27" s="386"/>
      <c r="AO27" s="386"/>
      <c r="AP27" s="386"/>
      <c r="AQ27" s="386"/>
      <c r="AR27" s="387"/>
      <c r="AS27" s="385">
        <v>3648</v>
      </c>
      <c r="AT27" s="386"/>
      <c r="AU27" s="386"/>
      <c r="AV27" s="386"/>
      <c r="AW27" s="386"/>
      <c r="AX27" s="445"/>
      <c r="AY27" s="469" t="s">
        <v>97</v>
      </c>
      <c r="AZ27" s="470"/>
      <c r="BA27" s="470"/>
      <c r="BB27" s="470"/>
      <c r="BC27" s="470"/>
      <c r="BD27" s="470"/>
      <c r="BE27" s="470"/>
      <c r="BF27" s="470"/>
      <c r="BG27" s="470"/>
      <c r="BH27" s="470"/>
      <c r="BI27" s="470"/>
      <c r="BJ27" s="470"/>
      <c r="BK27" s="470"/>
      <c r="BL27" s="470"/>
      <c r="BM27" s="471"/>
      <c r="BN27" s="466" t="s">
        <v>47</v>
      </c>
      <c r="BO27" s="467"/>
      <c r="BP27" s="467"/>
      <c r="BQ27" s="467"/>
      <c r="BR27" s="467"/>
      <c r="BS27" s="467"/>
      <c r="BT27" s="467"/>
      <c r="BU27" s="468"/>
      <c r="BV27" s="466" t="s">
        <v>47</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98</v>
      </c>
      <c r="F28" s="389"/>
      <c r="G28" s="389"/>
      <c r="H28" s="389"/>
      <c r="I28" s="389"/>
      <c r="J28" s="389"/>
      <c r="K28" s="390"/>
      <c r="L28" s="385">
        <v>1</v>
      </c>
      <c r="M28" s="386"/>
      <c r="N28" s="386"/>
      <c r="O28" s="386"/>
      <c r="P28" s="387"/>
      <c r="Q28" s="385">
        <v>7701</v>
      </c>
      <c r="R28" s="386"/>
      <c r="S28" s="386"/>
      <c r="T28" s="386"/>
      <c r="U28" s="386"/>
      <c r="V28" s="387"/>
      <c r="W28" s="475"/>
      <c r="X28" s="412"/>
      <c r="Y28" s="413"/>
      <c r="Z28" s="388" t="s">
        <v>99</v>
      </c>
      <c r="AA28" s="389"/>
      <c r="AB28" s="389"/>
      <c r="AC28" s="389"/>
      <c r="AD28" s="389"/>
      <c r="AE28" s="389"/>
      <c r="AF28" s="389"/>
      <c r="AG28" s="390"/>
      <c r="AH28" s="385" t="s">
        <v>47</v>
      </c>
      <c r="AI28" s="386"/>
      <c r="AJ28" s="386"/>
      <c r="AK28" s="386"/>
      <c r="AL28" s="387"/>
      <c r="AM28" s="385" t="s">
        <v>47</v>
      </c>
      <c r="AN28" s="386"/>
      <c r="AO28" s="386"/>
      <c r="AP28" s="386"/>
      <c r="AQ28" s="386"/>
      <c r="AR28" s="387"/>
      <c r="AS28" s="385" t="s">
        <v>47</v>
      </c>
      <c r="AT28" s="386"/>
      <c r="AU28" s="386"/>
      <c r="AV28" s="386"/>
      <c r="AW28" s="386"/>
      <c r="AX28" s="445"/>
      <c r="AY28" s="449" t="s">
        <v>100</v>
      </c>
      <c r="AZ28" s="450"/>
      <c r="BA28" s="450"/>
      <c r="BB28" s="451"/>
      <c r="BC28" s="458" t="s">
        <v>101</v>
      </c>
      <c r="BD28" s="459"/>
      <c r="BE28" s="459"/>
      <c r="BF28" s="459"/>
      <c r="BG28" s="459"/>
      <c r="BH28" s="459"/>
      <c r="BI28" s="459"/>
      <c r="BJ28" s="459"/>
      <c r="BK28" s="459"/>
      <c r="BL28" s="459"/>
      <c r="BM28" s="460"/>
      <c r="BN28" s="461">
        <v>67349374</v>
      </c>
      <c r="BO28" s="462"/>
      <c r="BP28" s="462"/>
      <c r="BQ28" s="462"/>
      <c r="BR28" s="462"/>
      <c r="BS28" s="462"/>
      <c r="BT28" s="462"/>
      <c r="BU28" s="463"/>
      <c r="BV28" s="461">
        <v>60719842</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102</v>
      </c>
      <c r="F29" s="389"/>
      <c r="G29" s="389"/>
      <c r="H29" s="389"/>
      <c r="I29" s="389"/>
      <c r="J29" s="389"/>
      <c r="K29" s="390"/>
      <c r="L29" s="385">
        <v>32</v>
      </c>
      <c r="M29" s="386"/>
      <c r="N29" s="386"/>
      <c r="O29" s="386"/>
      <c r="P29" s="387"/>
      <c r="Q29" s="385">
        <v>6129</v>
      </c>
      <c r="R29" s="386"/>
      <c r="S29" s="386"/>
      <c r="T29" s="386"/>
      <c r="U29" s="386"/>
      <c r="V29" s="387"/>
      <c r="W29" s="476"/>
      <c r="X29" s="477"/>
      <c r="Y29" s="478"/>
      <c r="Z29" s="388" t="s">
        <v>103</v>
      </c>
      <c r="AA29" s="389"/>
      <c r="AB29" s="389"/>
      <c r="AC29" s="389"/>
      <c r="AD29" s="389"/>
      <c r="AE29" s="389"/>
      <c r="AF29" s="389"/>
      <c r="AG29" s="390"/>
      <c r="AH29" s="385">
        <v>1975</v>
      </c>
      <c r="AI29" s="386"/>
      <c r="AJ29" s="386"/>
      <c r="AK29" s="386"/>
      <c r="AL29" s="387"/>
      <c r="AM29" s="385">
        <v>5714669</v>
      </c>
      <c r="AN29" s="386"/>
      <c r="AO29" s="386"/>
      <c r="AP29" s="386"/>
      <c r="AQ29" s="386"/>
      <c r="AR29" s="387"/>
      <c r="AS29" s="385">
        <v>2894</v>
      </c>
      <c r="AT29" s="386"/>
      <c r="AU29" s="386"/>
      <c r="AV29" s="386"/>
      <c r="AW29" s="386"/>
      <c r="AX29" s="445"/>
      <c r="AY29" s="452"/>
      <c r="AZ29" s="453"/>
      <c r="BA29" s="453"/>
      <c r="BB29" s="454"/>
      <c r="BC29" s="446" t="s">
        <v>104</v>
      </c>
      <c r="BD29" s="447"/>
      <c r="BE29" s="447"/>
      <c r="BF29" s="447"/>
      <c r="BG29" s="447"/>
      <c r="BH29" s="447"/>
      <c r="BI29" s="447"/>
      <c r="BJ29" s="447"/>
      <c r="BK29" s="447"/>
      <c r="BL29" s="447"/>
      <c r="BM29" s="448"/>
      <c r="BN29" s="432" t="s">
        <v>47</v>
      </c>
      <c r="BO29" s="433"/>
      <c r="BP29" s="433"/>
      <c r="BQ29" s="433"/>
      <c r="BR29" s="433"/>
      <c r="BS29" s="433"/>
      <c r="BT29" s="433"/>
      <c r="BU29" s="434"/>
      <c r="BV29" s="432" t="s">
        <v>47</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105</v>
      </c>
      <c r="X30" s="400"/>
      <c r="Y30" s="400"/>
      <c r="Z30" s="400"/>
      <c r="AA30" s="400"/>
      <c r="AB30" s="400"/>
      <c r="AC30" s="400"/>
      <c r="AD30" s="400"/>
      <c r="AE30" s="400"/>
      <c r="AF30" s="400"/>
      <c r="AG30" s="401"/>
      <c r="AH30" s="402">
        <v>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106</v>
      </c>
      <c r="BD30" s="406"/>
      <c r="BE30" s="406"/>
      <c r="BF30" s="406"/>
      <c r="BG30" s="406"/>
      <c r="BH30" s="406"/>
      <c r="BI30" s="406"/>
      <c r="BJ30" s="406"/>
      <c r="BK30" s="406"/>
      <c r="BL30" s="406"/>
      <c r="BM30" s="407"/>
      <c r="BN30" s="466">
        <v>96395563</v>
      </c>
      <c r="BO30" s="467"/>
      <c r="BP30" s="467"/>
      <c r="BQ30" s="467"/>
      <c r="BR30" s="467"/>
      <c r="BS30" s="467"/>
      <c r="BT30" s="467"/>
      <c r="BU30" s="468"/>
      <c r="BV30" s="466">
        <v>92505564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107</v>
      </c>
      <c r="D32" s="391"/>
      <c r="E32" s="391"/>
      <c r="F32" s="391"/>
      <c r="G32" s="391"/>
      <c r="H32" s="391"/>
      <c r="I32" s="391"/>
      <c r="J32" s="391"/>
      <c r="K32" s="391"/>
      <c r="L32" s="391"/>
      <c r="M32" s="391"/>
      <c r="N32" s="391"/>
      <c r="O32" s="391"/>
      <c r="P32" s="391"/>
      <c r="Q32" s="391"/>
      <c r="R32" s="391"/>
      <c r="S32" s="391"/>
      <c r="U32" s="392" t="s">
        <v>108</v>
      </c>
      <c r="V32" s="392"/>
      <c r="W32" s="392"/>
      <c r="X32" s="392"/>
      <c r="Y32" s="392"/>
      <c r="Z32" s="392"/>
      <c r="AA32" s="392"/>
      <c r="AB32" s="392"/>
      <c r="AC32" s="392"/>
      <c r="AD32" s="392"/>
      <c r="AE32" s="392"/>
      <c r="AF32" s="392"/>
      <c r="AG32" s="392"/>
      <c r="AH32" s="392"/>
      <c r="AI32" s="392"/>
      <c r="AJ32" s="392"/>
      <c r="AK32" s="392"/>
      <c r="AM32" s="392" t="s">
        <v>109</v>
      </c>
      <c r="AN32" s="392"/>
      <c r="AO32" s="392"/>
      <c r="AP32" s="392"/>
      <c r="AQ32" s="392"/>
      <c r="AR32" s="392"/>
      <c r="AS32" s="392"/>
      <c r="AT32" s="392"/>
      <c r="AU32" s="392"/>
      <c r="AV32" s="392"/>
      <c r="AW32" s="392"/>
      <c r="AX32" s="392"/>
      <c r="AY32" s="392"/>
      <c r="AZ32" s="392"/>
      <c r="BA32" s="392"/>
      <c r="BB32" s="392"/>
      <c r="BC32" s="392"/>
      <c r="BE32" s="392" t="s">
        <v>110</v>
      </c>
      <c r="BF32" s="392"/>
      <c r="BG32" s="392"/>
      <c r="BH32" s="392"/>
      <c r="BI32" s="392"/>
      <c r="BJ32" s="392"/>
      <c r="BK32" s="392"/>
      <c r="BL32" s="392"/>
      <c r="BM32" s="392"/>
      <c r="BN32" s="392"/>
      <c r="BO32" s="392"/>
      <c r="BP32" s="392"/>
      <c r="BQ32" s="392"/>
      <c r="BR32" s="392"/>
      <c r="BS32" s="392"/>
      <c r="BT32" s="392"/>
      <c r="BU32" s="392"/>
      <c r="BW32" s="392" t="s">
        <v>111</v>
      </c>
      <c r="BX32" s="392"/>
      <c r="BY32" s="392"/>
      <c r="BZ32" s="392"/>
      <c r="CA32" s="392"/>
      <c r="CB32" s="392"/>
      <c r="CC32" s="392"/>
      <c r="CD32" s="392"/>
      <c r="CE32" s="392"/>
      <c r="CF32" s="392"/>
      <c r="CG32" s="392"/>
      <c r="CH32" s="392"/>
      <c r="CI32" s="392"/>
      <c r="CJ32" s="392"/>
      <c r="CK32" s="392"/>
      <c r="CL32" s="392"/>
      <c r="CM32" s="392"/>
      <c r="CO32" s="392" t="s">
        <v>112</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113</v>
      </c>
      <c r="D33" s="384"/>
      <c r="E33" s="383" t="s">
        <v>114</v>
      </c>
      <c r="F33" s="383"/>
      <c r="G33" s="383"/>
      <c r="H33" s="383"/>
      <c r="I33" s="383"/>
      <c r="J33" s="383"/>
      <c r="K33" s="383"/>
      <c r="L33" s="383"/>
      <c r="M33" s="383"/>
      <c r="N33" s="383"/>
      <c r="O33" s="383"/>
      <c r="P33" s="383"/>
      <c r="Q33" s="383"/>
      <c r="R33" s="383"/>
      <c r="S33" s="383"/>
      <c r="T33" s="167"/>
      <c r="U33" s="384" t="s">
        <v>113</v>
      </c>
      <c r="V33" s="384"/>
      <c r="W33" s="383" t="s">
        <v>114</v>
      </c>
      <c r="X33" s="383"/>
      <c r="Y33" s="383"/>
      <c r="Z33" s="383"/>
      <c r="AA33" s="383"/>
      <c r="AB33" s="383"/>
      <c r="AC33" s="383"/>
      <c r="AD33" s="383"/>
      <c r="AE33" s="383"/>
      <c r="AF33" s="383"/>
      <c r="AG33" s="383"/>
      <c r="AH33" s="383"/>
      <c r="AI33" s="383"/>
      <c r="AJ33" s="383"/>
      <c r="AK33" s="383"/>
      <c r="AL33" s="167"/>
      <c r="AM33" s="384" t="s">
        <v>113</v>
      </c>
      <c r="AN33" s="384"/>
      <c r="AO33" s="383" t="s">
        <v>114</v>
      </c>
      <c r="AP33" s="383"/>
      <c r="AQ33" s="383"/>
      <c r="AR33" s="383"/>
      <c r="AS33" s="383"/>
      <c r="AT33" s="383"/>
      <c r="AU33" s="383"/>
      <c r="AV33" s="383"/>
      <c r="AW33" s="383"/>
      <c r="AX33" s="383"/>
      <c r="AY33" s="383"/>
      <c r="AZ33" s="383"/>
      <c r="BA33" s="383"/>
      <c r="BB33" s="383"/>
      <c r="BC33" s="383"/>
      <c r="BD33" s="173"/>
      <c r="BE33" s="383" t="s">
        <v>115</v>
      </c>
      <c r="BF33" s="383"/>
      <c r="BG33" s="383" t="s">
        <v>116</v>
      </c>
      <c r="BH33" s="383"/>
      <c r="BI33" s="383"/>
      <c r="BJ33" s="383"/>
      <c r="BK33" s="383"/>
      <c r="BL33" s="383"/>
      <c r="BM33" s="383"/>
      <c r="BN33" s="383"/>
      <c r="BO33" s="383"/>
      <c r="BP33" s="383"/>
      <c r="BQ33" s="383"/>
      <c r="BR33" s="383"/>
      <c r="BS33" s="383"/>
      <c r="BT33" s="383"/>
      <c r="BU33" s="383"/>
      <c r="BV33" s="173"/>
      <c r="BW33" s="384" t="s">
        <v>115</v>
      </c>
      <c r="BX33" s="384"/>
      <c r="BY33" s="383" t="s">
        <v>117</v>
      </c>
      <c r="BZ33" s="383"/>
      <c r="CA33" s="383"/>
      <c r="CB33" s="383"/>
      <c r="CC33" s="383"/>
      <c r="CD33" s="383"/>
      <c r="CE33" s="383"/>
      <c r="CF33" s="383"/>
      <c r="CG33" s="383"/>
      <c r="CH33" s="383"/>
      <c r="CI33" s="383"/>
      <c r="CJ33" s="383"/>
      <c r="CK33" s="383"/>
      <c r="CL33" s="383"/>
      <c r="CM33" s="383"/>
      <c r="CN33" s="167"/>
      <c r="CO33" s="384" t="s">
        <v>113</v>
      </c>
      <c r="CP33" s="384"/>
      <c r="CQ33" s="383" t="s">
        <v>118</v>
      </c>
      <c r="CR33" s="383"/>
      <c r="CS33" s="383"/>
      <c r="CT33" s="383"/>
      <c r="CU33" s="383"/>
      <c r="CV33" s="383"/>
      <c r="CW33" s="383"/>
      <c r="CX33" s="383"/>
      <c r="CY33" s="383"/>
      <c r="CZ33" s="383"/>
      <c r="DA33" s="383"/>
      <c r="DB33" s="383"/>
      <c r="DC33" s="383"/>
      <c r="DD33" s="383"/>
      <c r="DE33" s="383"/>
      <c r="DF33" s="167"/>
      <c r="DG33" s="382" t="s">
        <v>119</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国民健康保険事業会計</v>
      </c>
      <c r="X34" s="381"/>
      <c r="Y34" s="381"/>
      <c r="Z34" s="381"/>
      <c r="AA34" s="381"/>
      <c r="AB34" s="381"/>
      <c r="AC34" s="381"/>
      <c r="AD34" s="381"/>
      <c r="AE34" s="381"/>
      <c r="AF34" s="381"/>
      <c r="AG34" s="381"/>
      <c r="AH34" s="381"/>
      <c r="AI34" s="381"/>
      <c r="AJ34" s="381"/>
      <c r="AK34" s="381"/>
      <c r="AL34" s="163"/>
      <c r="AM34" s="380" t="str">
        <f>IF(AO34="","",MAX(C34:D43,U34:V43)+1)</f>
        <v/>
      </c>
      <c r="AN34" s="380"/>
      <c r="AO34" s="381"/>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5</v>
      </c>
      <c r="BX34" s="380"/>
      <c r="BY34" s="381" t="str">
        <f>IF('各会計、関係団体の財政状況及び健全化判断比率'!B68="","",'各会計、関係団体の財政状況及び健全化判断比率'!B68)</f>
        <v>特別区人事・厚生事務組合</v>
      </c>
      <c r="BZ34" s="381"/>
      <c r="CA34" s="381"/>
      <c r="CB34" s="381"/>
      <c r="CC34" s="381"/>
      <c r="CD34" s="381"/>
      <c r="CE34" s="381"/>
      <c r="CF34" s="381"/>
      <c r="CG34" s="381"/>
      <c r="CH34" s="381"/>
      <c r="CI34" s="381"/>
      <c r="CJ34" s="381"/>
      <c r="CK34" s="381"/>
      <c r="CL34" s="381"/>
      <c r="CM34" s="381"/>
      <c r="CN34" s="163"/>
      <c r="CO34" s="380">
        <f>IF(CQ34="","",MAX(C34:D43,U34:V43,AM34:AN43,BE34:BF43,BW34:BX43)+1)</f>
        <v>10</v>
      </c>
      <c r="CP34" s="380"/>
      <c r="CQ34" s="381" t="str">
        <f>IF('各会計、関係団体の財政状況及び健全化判断比率'!BS7="","",'各会計、関係団体の財政状況及び健全化判断比率'!BS7)</f>
        <v>渋谷都市整備公社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6</v>
      </c>
      <c r="BX35" s="380"/>
      <c r="BY35" s="381" t="str">
        <f>IF('各会計、関係団体の財政状況及び健全化判断比率'!B69="","",'各会計、関係団体の財政状況及び健全化判断比率'!B69)</f>
        <v>特別区競馬組合</v>
      </c>
      <c r="BZ35" s="381"/>
      <c r="CA35" s="381"/>
      <c r="CB35" s="381"/>
      <c r="CC35" s="381"/>
      <c r="CD35" s="381"/>
      <c r="CE35" s="381"/>
      <c r="CF35" s="381"/>
      <c r="CG35" s="381"/>
      <c r="CH35" s="381"/>
      <c r="CI35" s="381"/>
      <c r="CJ35" s="381"/>
      <c r="CK35" s="381"/>
      <c r="CL35" s="381"/>
      <c r="CM35" s="381"/>
      <c r="CN35" s="163"/>
      <c r="CO35" s="380">
        <f t="shared" ref="CO35:CO43" si="3">IF(CQ35="","",CO34+1)</f>
        <v>11</v>
      </c>
      <c r="CP35" s="380"/>
      <c r="CQ35" s="381" t="str">
        <f>IF('各会計、関係団体の財政状況及び健全化判断比率'!BS8="","",'各会計、関係団体の財政状況及び健全化判断比率'!BS8)</f>
        <v>渋谷未来デザイン</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7</v>
      </c>
      <c r="BX36" s="380"/>
      <c r="BY36" s="381" t="str">
        <f>IF('各会計、関係団体の財政状況及び健全化判断比率'!B70="","",'各会計、関係団体の財政状況及び健全化判断比率'!B70)</f>
        <v>東京二十三区清掃一部事務組合</v>
      </c>
      <c r="BZ36" s="381"/>
      <c r="CA36" s="381"/>
      <c r="CB36" s="381"/>
      <c r="CC36" s="381"/>
      <c r="CD36" s="381"/>
      <c r="CE36" s="381"/>
      <c r="CF36" s="381"/>
      <c r="CG36" s="381"/>
      <c r="CH36" s="381"/>
      <c r="CI36" s="381"/>
      <c r="CJ36" s="381"/>
      <c r="CK36" s="381"/>
      <c r="CL36" s="381"/>
      <c r="CM36" s="381"/>
      <c r="CN36" s="163"/>
      <c r="CO36" s="380">
        <f t="shared" si="3"/>
        <v>12</v>
      </c>
      <c r="CP36" s="380"/>
      <c r="CQ36" s="381" t="str">
        <f>IF('各会計、関係団体の財政状況及び健全化判断比率'!BS9="","",'各会計、関係団体の財政状況及び健全化判断比率'!BS9)</f>
        <v>渋谷土地開発公社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8</v>
      </c>
      <c r="BX37" s="380"/>
      <c r="BY37" s="381" t="str">
        <f>IF('各会計、関係団体の財政状況及び健全化判断比率'!B71="","",'各会計、関係団体の財政状況及び健全化判断比率'!B71)</f>
        <v>東京都後期高齢者医療広域連合（一般会計）</v>
      </c>
      <c r="BZ37" s="381"/>
      <c r="CA37" s="381"/>
      <c r="CB37" s="381"/>
      <c r="CC37" s="381"/>
      <c r="CD37" s="381"/>
      <c r="CE37" s="381"/>
      <c r="CF37" s="381"/>
      <c r="CG37" s="381"/>
      <c r="CH37" s="381"/>
      <c r="CI37" s="381"/>
      <c r="CJ37" s="381"/>
      <c r="CK37" s="381"/>
      <c r="CL37" s="381"/>
      <c r="CM37" s="381"/>
      <c r="CN37" s="163"/>
      <c r="CO37" s="380">
        <f t="shared" si="3"/>
        <v>13</v>
      </c>
      <c r="CP37" s="380"/>
      <c r="CQ37" s="381" t="str">
        <f>IF('各会計、関係団体の財政状況及び健全化判断比率'!BS10="","",'各会計、関係団体の財政状況及び健全化判断比率'!BS10)</f>
        <v>渋谷区スポーツ協会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9</v>
      </c>
      <c r="BX38" s="380"/>
      <c r="BY38" s="381" t="str">
        <f>IF('各会計、関係団体の財政状況及び健全化判断比率'!B72="","",'各会計、関係団体の財政状況及び健全化判断比率'!B72)</f>
        <v>東京都後期高齢者医療広域連合
（後期高齢者医療特別会計）</v>
      </c>
      <c r="BZ38" s="381"/>
      <c r="CA38" s="381"/>
      <c r="CB38" s="381"/>
      <c r="CC38" s="381"/>
      <c r="CD38" s="381"/>
      <c r="CE38" s="381"/>
      <c r="CF38" s="381"/>
      <c r="CG38" s="381"/>
      <c r="CH38" s="381"/>
      <c r="CI38" s="381"/>
      <c r="CJ38" s="381"/>
      <c r="CK38" s="381"/>
      <c r="CL38" s="381"/>
      <c r="CM38" s="381"/>
      <c r="CN38" s="163"/>
      <c r="CO38" s="380">
        <f t="shared" si="3"/>
        <v>14</v>
      </c>
      <c r="CP38" s="380"/>
      <c r="CQ38" s="381" t="str">
        <f>IF('各会計、関係団体の財政状況及び健全化判断比率'!BS11="","",'各会計、関係団体の財政状況及び健全化判断比率'!BS11)</f>
        <v>渋谷区観光協会</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15</v>
      </c>
      <c r="CP39" s="380"/>
      <c r="CQ39" s="381" t="str">
        <f>IF('各会計、関係団体の財政状況及び健全化判断比率'!BS12="","",'各会計、関係団体の財政状況及び健全化判断比率'!BS12)</f>
        <v>公益財団法人渋谷区文化・芸術振興財団</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16</v>
      </c>
      <c r="CP40" s="380"/>
      <c r="CQ40" s="381" t="str">
        <f>IF('各会計、関係団体の財政状況及び健全化判断比率'!BS13="","",'各会計、関係団体の財政状況及び健全化判断比率'!BS13)</f>
        <v>シブヤスタートアップス株式会社</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f t="shared" si="3"/>
        <v>17</v>
      </c>
      <c r="CP41" s="380"/>
      <c r="CQ41" s="381" t="str">
        <f>IF('各会計、関係団体の財政状況及び健全化判断比率'!BS14="","",'各会計、関係団体の財政状況及び健全化判断比率'!BS14)</f>
        <v>一般社団法人シブヤ・スマートシティ推進機構</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120</v>
      </c>
      <c r="E46" s="377" t="s">
        <v>121</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122</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123</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124</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125</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126</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127</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128</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Pe0byrrJOpAPTa4of2F8Eigden9H5xjffla8GB6OAh0YaIxRjgz4o62+9RdhkpF6Rx0JX2QzZdrWkiplLUkPQ==" saltValue="ErOs7vV86uffwN8emErk7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129</v>
      </c>
      <c r="DI1" s="731"/>
      <c r="DJ1" s="731"/>
      <c r="DK1" s="731"/>
      <c r="DL1" s="731"/>
      <c r="DM1" s="731"/>
      <c r="DN1" s="732"/>
      <c r="DO1" s="196"/>
      <c r="DP1" s="730" t="s">
        <v>130</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131</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132</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133</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134</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7</v>
      </c>
      <c r="C4" s="687"/>
      <c r="D4" s="687"/>
      <c r="E4" s="687"/>
      <c r="F4" s="687"/>
      <c r="G4" s="687"/>
      <c r="H4" s="687"/>
      <c r="I4" s="687"/>
      <c r="J4" s="687"/>
      <c r="K4" s="687"/>
      <c r="L4" s="687"/>
      <c r="M4" s="687"/>
      <c r="N4" s="687"/>
      <c r="O4" s="687"/>
      <c r="P4" s="687"/>
      <c r="Q4" s="688"/>
      <c r="R4" s="686" t="s">
        <v>135</v>
      </c>
      <c r="S4" s="687"/>
      <c r="T4" s="687"/>
      <c r="U4" s="687"/>
      <c r="V4" s="687"/>
      <c r="W4" s="687"/>
      <c r="X4" s="687"/>
      <c r="Y4" s="688"/>
      <c r="Z4" s="686" t="s">
        <v>136</v>
      </c>
      <c r="AA4" s="687"/>
      <c r="AB4" s="687"/>
      <c r="AC4" s="688"/>
      <c r="AD4" s="686" t="s">
        <v>137</v>
      </c>
      <c r="AE4" s="687"/>
      <c r="AF4" s="687"/>
      <c r="AG4" s="687"/>
      <c r="AH4" s="687"/>
      <c r="AI4" s="687"/>
      <c r="AJ4" s="687"/>
      <c r="AK4" s="688"/>
      <c r="AL4" s="686" t="s">
        <v>136</v>
      </c>
      <c r="AM4" s="687"/>
      <c r="AN4" s="687"/>
      <c r="AO4" s="688"/>
      <c r="AP4" s="733" t="s">
        <v>138</v>
      </c>
      <c r="AQ4" s="733"/>
      <c r="AR4" s="733"/>
      <c r="AS4" s="733"/>
      <c r="AT4" s="733"/>
      <c r="AU4" s="733"/>
      <c r="AV4" s="733"/>
      <c r="AW4" s="733"/>
      <c r="AX4" s="733"/>
      <c r="AY4" s="733"/>
      <c r="AZ4" s="733"/>
      <c r="BA4" s="733"/>
      <c r="BB4" s="733"/>
      <c r="BC4" s="733"/>
      <c r="BD4" s="733"/>
      <c r="BE4" s="733"/>
      <c r="BF4" s="733"/>
      <c r="BG4" s="733" t="s">
        <v>139</v>
      </c>
      <c r="BH4" s="733"/>
      <c r="BI4" s="733"/>
      <c r="BJ4" s="733"/>
      <c r="BK4" s="733"/>
      <c r="BL4" s="733"/>
      <c r="BM4" s="733"/>
      <c r="BN4" s="733"/>
      <c r="BO4" s="733" t="s">
        <v>136</v>
      </c>
      <c r="BP4" s="733"/>
      <c r="BQ4" s="733"/>
      <c r="BR4" s="733"/>
      <c r="BS4" s="733" t="s">
        <v>140</v>
      </c>
      <c r="BT4" s="733"/>
      <c r="BU4" s="733"/>
      <c r="BV4" s="733"/>
      <c r="BW4" s="733"/>
      <c r="BX4" s="733"/>
      <c r="BY4" s="733"/>
      <c r="BZ4" s="733"/>
      <c r="CA4" s="733"/>
      <c r="CB4" s="733"/>
      <c r="CD4" s="686" t="s">
        <v>141</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142</v>
      </c>
      <c r="C5" s="693"/>
      <c r="D5" s="693"/>
      <c r="E5" s="693"/>
      <c r="F5" s="693"/>
      <c r="G5" s="693"/>
      <c r="H5" s="693"/>
      <c r="I5" s="693"/>
      <c r="J5" s="693"/>
      <c r="K5" s="693"/>
      <c r="L5" s="693"/>
      <c r="M5" s="693"/>
      <c r="N5" s="693"/>
      <c r="O5" s="693"/>
      <c r="P5" s="693"/>
      <c r="Q5" s="694"/>
      <c r="R5" s="689">
        <v>67297592</v>
      </c>
      <c r="S5" s="690"/>
      <c r="T5" s="690"/>
      <c r="U5" s="690"/>
      <c r="V5" s="690"/>
      <c r="W5" s="690"/>
      <c r="X5" s="690"/>
      <c r="Y5" s="715"/>
      <c r="Z5" s="728">
        <v>48.1</v>
      </c>
      <c r="AA5" s="728"/>
      <c r="AB5" s="728"/>
      <c r="AC5" s="728"/>
      <c r="AD5" s="729">
        <v>67297592</v>
      </c>
      <c r="AE5" s="729"/>
      <c r="AF5" s="729"/>
      <c r="AG5" s="729"/>
      <c r="AH5" s="729"/>
      <c r="AI5" s="729"/>
      <c r="AJ5" s="729"/>
      <c r="AK5" s="729"/>
      <c r="AL5" s="716">
        <v>74.5</v>
      </c>
      <c r="AM5" s="698"/>
      <c r="AN5" s="698"/>
      <c r="AO5" s="717"/>
      <c r="AP5" s="692" t="s">
        <v>143</v>
      </c>
      <c r="AQ5" s="693"/>
      <c r="AR5" s="693"/>
      <c r="AS5" s="693"/>
      <c r="AT5" s="693"/>
      <c r="AU5" s="693"/>
      <c r="AV5" s="693"/>
      <c r="AW5" s="693"/>
      <c r="AX5" s="693"/>
      <c r="AY5" s="693"/>
      <c r="AZ5" s="693"/>
      <c r="BA5" s="693"/>
      <c r="BB5" s="693"/>
      <c r="BC5" s="693"/>
      <c r="BD5" s="693"/>
      <c r="BE5" s="693"/>
      <c r="BF5" s="694"/>
      <c r="BG5" s="634">
        <v>67297592</v>
      </c>
      <c r="BH5" s="635"/>
      <c r="BI5" s="635"/>
      <c r="BJ5" s="635"/>
      <c r="BK5" s="635"/>
      <c r="BL5" s="635"/>
      <c r="BM5" s="635"/>
      <c r="BN5" s="636"/>
      <c r="BO5" s="672">
        <v>100</v>
      </c>
      <c r="BP5" s="672"/>
      <c r="BQ5" s="672"/>
      <c r="BR5" s="672"/>
      <c r="BS5" s="673" t="s">
        <v>47</v>
      </c>
      <c r="BT5" s="673"/>
      <c r="BU5" s="673"/>
      <c r="BV5" s="673"/>
      <c r="BW5" s="673"/>
      <c r="BX5" s="673"/>
      <c r="BY5" s="673"/>
      <c r="BZ5" s="673"/>
      <c r="CA5" s="673"/>
      <c r="CB5" s="713"/>
      <c r="CD5" s="686" t="s">
        <v>138</v>
      </c>
      <c r="CE5" s="687"/>
      <c r="CF5" s="687"/>
      <c r="CG5" s="687"/>
      <c r="CH5" s="687"/>
      <c r="CI5" s="687"/>
      <c r="CJ5" s="687"/>
      <c r="CK5" s="687"/>
      <c r="CL5" s="687"/>
      <c r="CM5" s="687"/>
      <c r="CN5" s="687"/>
      <c r="CO5" s="687"/>
      <c r="CP5" s="687"/>
      <c r="CQ5" s="688"/>
      <c r="CR5" s="686" t="s">
        <v>144</v>
      </c>
      <c r="CS5" s="687"/>
      <c r="CT5" s="687"/>
      <c r="CU5" s="687"/>
      <c r="CV5" s="687"/>
      <c r="CW5" s="687"/>
      <c r="CX5" s="687"/>
      <c r="CY5" s="688"/>
      <c r="CZ5" s="686" t="s">
        <v>136</v>
      </c>
      <c r="DA5" s="687"/>
      <c r="DB5" s="687"/>
      <c r="DC5" s="688"/>
      <c r="DD5" s="686" t="s">
        <v>145</v>
      </c>
      <c r="DE5" s="687"/>
      <c r="DF5" s="687"/>
      <c r="DG5" s="687"/>
      <c r="DH5" s="687"/>
      <c r="DI5" s="687"/>
      <c r="DJ5" s="687"/>
      <c r="DK5" s="687"/>
      <c r="DL5" s="687"/>
      <c r="DM5" s="687"/>
      <c r="DN5" s="687"/>
      <c r="DO5" s="687"/>
      <c r="DP5" s="688"/>
      <c r="DQ5" s="686" t="s">
        <v>146</v>
      </c>
      <c r="DR5" s="687"/>
      <c r="DS5" s="687"/>
      <c r="DT5" s="687"/>
      <c r="DU5" s="687"/>
      <c r="DV5" s="687"/>
      <c r="DW5" s="687"/>
      <c r="DX5" s="687"/>
      <c r="DY5" s="687"/>
      <c r="DZ5" s="687"/>
      <c r="EA5" s="687"/>
      <c r="EB5" s="687"/>
      <c r="EC5" s="688"/>
    </row>
    <row r="6" spans="2:143" ht="11.25" customHeight="1" x14ac:dyDescent="0.2">
      <c r="B6" s="631" t="s">
        <v>147</v>
      </c>
      <c r="C6" s="632"/>
      <c r="D6" s="632"/>
      <c r="E6" s="632"/>
      <c r="F6" s="632"/>
      <c r="G6" s="632"/>
      <c r="H6" s="632"/>
      <c r="I6" s="632"/>
      <c r="J6" s="632"/>
      <c r="K6" s="632"/>
      <c r="L6" s="632"/>
      <c r="M6" s="632"/>
      <c r="N6" s="632"/>
      <c r="O6" s="632"/>
      <c r="P6" s="632"/>
      <c r="Q6" s="633"/>
      <c r="R6" s="634">
        <v>422478</v>
      </c>
      <c r="S6" s="635"/>
      <c r="T6" s="635"/>
      <c r="U6" s="635"/>
      <c r="V6" s="635"/>
      <c r="W6" s="635"/>
      <c r="X6" s="635"/>
      <c r="Y6" s="636"/>
      <c r="Z6" s="672">
        <v>0.3</v>
      </c>
      <c r="AA6" s="672"/>
      <c r="AB6" s="672"/>
      <c r="AC6" s="672"/>
      <c r="AD6" s="673">
        <v>422478</v>
      </c>
      <c r="AE6" s="673"/>
      <c r="AF6" s="673"/>
      <c r="AG6" s="673"/>
      <c r="AH6" s="673"/>
      <c r="AI6" s="673"/>
      <c r="AJ6" s="673"/>
      <c r="AK6" s="673"/>
      <c r="AL6" s="637">
        <v>0.5</v>
      </c>
      <c r="AM6" s="638"/>
      <c r="AN6" s="638"/>
      <c r="AO6" s="674"/>
      <c r="AP6" s="631" t="s">
        <v>148</v>
      </c>
      <c r="AQ6" s="632"/>
      <c r="AR6" s="632"/>
      <c r="AS6" s="632"/>
      <c r="AT6" s="632"/>
      <c r="AU6" s="632"/>
      <c r="AV6" s="632"/>
      <c r="AW6" s="632"/>
      <c r="AX6" s="632"/>
      <c r="AY6" s="632"/>
      <c r="AZ6" s="632"/>
      <c r="BA6" s="632"/>
      <c r="BB6" s="632"/>
      <c r="BC6" s="632"/>
      <c r="BD6" s="632"/>
      <c r="BE6" s="632"/>
      <c r="BF6" s="633"/>
      <c r="BG6" s="634">
        <v>67297592</v>
      </c>
      <c r="BH6" s="635"/>
      <c r="BI6" s="635"/>
      <c r="BJ6" s="635"/>
      <c r="BK6" s="635"/>
      <c r="BL6" s="635"/>
      <c r="BM6" s="635"/>
      <c r="BN6" s="636"/>
      <c r="BO6" s="672">
        <v>100</v>
      </c>
      <c r="BP6" s="672"/>
      <c r="BQ6" s="672"/>
      <c r="BR6" s="672"/>
      <c r="BS6" s="673" t="s">
        <v>47</v>
      </c>
      <c r="BT6" s="673"/>
      <c r="BU6" s="673"/>
      <c r="BV6" s="673"/>
      <c r="BW6" s="673"/>
      <c r="BX6" s="673"/>
      <c r="BY6" s="673"/>
      <c r="BZ6" s="673"/>
      <c r="CA6" s="673"/>
      <c r="CB6" s="713"/>
      <c r="CD6" s="692" t="s">
        <v>149</v>
      </c>
      <c r="CE6" s="693"/>
      <c r="CF6" s="693"/>
      <c r="CG6" s="693"/>
      <c r="CH6" s="693"/>
      <c r="CI6" s="693"/>
      <c r="CJ6" s="693"/>
      <c r="CK6" s="693"/>
      <c r="CL6" s="693"/>
      <c r="CM6" s="693"/>
      <c r="CN6" s="693"/>
      <c r="CO6" s="693"/>
      <c r="CP6" s="693"/>
      <c r="CQ6" s="694"/>
      <c r="CR6" s="634">
        <v>760733</v>
      </c>
      <c r="CS6" s="635"/>
      <c r="CT6" s="635"/>
      <c r="CU6" s="635"/>
      <c r="CV6" s="635"/>
      <c r="CW6" s="635"/>
      <c r="CX6" s="635"/>
      <c r="CY6" s="636"/>
      <c r="CZ6" s="716">
        <v>0.6</v>
      </c>
      <c r="DA6" s="698"/>
      <c r="DB6" s="698"/>
      <c r="DC6" s="718"/>
      <c r="DD6" s="640" t="s">
        <v>47</v>
      </c>
      <c r="DE6" s="635"/>
      <c r="DF6" s="635"/>
      <c r="DG6" s="635"/>
      <c r="DH6" s="635"/>
      <c r="DI6" s="635"/>
      <c r="DJ6" s="635"/>
      <c r="DK6" s="635"/>
      <c r="DL6" s="635"/>
      <c r="DM6" s="635"/>
      <c r="DN6" s="635"/>
      <c r="DO6" s="635"/>
      <c r="DP6" s="636"/>
      <c r="DQ6" s="640">
        <v>759107</v>
      </c>
      <c r="DR6" s="635"/>
      <c r="DS6" s="635"/>
      <c r="DT6" s="635"/>
      <c r="DU6" s="635"/>
      <c r="DV6" s="635"/>
      <c r="DW6" s="635"/>
      <c r="DX6" s="635"/>
      <c r="DY6" s="635"/>
      <c r="DZ6" s="635"/>
      <c r="EA6" s="635"/>
      <c r="EB6" s="635"/>
      <c r="EC6" s="671"/>
    </row>
    <row r="7" spans="2:143" ht="11.25" customHeight="1" x14ac:dyDescent="0.2">
      <c r="B7" s="631" t="s">
        <v>150</v>
      </c>
      <c r="C7" s="632"/>
      <c r="D7" s="632"/>
      <c r="E7" s="632"/>
      <c r="F7" s="632"/>
      <c r="G7" s="632"/>
      <c r="H7" s="632"/>
      <c r="I7" s="632"/>
      <c r="J7" s="632"/>
      <c r="K7" s="632"/>
      <c r="L7" s="632"/>
      <c r="M7" s="632"/>
      <c r="N7" s="632"/>
      <c r="O7" s="632"/>
      <c r="P7" s="632"/>
      <c r="Q7" s="633"/>
      <c r="R7" s="634">
        <v>332235</v>
      </c>
      <c r="S7" s="635"/>
      <c r="T7" s="635"/>
      <c r="U7" s="635"/>
      <c r="V7" s="635"/>
      <c r="W7" s="635"/>
      <c r="X7" s="635"/>
      <c r="Y7" s="636"/>
      <c r="Z7" s="672">
        <v>0.2</v>
      </c>
      <c r="AA7" s="672"/>
      <c r="AB7" s="672"/>
      <c r="AC7" s="672"/>
      <c r="AD7" s="673">
        <v>332235</v>
      </c>
      <c r="AE7" s="673"/>
      <c r="AF7" s="673"/>
      <c r="AG7" s="673"/>
      <c r="AH7" s="673"/>
      <c r="AI7" s="673"/>
      <c r="AJ7" s="673"/>
      <c r="AK7" s="673"/>
      <c r="AL7" s="637">
        <v>0.4</v>
      </c>
      <c r="AM7" s="638"/>
      <c r="AN7" s="638"/>
      <c r="AO7" s="674"/>
      <c r="AP7" s="631" t="s">
        <v>151</v>
      </c>
      <c r="AQ7" s="632"/>
      <c r="AR7" s="632"/>
      <c r="AS7" s="632"/>
      <c r="AT7" s="632"/>
      <c r="AU7" s="632"/>
      <c r="AV7" s="632"/>
      <c r="AW7" s="632"/>
      <c r="AX7" s="632"/>
      <c r="AY7" s="632"/>
      <c r="AZ7" s="632"/>
      <c r="BA7" s="632"/>
      <c r="BB7" s="632"/>
      <c r="BC7" s="632"/>
      <c r="BD7" s="632"/>
      <c r="BE7" s="632"/>
      <c r="BF7" s="633"/>
      <c r="BG7" s="634">
        <v>64056983</v>
      </c>
      <c r="BH7" s="635"/>
      <c r="BI7" s="635"/>
      <c r="BJ7" s="635"/>
      <c r="BK7" s="635"/>
      <c r="BL7" s="635"/>
      <c r="BM7" s="635"/>
      <c r="BN7" s="636"/>
      <c r="BO7" s="672">
        <v>95.2</v>
      </c>
      <c r="BP7" s="672"/>
      <c r="BQ7" s="672"/>
      <c r="BR7" s="672"/>
      <c r="BS7" s="673" t="s">
        <v>47</v>
      </c>
      <c r="BT7" s="673"/>
      <c r="BU7" s="673"/>
      <c r="BV7" s="673"/>
      <c r="BW7" s="673"/>
      <c r="BX7" s="673"/>
      <c r="BY7" s="673"/>
      <c r="BZ7" s="673"/>
      <c r="CA7" s="673"/>
      <c r="CB7" s="713"/>
      <c r="CD7" s="631" t="s">
        <v>152</v>
      </c>
      <c r="CE7" s="632"/>
      <c r="CF7" s="632"/>
      <c r="CG7" s="632"/>
      <c r="CH7" s="632"/>
      <c r="CI7" s="632"/>
      <c r="CJ7" s="632"/>
      <c r="CK7" s="632"/>
      <c r="CL7" s="632"/>
      <c r="CM7" s="632"/>
      <c r="CN7" s="632"/>
      <c r="CO7" s="632"/>
      <c r="CP7" s="632"/>
      <c r="CQ7" s="633"/>
      <c r="CR7" s="634">
        <v>29669064</v>
      </c>
      <c r="CS7" s="635"/>
      <c r="CT7" s="635"/>
      <c r="CU7" s="635"/>
      <c r="CV7" s="635"/>
      <c r="CW7" s="635"/>
      <c r="CX7" s="635"/>
      <c r="CY7" s="636"/>
      <c r="CZ7" s="672">
        <v>23.8</v>
      </c>
      <c r="DA7" s="672"/>
      <c r="DB7" s="672"/>
      <c r="DC7" s="672"/>
      <c r="DD7" s="640">
        <v>5839869</v>
      </c>
      <c r="DE7" s="635"/>
      <c r="DF7" s="635"/>
      <c r="DG7" s="635"/>
      <c r="DH7" s="635"/>
      <c r="DI7" s="635"/>
      <c r="DJ7" s="635"/>
      <c r="DK7" s="635"/>
      <c r="DL7" s="635"/>
      <c r="DM7" s="635"/>
      <c r="DN7" s="635"/>
      <c r="DO7" s="635"/>
      <c r="DP7" s="636"/>
      <c r="DQ7" s="640">
        <v>26942430</v>
      </c>
      <c r="DR7" s="635"/>
      <c r="DS7" s="635"/>
      <c r="DT7" s="635"/>
      <c r="DU7" s="635"/>
      <c r="DV7" s="635"/>
      <c r="DW7" s="635"/>
      <c r="DX7" s="635"/>
      <c r="DY7" s="635"/>
      <c r="DZ7" s="635"/>
      <c r="EA7" s="635"/>
      <c r="EB7" s="635"/>
      <c r="EC7" s="671"/>
    </row>
    <row r="8" spans="2:143" ht="11.25" customHeight="1" x14ac:dyDescent="0.2">
      <c r="B8" s="631" t="s">
        <v>153</v>
      </c>
      <c r="C8" s="632"/>
      <c r="D8" s="632"/>
      <c r="E8" s="632"/>
      <c r="F8" s="632"/>
      <c r="G8" s="632"/>
      <c r="H8" s="632"/>
      <c r="I8" s="632"/>
      <c r="J8" s="632"/>
      <c r="K8" s="632"/>
      <c r="L8" s="632"/>
      <c r="M8" s="632"/>
      <c r="N8" s="632"/>
      <c r="O8" s="632"/>
      <c r="P8" s="632"/>
      <c r="Q8" s="633"/>
      <c r="R8" s="634">
        <v>1722902</v>
      </c>
      <c r="S8" s="635"/>
      <c r="T8" s="635"/>
      <c r="U8" s="635"/>
      <c r="V8" s="635"/>
      <c r="W8" s="635"/>
      <c r="X8" s="635"/>
      <c r="Y8" s="636"/>
      <c r="Z8" s="672">
        <v>1.2</v>
      </c>
      <c r="AA8" s="672"/>
      <c r="AB8" s="672"/>
      <c r="AC8" s="672"/>
      <c r="AD8" s="673">
        <v>1722902</v>
      </c>
      <c r="AE8" s="673"/>
      <c r="AF8" s="673"/>
      <c r="AG8" s="673"/>
      <c r="AH8" s="673"/>
      <c r="AI8" s="673"/>
      <c r="AJ8" s="673"/>
      <c r="AK8" s="673"/>
      <c r="AL8" s="637">
        <v>1.9</v>
      </c>
      <c r="AM8" s="638"/>
      <c r="AN8" s="638"/>
      <c r="AO8" s="674"/>
      <c r="AP8" s="631" t="s">
        <v>154</v>
      </c>
      <c r="AQ8" s="632"/>
      <c r="AR8" s="632"/>
      <c r="AS8" s="632"/>
      <c r="AT8" s="632"/>
      <c r="AU8" s="632"/>
      <c r="AV8" s="632"/>
      <c r="AW8" s="632"/>
      <c r="AX8" s="632"/>
      <c r="AY8" s="632"/>
      <c r="AZ8" s="632"/>
      <c r="BA8" s="632"/>
      <c r="BB8" s="632"/>
      <c r="BC8" s="632"/>
      <c r="BD8" s="632"/>
      <c r="BE8" s="632"/>
      <c r="BF8" s="633"/>
      <c r="BG8" s="634">
        <v>445143</v>
      </c>
      <c r="BH8" s="635"/>
      <c r="BI8" s="635"/>
      <c r="BJ8" s="635"/>
      <c r="BK8" s="635"/>
      <c r="BL8" s="635"/>
      <c r="BM8" s="635"/>
      <c r="BN8" s="636"/>
      <c r="BO8" s="672">
        <v>0.7</v>
      </c>
      <c r="BP8" s="672"/>
      <c r="BQ8" s="672"/>
      <c r="BR8" s="672"/>
      <c r="BS8" s="673" t="s">
        <v>47</v>
      </c>
      <c r="BT8" s="673"/>
      <c r="BU8" s="673"/>
      <c r="BV8" s="673"/>
      <c r="BW8" s="673"/>
      <c r="BX8" s="673"/>
      <c r="BY8" s="673"/>
      <c r="BZ8" s="673"/>
      <c r="CA8" s="673"/>
      <c r="CB8" s="713"/>
      <c r="CD8" s="631" t="s">
        <v>155</v>
      </c>
      <c r="CE8" s="632"/>
      <c r="CF8" s="632"/>
      <c r="CG8" s="632"/>
      <c r="CH8" s="632"/>
      <c r="CI8" s="632"/>
      <c r="CJ8" s="632"/>
      <c r="CK8" s="632"/>
      <c r="CL8" s="632"/>
      <c r="CM8" s="632"/>
      <c r="CN8" s="632"/>
      <c r="CO8" s="632"/>
      <c r="CP8" s="632"/>
      <c r="CQ8" s="633"/>
      <c r="CR8" s="634">
        <v>52891056</v>
      </c>
      <c r="CS8" s="635"/>
      <c r="CT8" s="635"/>
      <c r="CU8" s="635"/>
      <c r="CV8" s="635"/>
      <c r="CW8" s="635"/>
      <c r="CX8" s="635"/>
      <c r="CY8" s="636"/>
      <c r="CZ8" s="672">
        <v>42.5</v>
      </c>
      <c r="DA8" s="672"/>
      <c r="DB8" s="672"/>
      <c r="DC8" s="672"/>
      <c r="DD8" s="640">
        <v>2159002</v>
      </c>
      <c r="DE8" s="635"/>
      <c r="DF8" s="635"/>
      <c r="DG8" s="635"/>
      <c r="DH8" s="635"/>
      <c r="DI8" s="635"/>
      <c r="DJ8" s="635"/>
      <c r="DK8" s="635"/>
      <c r="DL8" s="635"/>
      <c r="DM8" s="635"/>
      <c r="DN8" s="635"/>
      <c r="DO8" s="635"/>
      <c r="DP8" s="636"/>
      <c r="DQ8" s="640">
        <v>34006798</v>
      </c>
      <c r="DR8" s="635"/>
      <c r="DS8" s="635"/>
      <c r="DT8" s="635"/>
      <c r="DU8" s="635"/>
      <c r="DV8" s="635"/>
      <c r="DW8" s="635"/>
      <c r="DX8" s="635"/>
      <c r="DY8" s="635"/>
      <c r="DZ8" s="635"/>
      <c r="EA8" s="635"/>
      <c r="EB8" s="635"/>
      <c r="EC8" s="671"/>
    </row>
    <row r="9" spans="2:143" ht="11.25" customHeight="1" x14ac:dyDescent="0.2">
      <c r="B9" s="631" t="s">
        <v>156</v>
      </c>
      <c r="C9" s="632"/>
      <c r="D9" s="632"/>
      <c r="E9" s="632"/>
      <c r="F9" s="632"/>
      <c r="G9" s="632"/>
      <c r="H9" s="632"/>
      <c r="I9" s="632"/>
      <c r="J9" s="632"/>
      <c r="K9" s="632"/>
      <c r="L9" s="632"/>
      <c r="M9" s="632"/>
      <c r="N9" s="632"/>
      <c r="O9" s="632"/>
      <c r="P9" s="632"/>
      <c r="Q9" s="633"/>
      <c r="R9" s="634">
        <v>2530866</v>
      </c>
      <c r="S9" s="635"/>
      <c r="T9" s="635"/>
      <c r="U9" s="635"/>
      <c r="V9" s="635"/>
      <c r="W9" s="635"/>
      <c r="X9" s="635"/>
      <c r="Y9" s="636"/>
      <c r="Z9" s="672">
        <v>1.8</v>
      </c>
      <c r="AA9" s="672"/>
      <c r="AB9" s="672"/>
      <c r="AC9" s="672"/>
      <c r="AD9" s="673">
        <v>2530866</v>
      </c>
      <c r="AE9" s="673"/>
      <c r="AF9" s="673"/>
      <c r="AG9" s="673"/>
      <c r="AH9" s="673"/>
      <c r="AI9" s="673"/>
      <c r="AJ9" s="673"/>
      <c r="AK9" s="673"/>
      <c r="AL9" s="637">
        <v>2.8</v>
      </c>
      <c r="AM9" s="638"/>
      <c r="AN9" s="638"/>
      <c r="AO9" s="674"/>
      <c r="AP9" s="631" t="s">
        <v>157</v>
      </c>
      <c r="AQ9" s="632"/>
      <c r="AR9" s="632"/>
      <c r="AS9" s="632"/>
      <c r="AT9" s="632"/>
      <c r="AU9" s="632"/>
      <c r="AV9" s="632"/>
      <c r="AW9" s="632"/>
      <c r="AX9" s="632"/>
      <c r="AY9" s="632"/>
      <c r="AZ9" s="632"/>
      <c r="BA9" s="632"/>
      <c r="BB9" s="632"/>
      <c r="BC9" s="632"/>
      <c r="BD9" s="632"/>
      <c r="BE9" s="632"/>
      <c r="BF9" s="633"/>
      <c r="BG9" s="634">
        <v>63611840</v>
      </c>
      <c r="BH9" s="635"/>
      <c r="BI9" s="635"/>
      <c r="BJ9" s="635"/>
      <c r="BK9" s="635"/>
      <c r="BL9" s="635"/>
      <c r="BM9" s="635"/>
      <c r="BN9" s="636"/>
      <c r="BO9" s="672">
        <v>94.5</v>
      </c>
      <c r="BP9" s="672"/>
      <c r="BQ9" s="672"/>
      <c r="BR9" s="672"/>
      <c r="BS9" s="673" t="s">
        <v>47</v>
      </c>
      <c r="BT9" s="673"/>
      <c r="BU9" s="673"/>
      <c r="BV9" s="673"/>
      <c r="BW9" s="673"/>
      <c r="BX9" s="673"/>
      <c r="BY9" s="673"/>
      <c r="BZ9" s="673"/>
      <c r="CA9" s="673"/>
      <c r="CB9" s="713"/>
      <c r="CD9" s="631" t="s">
        <v>158</v>
      </c>
      <c r="CE9" s="632"/>
      <c r="CF9" s="632"/>
      <c r="CG9" s="632"/>
      <c r="CH9" s="632"/>
      <c r="CI9" s="632"/>
      <c r="CJ9" s="632"/>
      <c r="CK9" s="632"/>
      <c r="CL9" s="632"/>
      <c r="CM9" s="632"/>
      <c r="CN9" s="632"/>
      <c r="CO9" s="632"/>
      <c r="CP9" s="632"/>
      <c r="CQ9" s="633"/>
      <c r="CR9" s="634">
        <v>10834203</v>
      </c>
      <c r="CS9" s="635"/>
      <c r="CT9" s="635"/>
      <c r="CU9" s="635"/>
      <c r="CV9" s="635"/>
      <c r="CW9" s="635"/>
      <c r="CX9" s="635"/>
      <c r="CY9" s="636"/>
      <c r="CZ9" s="672">
        <v>8.6999999999999993</v>
      </c>
      <c r="DA9" s="672"/>
      <c r="DB9" s="672"/>
      <c r="DC9" s="672"/>
      <c r="DD9" s="640">
        <v>34366</v>
      </c>
      <c r="DE9" s="635"/>
      <c r="DF9" s="635"/>
      <c r="DG9" s="635"/>
      <c r="DH9" s="635"/>
      <c r="DI9" s="635"/>
      <c r="DJ9" s="635"/>
      <c r="DK9" s="635"/>
      <c r="DL9" s="635"/>
      <c r="DM9" s="635"/>
      <c r="DN9" s="635"/>
      <c r="DO9" s="635"/>
      <c r="DP9" s="636"/>
      <c r="DQ9" s="640">
        <v>9047443</v>
      </c>
      <c r="DR9" s="635"/>
      <c r="DS9" s="635"/>
      <c r="DT9" s="635"/>
      <c r="DU9" s="635"/>
      <c r="DV9" s="635"/>
      <c r="DW9" s="635"/>
      <c r="DX9" s="635"/>
      <c r="DY9" s="635"/>
      <c r="DZ9" s="635"/>
      <c r="EA9" s="635"/>
      <c r="EB9" s="635"/>
      <c r="EC9" s="671"/>
    </row>
    <row r="10" spans="2:143" ht="11.25" customHeight="1" x14ac:dyDescent="0.2">
      <c r="B10" s="631" t="s">
        <v>159</v>
      </c>
      <c r="C10" s="632"/>
      <c r="D10" s="632"/>
      <c r="E10" s="632"/>
      <c r="F10" s="632"/>
      <c r="G10" s="632"/>
      <c r="H10" s="632"/>
      <c r="I10" s="632"/>
      <c r="J10" s="632"/>
      <c r="K10" s="632"/>
      <c r="L10" s="632"/>
      <c r="M10" s="632"/>
      <c r="N10" s="632"/>
      <c r="O10" s="632"/>
      <c r="P10" s="632"/>
      <c r="Q10" s="633"/>
      <c r="R10" s="634" t="s">
        <v>47</v>
      </c>
      <c r="S10" s="635"/>
      <c r="T10" s="635"/>
      <c r="U10" s="635"/>
      <c r="V10" s="635"/>
      <c r="W10" s="635"/>
      <c r="X10" s="635"/>
      <c r="Y10" s="636"/>
      <c r="Z10" s="672" t="s">
        <v>47</v>
      </c>
      <c r="AA10" s="672"/>
      <c r="AB10" s="672"/>
      <c r="AC10" s="672"/>
      <c r="AD10" s="673" t="s">
        <v>47</v>
      </c>
      <c r="AE10" s="673"/>
      <c r="AF10" s="673"/>
      <c r="AG10" s="673"/>
      <c r="AH10" s="673"/>
      <c r="AI10" s="673"/>
      <c r="AJ10" s="673"/>
      <c r="AK10" s="673"/>
      <c r="AL10" s="637" t="s">
        <v>47</v>
      </c>
      <c r="AM10" s="638"/>
      <c r="AN10" s="638"/>
      <c r="AO10" s="674"/>
      <c r="AP10" s="631" t="s">
        <v>160</v>
      </c>
      <c r="AQ10" s="632"/>
      <c r="AR10" s="632"/>
      <c r="AS10" s="632"/>
      <c r="AT10" s="632"/>
      <c r="AU10" s="632"/>
      <c r="AV10" s="632"/>
      <c r="AW10" s="632"/>
      <c r="AX10" s="632"/>
      <c r="AY10" s="632"/>
      <c r="AZ10" s="632"/>
      <c r="BA10" s="632"/>
      <c r="BB10" s="632"/>
      <c r="BC10" s="632"/>
      <c r="BD10" s="632"/>
      <c r="BE10" s="632"/>
      <c r="BF10" s="633"/>
      <c r="BG10" s="634" t="s">
        <v>47</v>
      </c>
      <c r="BH10" s="635"/>
      <c r="BI10" s="635"/>
      <c r="BJ10" s="635"/>
      <c r="BK10" s="635"/>
      <c r="BL10" s="635"/>
      <c r="BM10" s="635"/>
      <c r="BN10" s="636"/>
      <c r="BO10" s="672" t="s">
        <v>47</v>
      </c>
      <c r="BP10" s="672"/>
      <c r="BQ10" s="672"/>
      <c r="BR10" s="672"/>
      <c r="BS10" s="673" t="s">
        <v>47</v>
      </c>
      <c r="BT10" s="673"/>
      <c r="BU10" s="673"/>
      <c r="BV10" s="673"/>
      <c r="BW10" s="673"/>
      <c r="BX10" s="673"/>
      <c r="BY10" s="673"/>
      <c r="BZ10" s="673"/>
      <c r="CA10" s="673"/>
      <c r="CB10" s="713"/>
      <c r="CD10" s="631" t="s">
        <v>161</v>
      </c>
      <c r="CE10" s="632"/>
      <c r="CF10" s="632"/>
      <c r="CG10" s="632"/>
      <c r="CH10" s="632"/>
      <c r="CI10" s="632"/>
      <c r="CJ10" s="632"/>
      <c r="CK10" s="632"/>
      <c r="CL10" s="632"/>
      <c r="CM10" s="632"/>
      <c r="CN10" s="632"/>
      <c r="CO10" s="632"/>
      <c r="CP10" s="632"/>
      <c r="CQ10" s="633"/>
      <c r="CR10" s="634">
        <v>200415</v>
      </c>
      <c r="CS10" s="635"/>
      <c r="CT10" s="635"/>
      <c r="CU10" s="635"/>
      <c r="CV10" s="635"/>
      <c r="CW10" s="635"/>
      <c r="CX10" s="635"/>
      <c r="CY10" s="636"/>
      <c r="CZ10" s="672">
        <v>0.2</v>
      </c>
      <c r="DA10" s="672"/>
      <c r="DB10" s="672"/>
      <c r="DC10" s="672"/>
      <c r="DD10" s="640">
        <v>11112</v>
      </c>
      <c r="DE10" s="635"/>
      <c r="DF10" s="635"/>
      <c r="DG10" s="635"/>
      <c r="DH10" s="635"/>
      <c r="DI10" s="635"/>
      <c r="DJ10" s="635"/>
      <c r="DK10" s="635"/>
      <c r="DL10" s="635"/>
      <c r="DM10" s="635"/>
      <c r="DN10" s="635"/>
      <c r="DO10" s="635"/>
      <c r="DP10" s="636"/>
      <c r="DQ10" s="640">
        <v>175806</v>
      </c>
      <c r="DR10" s="635"/>
      <c r="DS10" s="635"/>
      <c r="DT10" s="635"/>
      <c r="DU10" s="635"/>
      <c r="DV10" s="635"/>
      <c r="DW10" s="635"/>
      <c r="DX10" s="635"/>
      <c r="DY10" s="635"/>
      <c r="DZ10" s="635"/>
      <c r="EA10" s="635"/>
      <c r="EB10" s="635"/>
      <c r="EC10" s="671"/>
    </row>
    <row r="11" spans="2:143" ht="11.25" customHeight="1" x14ac:dyDescent="0.2">
      <c r="B11" s="631" t="s">
        <v>162</v>
      </c>
      <c r="C11" s="632"/>
      <c r="D11" s="632"/>
      <c r="E11" s="632"/>
      <c r="F11" s="632"/>
      <c r="G11" s="632"/>
      <c r="H11" s="632"/>
      <c r="I11" s="632"/>
      <c r="J11" s="632"/>
      <c r="K11" s="632"/>
      <c r="L11" s="632"/>
      <c r="M11" s="632"/>
      <c r="N11" s="632"/>
      <c r="O11" s="632"/>
      <c r="P11" s="632"/>
      <c r="Q11" s="633"/>
      <c r="R11" s="634">
        <v>10394174</v>
      </c>
      <c r="S11" s="635"/>
      <c r="T11" s="635"/>
      <c r="U11" s="635"/>
      <c r="V11" s="635"/>
      <c r="W11" s="635"/>
      <c r="X11" s="635"/>
      <c r="Y11" s="636"/>
      <c r="Z11" s="637">
        <v>7.4</v>
      </c>
      <c r="AA11" s="638"/>
      <c r="AB11" s="638"/>
      <c r="AC11" s="639"/>
      <c r="AD11" s="640">
        <v>10394174</v>
      </c>
      <c r="AE11" s="635"/>
      <c r="AF11" s="635"/>
      <c r="AG11" s="635"/>
      <c r="AH11" s="635"/>
      <c r="AI11" s="635"/>
      <c r="AJ11" s="635"/>
      <c r="AK11" s="636"/>
      <c r="AL11" s="637">
        <v>11.5</v>
      </c>
      <c r="AM11" s="638"/>
      <c r="AN11" s="638"/>
      <c r="AO11" s="674"/>
      <c r="AP11" s="631" t="s">
        <v>163</v>
      </c>
      <c r="AQ11" s="632"/>
      <c r="AR11" s="632"/>
      <c r="AS11" s="632"/>
      <c r="AT11" s="632"/>
      <c r="AU11" s="632"/>
      <c r="AV11" s="632"/>
      <c r="AW11" s="632"/>
      <c r="AX11" s="632"/>
      <c r="AY11" s="632"/>
      <c r="AZ11" s="632"/>
      <c r="BA11" s="632"/>
      <c r="BB11" s="632"/>
      <c r="BC11" s="632"/>
      <c r="BD11" s="632"/>
      <c r="BE11" s="632"/>
      <c r="BF11" s="633"/>
      <c r="BG11" s="634" t="s">
        <v>47</v>
      </c>
      <c r="BH11" s="635"/>
      <c r="BI11" s="635"/>
      <c r="BJ11" s="635"/>
      <c r="BK11" s="635"/>
      <c r="BL11" s="635"/>
      <c r="BM11" s="635"/>
      <c r="BN11" s="636"/>
      <c r="BO11" s="672" t="s">
        <v>47</v>
      </c>
      <c r="BP11" s="672"/>
      <c r="BQ11" s="672"/>
      <c r="BR11" s="672"/>
      <c r="BS11" s="673" t="s">
        <v>47</v>
      </c>
      <c r="BT11" s="673"/>
      <c r="BU11" s="673"/>
      <c r="BV11" s="673"/>
      <c r="BW11" s="673"/>
      <c r="BX11" s="673"/>
      <c r="BY11" s="673"/>
      <c r="BZ11" s="673"/>
      <c r="CA11" s="673"/>
      <c r="CB11" s="713"/>
      <c r="CD11" s="631" t="s">
        <v>164</v>
      </c>
      <c r="CE11" s="632"/>
      <c r="CF11" s="632"/>
      <c r="CG11" s="632"/>
      <c r="CH11" s="632"/>
      <c r="CI11" s="632"/>
      <c r="CJ11" s="632"/>
      <c r="CK11" s="632"/>
      <c r="CL11" s="632"/>
      <c r="CM11" s="632"/>
      <c r="CN11" s="632"/>
      <c r="CO11" s="632"/>
      <c r="CP11" s="632"/>
      <c r="CQ11" s="633"/>
      <c r="CR11" s="634" t="s">
        <v>47</v>
      </c>
      <c r="CS11" s="635"/>
      <c r="CT11" s="635"/>
      <c r="CU11" s="635"/>
      <c r="CV11" s="635"/>
      <c r="CW11" s="635"/>
      <c r="CX11" s="635"/>
      <c r="CY11" s="636"/>
      <c r="CZ11" s="672" t="s">
        <v>47</v>
      </c>
      <c r="DA11" s="672"/>
      <c r="DB11" s="672"/>
      <c r="DC11" s="672"/>
      <c r="DD11" s="640" t="s">
        <v>47</v>
      </c>
      <c r="DE11" s="635"/>
      <c r="DF11" s="635"/>
      <c r="DG11" s="635"/>
      <c r="DH11" s="635"/>
      <c r="DI11" s="635"/>
      <c r="DJ11" s="635"/>
      <c r="DK11" s="635"/>
      <c r="DL11" s="635"/>
      <c r="DM11" s="635"/>
      <c r="DN11" s="635"/>
      <c r="DO11" s="635"/>
      <c r="DP11" s="636"/>
      <c r="DQ11" s="640" t="s">
        <v>47</v>
      </c>
      <c r="DR11" s="635"/>
      <c r="DS11" s="635"/>
      <c r="DT11" s="635"/>
      <c r="DU11" s="635"/>
      <c r="DV11" s="635"/>
      <c r="DW11" s="635"/>
      <c r="DX11" s="635"/>
      <c r="DY11" s="635"/>
      <c r="DZ11" s="635"/>
      <c r="EA11" s="635"/>
      <c r="EB11" s="635"/>
      <c r="EC11" s="671"/>
    </row>
    <row r="12" spans="2:143" ht="11.25" customHeight="1" x14ac:dyDescent="0.2">
      <c r="B12" s="631" t="s">
        <v>165</v>
      </c>
      <c r="C12" s="632"/>
      <c r="D12" s="632"/>
      <c r="E12" s="632"/>
      <c r="F12" s="632"/>
      <c r="G12" s="632"/>
      <c r="H12" s="632"/>
      <c r="I12" s="632"/>
      <c r="J12" s="632"/>
      <c r="K12" s="632"/>
      <c r="L12" s="632"/>
      <c r="M12" s="632"/>
      <c r="N12" s="632"/>
      <c r="O12" s="632"/>
      <c r="P12" s="632"/>
      <c r="Q12" s="633"/>
      <c r="R12" s="634" t="s">
        <v>47</v>
      </c>
      <c r="S12" s="635"/>
      <c r="T12" s="635"/>
      <c r="U12" s="635"/>
      <c r="V12" s="635"/>
      <c r="W12" s="635"/>
      <c r="X12" s="635"/>
      <c r="Y12" s="636"/>
      <c r="Z12" s="672" t="s">
        <v>47</v>
      </c>
      <c r="AA12" s="672"/>
      <c r="AB12" s="672"/>
      <c r="AC12" s="672"/>
      <c r="AD12" s="673" t="s">
        <v>47</v>
      </c>
      <c r="AE12" s="673"/>
      <c r="AF12" s="673"/>
      <c r="AG12" s="673"/>
      <c r="AH12" s="673"/>
      <c r="AI12" s="673"/>
      <c r="AJ12" s="673"/>
      <c r="AK12" s="673"/>
      <c r="AL12" s="637" t="s">
        <v>47</v>
      </c>
      <c r="AM12" s="638"/>
      <c r="AN12" s="638"/>
      <c r="AO12" s="674"/>
      <c r="AP12" s="631" t="s">
        <v>166</v>
      </c>
      <c r="AQ12" s="632"/>
      <c r="AR12" s="632"/>
      <c r="AS12" s="632"/>
      <c r="AT12" s="632"/>
      <c r="AU12" s="632"/>
      <c r="AV12" s="632"/>
      <c r="AW12" s="632"/>
      <c r="AX12" s="632"/>
      <c r="AY12" s="632"/>
      <c r="AZ12" s="632"/>
      <c r="BA12" s="632"/>
      <c r="BB12" s="632"/>
      <c r="BC12" s="632"/>
      <c r="BD12" s="632"/>
      <c r="BE12" s="632"/>
      <c r="BF12" s="633"/>
      <c r="BG12" s="634" t="s">
        <v>47</v>
      </c>
      <c r="BH12" s="635"/>
      <c r="BI12" s="635"/>
      <c r="BJ12" s="635"/>
      <c r="BK12" s="635"/>
      <c r="BL12" s="635"/>
      <c r="BM12" s="635"/>
      <c r="BN12" s="636"/>
      <c r="BO12" s="672" t="s">
        <v>47</v>
      </c>
      <c r="BP12" s="672"/>
      <c r="BQ12" s="672"/>
      <c r="BR12" s="672"/>
      <c r="BS12" s="673" t="s">
        <v>47</v>
      </c>
      <c r="BT12" s="673"/>
      <c r="BU12" s="673"/>
      <c r="BV12" s="673"/>
      <c r="BW12" s="673"/>
      <c r="BX12" s="673"/>
      <c r="BY12" s="673"/>
      <c r="BZ12" s="673"/>
      <c r="CA12" s="673"/>
      <c r="CB12" s="713"/>
      <c r="CD12" s="631" t="s">
        <v>167</v>
      </c>
      <c r="CE12" s="632"/>
      <c r="CF12" s="632"/>
      <c r="CG12" s="632"/>
      <c r="CH12" s="632"/>
      <c r="CI12" s="632"/>
      <c r="CJ12" s="632"/>
      <c r="CK12" s="632"/>
      <c r="CL12" s="632"/>
      <c r="CM12" s="632"/>
      <c r="CN12" s="632"/>
      <c r="CO12" s="632"/>
      <c r="CP12" s="632"/>
      <c r="CQ12" s="633"/>
      <c r="CR12" s="634">
        <v>2886246</v>
      </c>
      <c r="CS12" s="635"/>
      <c r="CT12" s="635"/>
      <c r="CU12" s="635"/>
      <c r="CV12" s="635"/>
      <c r="CW12" s="635"/>
      <c r="CX12" s="635"/>
      <c r="CY12" s="636"/>
      <c r="CZ12" s="672">
        <v>2.2999999999999998</v>
      </c>
      <c r="DA12" s="672"/>
      <c r="DB12" s="672"/>
      <c r="DC12" s="672"/>
      <c r="DD12" s="640">
        <v>37773</v>
      </c>
      <c r="DE12" s="635"/>
      <c r="DF12" s="635"/>
      <c r="DG12" s="635"/>
      <c r="DH12" s="635"/>
      <c r="DI12" s="635"/>
      <c r="DJ12" s="635"/>
      <c r="DK12" s="635"/>
      <c r="DL12" s="635"/>
      <c r="DM12" s="635"/>
      <c r="DN12" s="635"/>
      <c r="DO12" s="635"/>
      <c r="DP12" s="636"/>
      <c r="DQ12" s="640">
        <v>2696487</v>
      </c>
      <c r="DR12" s="635"/>
      <c r="DS12" s="635"/>
      <c r="DT12" s="635"/>
      <c r="DU12" s="635"/>
      <c r="DV12" s="635"/>
      <c r="DW12" s="635"/>
      <c r="DX12" s="635"/>
      <c r="DY12" s="635"/>
      <c r="DZ12" s="635"/>
      <c r="EA12" s="635"/>
      <c r="EB12" s="635"/>
      <c r="EC12" s="671"/>
    </row>
    <row r="13" spans="2:143" ht="11.25" customHeight="1" x14ac:dyDescent="0.2">
      <c r="B13" s="631" t="s">
        <v>168</v>
      </c>
      <c r="C13" s="632"/>
      <c r="D13" s="632"/>
      <c r="E13" s="632"/>
      <c r="F13" s="632"/>
      <c r="G13" s="632"/>
      <c r="H13" s="632"/>
      <c r="I13" s="632"/>
      <c r="J13" s="632"/>
      <c r="K13" s="632"/>
      <c r="L13" s="632"/>
      <c r="M13" s="632"/>
      <c r="N13" s="632"/>
      <c r="O13" s="632"/>
      <c r="P13" s="632"/>
      <c r="Q13" s="633"/>
      <c r="R13" s="634">
        <v>1457</v>
      </c>
      <c r="S13" s="635"/>
      <c r="T13" s="635"/>
      <c r="U13" s="635"/>
      <c r="V13" s="635"/>
      <c r="W13" s="635"/>
      <c r="X13" s="635"/>
      <c r="Y13" s="636"/>
      <c r="Z13" s="672">
        <v>0</v>
      </c>
      <c r="AA13" s="672"/>
      <c r="AB13" s="672"/>
      <c r="AC13" s="672"/>
      <c r="AD13" s="673">
        <v>1457</v>
      </c>
      <c r="AE13" s="673"/>
      <c r="AF13" s="673"/>
      <c r="AG13" s="673"/>
      <c r="AH13" s="673"/>
      <c r="AI13" s="673"/>
      <c r="AJ13" s="673"/>
      <c r="AK13" s="673"/>
      <c r="AL13" s="637">
        <v>0</v>
      </c>
      <c r="AM13" s="638"/>
      <c r="AN13" s="638"/>
      <c r="AO13" s="674"/>
      <c r="AP13" s="631" t="s">
        <v>169</v>
      </c>
      <c r="AQ13" s="632"/>
      <c r="AR13" s="632"/>
      <c r="AS13" s="632"/>
      <c r="AT13" s="632"/>
      <c r="AU13" s="632"/>
      <c r="AV13" s="632"/>
      <c r="AW13" s="632"/>
      <c r="AX13" s="632"/>
      <c r="AY13" s="632"/>
      <c r="AZ13" s="632"/>
      <c r="BA13" s="632"/>
      <c r="BB13" s="632"/>
      <c r="BC13" s="632"/>
      <c r="BD13" s="632"/>
      <c r="BE13" s="632"/>
      <c r="BF13" s="633"/>
      <c r="BG13" s="634" t="s">
        <v>47</v>
      </c>
      <c r="BH13" s="635"/>
      <c r="BI13" s="635"/>
      <c r="BJ13" s="635"/>
      <c r="BK13" s="635"/>
      <c r="BL13" s="635"/>
      <c r="BM13" s="635"/>
      <c r="BN13" s="636"/>
      <c r="BO13" s="672" t="s">
        <v>47</v>
      </c>
      <c r="BP13" s="672"/>
      <c r="BQ13" s="672"/>
      <c r="BR13" s="672"/>
      <c r="BS13" s="673" t="s">
        <v>47</v>
      </c>
      <c r="BT13" s="673"/>
      <c r="BU13" s="673"/>
      <c r="BV13" s="673"/>
      <c r="BW13" s="673"/>
      <c r="BX13" s="673"/>
      <c r="BY13" s="673"/>
      <c r="BZ13" s="673"/>
      <c r="CA13" s="673"/>
      <c r="CB13" s="713"/>
      <c r="CD13" s="631" t="s">
        <v>170</v>
      </c>
      <c r="CE13" s="632"/>
      <c r="CF13" s="632"/>
      <c r="CG13" s="632"/>
      <c r="CH13" s="632"/>
      <c r="CI13" s="632"/>
      <c r="CJ13" s="632"/>
      <c r="CK13" s="632"/>
      <c r="CL13" s="632"/>
      <c r="CM13" s="632"/>
      <c r="CN13" s="632"/>
      <c r="CO13" s="632"/>
      <c r="CP13" s="632"/>
      <c r="CQ13" s="633"/>
      <c r="CR13" s="634">
        <v>9339805</v>
      </c>
      <c r="CS13" s="635"/>
      <c r="CT13" s="635"/>
      <c r="CU13" s="635"/>
      <c r="CV13" s="635"/>
      <c r="CW13" s="635"/>
      <c r="CX13" s="635"/>
      <c r="CY13" s="636"/>
      <c r="CZ13" s="672">
        <v>7.5</v>
      </c>
      <c r="DA13" s="672"/>
      <c r="DB13" s="672"/>
      <c r="DC13" s="672"/>
      <c r="DD13" s="640">
        <v>4335602</v>
      </c>
      <c r="DE13" s="635"/>
      <c r="DF13" s="635"/>
      <c r="DG13" s="635"/>
      <c r="DH13" s="635"/>
      <c r="DI13" s="635"/>
      <c r="DJ13" s="635"/>
      <c r="DK13" s="635"/>
      <c r="DL13" s="635"/>
      <c r="DM13" s="635"/>
      <c r="DN13" s="635"/>
      <c r="DO13" s="635"/>
      <c r="DP13" s="636"/>
      <c r="DQ13" s="640">
        <v>7897013</v>
      </c>
      <c r="DR13" s="635"/>
      <c r="DS13" s="635"/>
      <c r="DT13" s="635"/>
      <c r="DU13" s="635"/>
      <c r="DV13" s="635"/>
      <c r="DW13" s="635"/>
      <c r="DX13" s="635"/>
      <c r="DY13" s="635"/>
      <c r="DZ13" s="635"/>
      <c r="EA13" s="635"/>
      <c r="EB13" s="635"/>
      <c r="EC13" s="671"/>
    </row>
    <row r="14" spans="2:143" ht="11.25" customHeight="1" x14ac:dyDescent="0.2">
      <c r="B14" s="631" t="s">
        <v>171</v>
      </c>
      <c r="C14" s="632"/>
      <c r="D14" s="632"/>
      <c r="E14" s="632"/>
      <c r="F14" s="632"/>
      <c r="G14" s="632"/>
      <c r="H14" s="632"/>
      <c r="I14" s="632"/>
      <c r="J14" s="632"/>
      <c r="K14" s="632"/>
      <c r="L14" s="632"/>
      <c r="M14" s="632"/>
      <c r="N14" s="632"/>
      <c r="O14" s="632"/>
      <c r="P14" s="632"/>
      <c r="Q14" s="633"/>
      <c r="R14" s="634" t="s">
        <v>47</v>
      </c>
      <c r="S14" s="635"/>
      <c r="T14" s="635"/>
      <c r="U14" s="635"/>
      <c r="V14" s="635"/>
      <c r="W14" s="635"/>
      <c r="X14" s="635"/>
      <c r="Y14" s="636"/>
      <c r="Z14" s="672" t="s">
        <v>47</v>
      </c>
      <c r="AA14" s="672"/>
      <c r="AB14" s="672"/>
      <c r="AC14" s="672"/>
      <c r="AD14" s="673" t="s">
        <v>47</v>
      </c>
      <c r="AE14" s="673"/>
      <c r="AF14" s="673"/>
      <c r="AG14" s="673"/>
      <c r="AH14" s="673"/>
      <c r="AI14" s="673"/>
      <c r="AJ14" s="673"/>
      <c r="AK14" s="673"/>
      <c r="AL14" s="637" t="s">
        <v>47</v>
      </c>
      <c r="AM14" s="638"/>
      <c r="AN14" s="638"/>
      <c r="AO14" s="674"/>
      <c r="AP14" s="631" t="s">
        <v>172</v>
      </c>
      <c r="AQ14" s="632"/>
      <c r="AR14" s="632"/>
      <c r="AS14" s="632"/>
      <c r="AT14" s="632"/>
      <c r="AU14" s="632"/>
      <c r="AV14" s="632"/>
      <c r="AW14" s="632"/>
      <c r="AX14" s="632"/>
      <c r="AY14" s="632"/>
      <c r="AZ14" s="632"/>
      <c r="BA14" s="632"/>
      <c r="BB14" s="632"/>
      <c r="BC14" s="632"/>
      <c r="BD14" s="632"/>
      <c r="BE14" s="632"/>
      <c r="BF14" s="633"/>
      <c r="BG14" s="634">
        <v>92864</v>
      </c>
      <c r="BH14" s="635"/>
      <c r="BI14" s="635"/>
      <c r="BJ14" s="635"/>
      <c r="BK14" s="635"/>
      <c r="BL14" s="635"/>
      <c r="BM14" s="635"/>
      <c r="BN14" s="636"/>
      <c r="BO14" s="672">
        <v>0.1</v>
      </c>
      <c r="BP14" s="672"/>
      <c r="BQ14" s="672"/>
      <c r="BR14" s="672"/>
      <c r="BS14" s="673" t="s">
        <v>47</v>
      </c>
      <c r="BT14" s="673"/>
      <c r="BU14" s="673"/>
      <c r="BV14" s="673"/>
      <c r="BW14" s="673"/>
      <c r="BX14" s="673"/>
      <c r="BY14" s="673"/>
      <c r="BZ14" s="673"/>
      <c r="CA14" s="673"/>
      <c r="CB14" s="713"/>
      <c r="CD14" s="631" t="s">
        <v>173</v>
      </c>
      <c r="CE14" s="632"/>
      <c r="CF14" s="632"/>
      <c r="CG14" s="632"/>
      <c r="CH14" s="632"/>
      <c r="CI14" s="632"/>
      <c r="CJ14" s="632"/>
      <c r="CK14" s="632"/>
      <c r="CL14" s="632"/>
      <c r="CM14" s="632"/>
      <c r="CN14" s="632"/>
      <c r="CO14" s="632"/>
      <c r="CP14" s="632"/>
      <c r="CQ14" s="633"/>
      <c r="CR14" s="634">
        <v>1491715</v>
      </c>
      <c r="CS14" s="635"/>
      <c r="CT14" s="635"/>
      <c r="CU14" s="635"/>
      <c r="CV14" s="635"/>
      <c r="CW14" s="635"/>
      <c r="CX14" s="635"/>
      <c r="CY14" s="636"/>
      <c r="CZ14" s="672">
        <v>1.2</v>
      </c>
      <c r="DA14" s="672"/>
      <c r="DB14" s="672"/>
      <c r="DC14" s="672"/>
      <c r="DD14" s="640">
        <v>1005611</v>
      </c>
      <c r="DE14" s="635"/>
      <c r="DF14" s="635"/>
      <c r="DG14" s="635"/>
      <c r="DH14" s="635"/>
      <c r="DI14" s="635"/>
      <c r="DJ14" s="635"/>
      <c r="DK14" s="635"/>
      <c r="DL14" s="635"/>
      <c r="DM14" s="635"/>
      <c r="DN14" s="635"/>
      <c r="DO14" s="635"/>
      <c r="DP14" s="636"/>
      <c r="DQ14" s="640">
        <v>1257989</v>
      </c>
      <c r="DR14" s="635"/>
      <c r="DS14" s="635"/>
      <c r="DT14" s="635"/>
      <c r="DU14" s="635"/>
      <c r="DV14" s="635"/>
      <c r="DW14" s="635"/>
      <c r="DX14" s="635"/>
      <c r="DY14" s="635"/>
      <c r="DZ14" s="635"/>
      <c r="EA14" s="635"/>
      <c r="EB14" s="635"/>
      <c r="EC14" s="671"/>
    </row>
    <row r="15" spans="2:143" ht="11.25" customHeight="1" x14ac:dyDescent="0.2">
      <c r="B15" s="631" t="s">
        <v>174</v>
      </c>
      <c r="C15" s="632"/>
      <c r="D15" s="632"/>
      <c r="E15" s="632"/>
      <c r="F15" s="632"/>
      <c r="G15" s="632"/>
      <c r="H15" s="632"/>
      <c r="I15" s="632"/>
      <c r="J15" s="632"/>
      <c r="K15" s="632"/>
      <c r="L15" s="632"/>
      <c r="M15" s="632"/>
      <c r="N15" s="632"/>
      <c r="O15" s="632"/>
      <c r="P15" s="632"/>
      <c r="Q15" s="633"/>
      <c r="R15" s="634">
        <v>157403</v>
      </c>
      <c r="S15" s="635"/>
      <c r="T15" s="635"/>
      <c r="U15" s="635"/>
      <c r="V15" s="635"/>
      <c r="W15" s="635"/>
      <c r="X15" s="635"/>
      <c r="Y15" s="636"/>
      <c r="Z15" s="672">
        <v>0.1</v>
      </c>
      <c r="AA15" s="672"/>
      <c r="AB15" s="672"/>
      <c r="AC15" s="672"/>
      <c r="AD15" s="673">
        <v>157403</v>
      </c>
      <c r="AE15" s="673"/>
      <c r="AF15" s="673"/>
      <c r="AG15" s="673"/>
      <c r="AH15" s="673"/>
      <c r="AI15" s="673"/>
      <c r="AJ15" s="673"/>
      <c r="AK15" s="673"/>
      <c r="AL15" s="637">
        <v>0.2</v>
      </c>
      <c r="AM15" s="638"/>
      <c r="AN15" s="638"/>
      <c r="AO15" s="674"/>
      <c r="AP15" s="631" t="s">
        <v>175</v>
      </c>
      <c r="AQ15" s="632"/>
      <c r="AR15" s="632"/>
      <c r="AS15" s="632"/>
      <c r="AT15" s="632"/>
      <c r="AU15" s="632"/>
      <c r="AV15" s="632"/>
      <c r="AW15" s="632"/>
      <c r="AX15" s="632"/>
      <c r="AY15" s="632"/>
      <c r="AZ15" s="632"/>
      <c r="BA15" s="632"/>
      <c r="BB15" s="632"/>
      <c r="BC15" s="632"/>
      <c r="BD15" s="632"/>
      <c r="BE15" s="632"/>
      <c r="BF15" s="633"/>
      <c r="BG15" s="634">
        <v>3147745</v>
      </c>
      <c r="BH15" s="635"/>
      <c r="BI15" s="635"/>
      <c r="BJ15" s="635"/>
      <c r="BK15" s="635"/>
      <c r="BL15" s="635"/>
      <c r="BM15" s="635"/>
      <c r="BN15" s="636"/>
      <c r="BO15" s="672">
        <v>4.7</v>
      </c>
      <c r="BP15" s="672"/>
      <c r="BQ15" s="672"/>
      <c r="BR15" s="672"/>
      <c r="BS15" s="673" t="s">
        <v>47</v>
      </c>
      <c r="BT15" s="673"/>
      <c r="BU15" s="673"/>
      <c r="BV15" s="673"/>
      <c r="BW15" s="673"/>
      <c r="BX15" s="673"/>
      <c r="BY15" s="673"/>
      <c r="BZ15" s="673"/>
      <c r="CA15" s="673"/>
      <c r="CB15" s="713"/>
      <c r="CD15" s="631" t="s">
        <v>176</v>
      </c>
      <c r="CE15" s="632"/>
      <c r="CF15" s="632"/>
      <c r="CG15" s="632"/>
      <c r="CH15" s="632"/>
      <c r="CI15" s="632"/>
      <c r="CJ15" s="632"/>
      <c r="CK15" s="632"/>
      <c r="CL15" s="632"/>
      <c r="CM15" s="632"/>
      <c r="CN15" s="632"/>
      <c r="CO15" s="632"/>
      <c r="CP15" s="632"/>
      <c r="CQ15" s="633"/>
      <c r="CR15" s="634">
        <v>15916515</v>
      </c>
      <c r="CS15" s="635"/>
      <c r="CT15" s="635"/>
      <c r="CU15" s="635"/>
      <c r="CV15" s="635"/>
      <c r="CW15" s="635"/>
      <c r="CX15" s="635"/>
      <c r="CY15" s="636"/>
      <c r="CZ15" s="672">
        <v>12.8</v>
      </c>
      <c r="DA15" s="672"/>
      <c r="DB15" s="672"/>
      <c r="DC15" s="672"/>
      <c r="DD15" s="640">
        <v>2506135</v>
      </c>
      <c r="DE15" s="635"/>
      <c r="DF15" s="635"/>
      <c r="DG15" s="635"/>
      <c r="DH15" s="635"/>
      <c r="DI15" s="635"/>
      <c r="DJ15" s="635"/>
      <c r="DK15" s="635"/>
      <c r="DL15" s="635"/>
      <c r="DM15" s="635"/>
      <c r="DN15" s="635"/>
      <c r="DO15" s="635"/>
      <c r="DP15" s="636"/>
      <c r="DQ15" s="640">
        <v>14413250</v>
      </c>
      <c r="DR15" s="635"/>
      <c r="DS15" s="635"/>
      <c r="DT15" s="635"/>
      <c r="DU15" s="635"/>
      <c r="DV15" s="635"/>
      <c r="DW15" s="635"/>
      <c r="DX15" s="635"/>
      <c r="DY15" s="635"/>
      <c r="DZ15" s="635"/>
      <c r="EA15" s="635"/>
      <c r="EB15" s="635"/>
      <c r="EC15" s="671"/>
    </row>
    <row r="16" spans="2:143" ht="11.25" customHeight="1" x14ac:dyDescent="0.2">
      <c r="B16" s="631" t="s">
        <v>177</v>
      </c>
      <c r="C16" s="632"/>
      <c r="D16" s="632"/>
      <c r="E16" s="632"/>
      <c r="F16" s="632"/>
      <c r="G16" s="632"/>
      <c r="H16" s="632"/>
      <c r="I16" s="632"/>
      <c r="J16" s="632"/>
      <c r="K16" s="632"/>
      <c r="L16" s="632"/>
      <c r="M16" s="632"/>
      <c r="N16" s="632"/>
      <c r="O16" s="632"/>
      <c r="P16" s="632"/>
      <c r="Q16" s="633"/>
      <c r="R16" s="634" t="s">
        <v>47</v>
      </c>
      <c r="S16" s="635"/>
      <c r="T16" s="635"/>
      <c r="U16" s="635"/>
      <c r="V16" s="635"/>
      <c r="W16" s="635"/>
      <c r="X16" s="635"/>
      <c r="Y16" s="636"/>
      <c r="Z16" s="672" t="s">
        <v>47</v>
      </c>
      <c r="AA16" s="672"/>
      <c r="AB16" s="672"/>
      <c r="AC16" s="672"/>
      <c r="AD16" s="673" t="s">
        <v>47</v>
      </c>
      <c r="AE16" s="673"/>
      <c r="AF16" s="673"/>
      <c r="AG16" s="673"/>
      <c r="AH16" s="673"/>
      <c r="AI16" s="673"/>
      <c r="AJ16" s="673"/>
      <c r="AK16" s="673"/>
      <c r="AL16" s="637" t="s">
        <v>47</v>
      </c>
      <c r="AM16" s="638"/>
      <c r="AN16" s="638"/>
      <c r="AO16" s="674"/>
      <c r="AP16" s="631" t="s">
        <v>178</v>
      </c>
      <c r="AQ16" s="632"/>
      <c r="AR16" s="632"/>
      <c r="AS16" s="632"/>
      <c r="AT16" s="632"/>
      <c r="AU16" s="632"/>
      <c r="AV16" s="632"/>
      <c r="AW16" s="632"/>
      <c r="AX16" s="632"/>
      <c r="AY16" s="632"/>
      <c r="AZ16" s="632"/>
      <c r="BA16" s="632"/>
      <c r="BB16" s="632"/>
      <c r="BC16" s="632"/>
      <c r="BD16" s="632"/>
      <c r="BE16" s="632"/>
      <c r="BF16" s="633"/>
      <c r="BG16" s="634" t="s">
        <v>47</v>
      </c>
      <c r="BH16" s="635"/>
      <c r="BI16" s="635"/>
      <c r="BJ16" s="635"/>
      <c r="BK16" s="635"/>
      <c r="BL16" s="635"/>
      <c r="BM16" s="635"/>
      <c r="BN16" s="636"/>
      <c r="BO16" s="672" t="s">
        <v>47</v>
      </c>
      <c r="BP16" s="672"/>
      <c r="BQ16" s="672"/>
      <c r="BR16" s="672"/>
      <c r="BS16" s="673" t="s">
        <v>47</v>
      </c>
      <c r="BT16" s="673"/>
      <c r="BU16" s="673"/>
      <c r="BV16" s="673"/>
      <c r="BW16" s="673"/>
      <c r="BX16" s="673"/>
      <c r="BY16" s="673"/>
      <c r="BZ16" s="673"/>
      <c r="CA16" s="673"/>
      <c r="CB16" s="713"/>
      <c r="CD16" s="631" t="s">
        <v>179</v>
      </c>
      <c r="CE16" s="632"/>
      <c r="CF16" s="632"/>
      <c r="CG16" s="632"/>
      <c r="CH16" s="632"/>
      <c r="CI16" s="632"/>
      <c r="CJ16" s="632"/>
      <c r="CK16" s="632"/>
      <c r="CL16" s="632"/>
      <c r="CM16" s="632"/>
      <c r="CN16" s="632"/>
      <c r="CO16" s="632"/>
      <c r="CP16" s="632"/>
      <c r="CQ16" s="633"/>
      <c r="CR16" s="634" t="s">
        <v>47</v>
      </c>
      <c r="CS16" s="635"/>
      <c r="CT16" s="635"/>
      <c r="CU16" s="635"/>
      <c r="CV16" s="635"/>
      <c r="CW16" s="635"/>
      <c r="CX16" s="635"/>
      <c r="CY16" s="636"/>
      <c r="CZ16" s="672" t="s">
        <v>47</v>
      </c>
      <c r="DA16" s="672"/>
      <c r="DB16" s="672"/>
      <c r="DC16" s="672"/>
      <c r="DD16" s="640" t="s">
        <v>47</v>
      </c>
      <c r="DE16" s="635"/>
      <c r="DF16" s="635"/>
      <c r="DG16" s="635"/>
      <c r="DH16" s="635"/>
      <c r="DI16" s="635"/>
      <c r="DJ16" s="635"/>
      <c r="DK16" s="635"/>
      <c r="DL16" s="635"/>
      <c r="DM16" s="635"/>
      <c r="DN16" s="635"/>
      <c r="DO16" s="635"/>
      <c r="DP16" s="636"/>
      <c r="DQ16" s="640" t="s">
        <v>47</v>
      </c>
      <c r="DR16" s="635"/>
      <c r="DS16" s="635"/>
      <c r="DT16" s="635"/>
      <c r="DU16" s="635"/>
      <c r="DV16" s="635"/>
      <c r="DW16" s="635"/>
      <c r="DX16" s="635"/>
      <c r="DY16" s="635"/>
      <c r="DZ16" s="635"/>
      <c r="EA16" s="635"/>
      <c r="EB16" s="635"/>
      <c r="EC16" s="671"/>
    </row>
    <row r="17" spans="2:133" ht="11.25" customHeight="1" x14ac:dyDescent="0.2">
      <c r="B17" s="631" t="s">
        <v>180</v>
      </c>
      <c r="C17" s="632"/>
      <c r="D17" s="632"/>
      <c r="E17" s="632"/>
      <c r="F17" s="632"/>
      <c r="G17" s="632"/>
      <c r="H17" s="632"/>
      <c r="I17" s="632"/>
      <c r="J17" s="632"/>
      <c r="K17" s="632"/>
      <c r="L17" s="632"/>
      <c r="M17" s="632"/>
      <c r="N17" s="632"/>
      <c r="O17" s="632"/>
      <c r="P17" s="632"/>
      <c r="Q17" s="633"/>
      <c r="R17" s="634">
        <v>1037024</v>
      </c>
      <c r="S17" s="635"/>
      <c r="T17" s="635"/>
      <c r="U17" s="635"/>
      <c r="V17" s="635"/>
      <c r="W17" s="635"/>
      <c r="X17" s="635"/>
      <c r="Y17" s="636"/>
      <c r="Z17" s="672">
        <v>0.7</v>
      </c>
      <c r="AA17" s="672"/>
      <c r="AB17" s="672"/>
      <c r="AC17" s="672"/>
      <c r="AD17" s="673">
        <v>1037024</v>
      </c>
      <c r="AE17" s="673"/>
      <c r="AF17" s="673"/>
      <c r="AG17" s="673"/>
      <c r="AH17" s="673"/>
      <c r="AI17" s="673"/>
      <c r="AJ17" s="673"/>
      <c r="AK17" s="673"/>
      <c r="AL17" s="637">
        <v>1.1000000000000001</v>
      </c>
      <c r="AM17" s="638"/>
      <c r="AN17" s="638"/>
      <c r="AO17" s="674"/>
      <c r="AP17" s="631" t="s">
        <v>181</v>
      </c>
      <c r="AQ17" s="632"/>
      <c r="AR17" s="632"/>
      <c r="AS17" s="632"/>
      <c r="AT17" s="632"/>
      <c r="AU17" s="632"/>
      <c r="AV17" s="632"/>
      <c r="AW17" s="632"/>
      <c r="AX17" s="632"/>
      <c r="AY17" s="632"/>
      <c r="AZ17" s="632"/>
      <c r="BA17" s="632"/>
      <c r="BB17" s="632"/>
      <c r="BC17" s="632"/>
      <c r="BD17" s="632"/>
      <c r="BE17" s="632"/>
      <c r="BF17" s="633"/>
      <c r="BG17" s="634" t="s">
        <v>47</v>
      </c>
      <c r="BH17" s="635"/>
      <c r="BI17" s="635"/>
      <c r="BJ17" s="635"/>
      <c r="BK17" s="635"/>
      <c r="BL17" s="635"/>
      <c r="BM17" s="635"/>
      <c r="BN17" s="636"/>
      <c r="BO17" s="672" t="s">
        <v>47</v>
      </c>
      <c r="BP17" s="672"/>
      <c r="BQ17" s="672"/>
      <c r="BR17" s="672"/>
      <c r="BS17" s="673" t="s">
        <v>47</v>
      </c>
      <c r="BT17" s="673"/>
      <c r="BU17" s="673"/>
      <c r="BV17" s="673"/>
      <c r="BW17" s="673"/>
      <c r="BX17" s="673"/>
      <c r="BY17" s="673"/>
      <c r="BZ17" s="673"/>
      <c r="CA17" s="673"/>
      <c r="CB17" s="713"/>
      <c r="CD17" s="631" t="s">
        <v>182</v>
      </c>
      <c r="CE17" s="632"/>
      <c r="CF17" s="632"/>
      <c r="CG17" s="632"/>
      <c r="CH17" s="632"/>
      <c r="CI17" s="632"/>
      <c r="CJ17" s="632"/>
      <c r="CK17" s="632"/>
      <c r="CL17" s="632"/>
      <c r="CM17" s="632"/>
      <c r="CN17" s="632"/>
      <c r="CO17" s="632"/>
      <c r="CP17" s="632"/>
      <c r="CQ17" s="633"/>
      <c r="CR17" s="634">
        <v>547924</v>
      </c>
      <c r="CS17" s="635"/>
      <c r="CT17" s="635"/>
      <c r="CU17" s="635"/>
      <c r="CV17" s="635"/>
      <c r="CW17" s="635"/>
      <c r="CX17" s="635"/>
      <c r="CY17" s="636"/>
      <c r="CZ17" s="672">
        <v>0.4</v>
      </c>
      <c r="DA17" s="672"/>
      <c r="DB17" s="672"/>
      <c r="DC17" s="672"/>
      <c r="DD17" s="640" t="s">
        <v>47</v>
      </c>
      <c r="DE17" s="635"/>
      <c r="DF17" s="635"/>
      <c r="DG17" s="635"/>
      <c r="DH17" s="635"/>
      <c r="DI17" s="635"/>
      <c r="DJ17" s="635"/>
      <c r="DK17" s="635"/>
      <c r="DL17" s="635"/>
      <c r="DM17" s="635"/>
      <c r="DN17" s="635"/>
      <c r="DO17" s="635"/>
      <c r="DP17" s="636"/>
      <c r="DQ17" s="640">
        <v>547924</v>
      </c>
      <c r="DR17" s="635"/>
      <c r="DS17" s="635"/>
      <c r="DT17" s="635"/>
      <c r="DU17" s="635"/>
      <c r="DV17" s="635"/>
      <c r="DW17" s="635"/>
      <c r="DX17" s="635"/>
      <c r="DY17" s="635"/>
      <c r="DZ17" s="635"/>
      <c r="EA17" s="635"/>
      <c r="EB17" s="635"/>
      <c r="EC17" s="671"/>
    </row>
    <row r="18" spans="2:133" ht="11.25" customHeight="1" x14ac:dyDescent="0.2">
      <c r="B18" s="631" t="s">
        <v>183</v>
      </c>
      <c r="C18" s="632"/>
      <c r="D18" s="632"/>
      <c r="E18" s="632"/>
      <c r="F18" s="632"/>
      <c r="G18" s="632"/>
      <c r="H18" s="632"/>
      <c r="I18" s="632"/>
      <c r="J18" s="632"/>
      <c r="K18" s="632"/>
      <c r="L18" s="632"/>
      <c r="M18" s="632"/>
      <c r="N18" s="632"/>
      <c r="O18" s="632"/>
      <c r="P18" s="632"/>
      <c r="Q18" s="633"/>
      <c r="R18" s="634">
        <v>50354</v>
      </c>
      <c r="S18" s="635"/>
      <c r="T18" s="635"/>
      <c r="U18" s="635"/>
      <c r="V18" s="635"/>
      <c r="W18" s="635"/>
      <c r="X18" s="635"/>
      <c r="Y18" s="636"/>
      <c r="Z18" s="672">
        <v>0</v>
      </c>
      <c r="AA18" s="672"/>
      <c r="AB18" s="672"/>
      <c r="AC18" s="672"/>
      <c r="AD18" s="673">
        <v>50354</v>
      </c>
      <c r="AE18" s="673"/>
      <c r="AF18" s="673"/>
      <c r="AG18" s="673"/>
      <c r="AH18" s="673"/>
      <c r="AI18" s="673"/>
      <c r="AJ18" s="673"/>
      <c r="AK18" s="673"/>
      <c r="AL18" s="637">
        <v>0.1</v>
      </c>
      <c r="AM18" s="638"/>
      <c r="AN18" s="638"/>
      <c r="AO18" s="674"/>
      <c r="AP18" s="631" t="s">
        <v>184</v>
      </c>
      <c r="AQ18" s="632"/>
      <c r="AR18" s="632"/>
      <c r="AS18" s="632"/>
      <c r="AT18" s="632"/>
      <c r="AU18" s="632"/>
      <c r="AV18" s="632"/>
      <c r="AW18" s="632"/>
      <c r="AX18" s="632"/>
      <c r="AY18" s="632"/>
      <c r="AZ18" s="632"/>
      <c r="BA18" s="632"/>
      <c r="BB18" s="632"/>
      <c r="BC18" s="632"/>
      <c r="BD18" s="632"/>
      <c r="BE18" s="632"/>
      <c r="BF18" s="633"/>
      <c r="BG18" s="634" t="s">
        <v>47</v>
      </c>
      <c r="BH18" s="635"/>
      <c r="BI18" s="635"/>
      <c r="BJ18" s="635"/>
      <c r="BK18" s="635"/>
      <c r="BL18" s="635"/>
      <c r="BM18" s="635"/>
      <c r="BN18" s="636"/>
      <c r="BO18" s="672" t="s">
        <v>47</v>
      </c>
      <c r="BP18" s="672"/>
      <c r="BQ18" s="672"/>
      <c r="BR18" s="672"/>
      <c r="BS18" s="673" t="s">
        <v>47</v>
      </c>
      <c r="BT18" s="673"/>
      <c r="BU18" s="673"/>
      <c r="BV18" s="673"/>
      <c r="BW18" s="673"/>
      <c r="BX18" s="673"/>
      <c r="BY18" s="673"/>
      <c r="BZ18" s="673"/>
      <c r="CA18" s="673"/>
      <c r="CB18" s="713"/>
      <c r="CD18" s="631" t="s">
        <v>185</v>
      </c>
      <c r="CE18" s="632"/>
      <c r="CF18" s="632"/>
      <c r="CG18" s="632"/>
      <c r="CH18" s="632"/>
      <c r="CI18" s="632"/>
      <c r="CJ18" s="632"/>
      <c r="CK18" s="632"/>
      <c r="CL18" s="632"/>
      <c r="CM18" s="632"/>
      <c r="CN18" s="632"/>
      <c r="CO18" s="632"/>
      <c r="CP18" s="632"/>
      <c r="CQ18" s="633"/>
      <c r="CR18" s="634" t="s">
        <v>47</v>
      </c>
      <c r="CS18" s="635"/>
      <c r="CT18" s="635"/>
      <c r="CU18" s="635"/>
      <c r="CV18" s="635"/>
      <c r="CW18" s="635"/>
      <c r="CX18" s="635"/>
      <c r="CY18" s="636"/>
      <c r="CZ18" s="672" t="s">
        <v>47</v>
      </c>
      <c r="DA18" s="672"/>
      <c r="DB18" s="672"/>
      <c r="DC18" s="672"/>
      <c r="DD18" s="640" t="s">
        <v>47</v>
      </c>
      <c r="DE18" s="635"/>
      <c r="DF18" s="635"/>
      <c r="DG18" s="635"/>
      <c r="DH18" s="635"/>
      <c r="DI18" s="635"/>
      <c r="DJ18" s="635"/>
      <c r="DK18" s="635"/>
      <c r="DL18" s="635"/>
      <c r="DM18" s="635"/>
      <c r="DN18" s="635"/>
      <c r="DO18" s="635"/>
      <c r="DP18" s="636"/>
      <c r="DQ18" s="640" t="s">
        <v>47</v>
      </c>
      <c r="DR18" s="635"/>
      <c r="DS18" s="635"/>
      <c r="DT18" s="635"/>
      <c r="DU18" s="635"/>
      <c r="DV18" s="635"/>
      <c r="DW18" s="635"/>
      <c r="DX18" s="635"/>
      <c r="DY18" s="635"/>
      <c r="DZ18" s="635"/>
      <c r="EA18" s="635"/>
      <c r="EB18" s="635"/>
      <c r="EC18" s="671"/>
    </row>
    <row r="19" spans="2:133" ht="11.25" customHeight="1" x14ac:dyDescent="0.2">
      <c r="B19" s="631" t="s">
        <v>186</v>
      </c>
      <c r="C19" s="632"/>
      <c r="D19" s="632"/>
      <c r="E19" s="632"/>
      <c r="F19" s="632"/>
      <c r="G19" s="632"/>
      <c r="H19" s="632"/>
      <c r="I19" s="632"/>
      <c r="J19" s="632"/>
      <c r="K19" s="632"/>
      <c r="L19" s="632"/>
      <c r="M19" s="632"/>
      <c r="N19" s="632"/>
      <c r="O19" s="632"/>
      <c r="P19" s="632"/>
      <c r="Q19" s="633"/>
      <c r="R19" s="634">
        <v>986670</v>
      </c>
      <c r="S19" s="635"/>
      <c r="T19" s="635"/>
      <c r="U19" s="635"/>
      <c r="V19" s="635"/>
      <c r="W19" s="635"/>
      <c r="X19" s="635"/>
      <c r="Y19" s="636"/>
      <c r="Z19" s="672">
        <v>0.7</v>
      </c>
      <c r="AA19" s="672"/>
      <c r="AB19" s="672"/>
      <c r="AC19" s="672"/>
      <c r="AD19" s="673">
        <v>986670</v>
      </c>
      <c r="AE19" s="673"/>
      <c r="AF19" s="673"/>
      <c r="AG19" s="673"/>
      <c r="AH19" s="673"/>
      <c r="AI19" s="673"/>
      <c r="AJ19" s="673"/>
      <c r="AK19" s="673"/>
      <c r="AL19" s="637">
        <v>1.1000000000000001</v>
      </c>
      <c r="AM19" s="638"/>
      <c r="AN19" s="638"/>
      <c r="AO19" s="674"/>
      <c r="AP19" s="631" t="s">
        <v>187</v>
      </c>
      <c r="AQ19" s="632"/>
      <c r="AR19" s="632"/>
      <c r="AS19" s="632"/>
      <c r="AT19" s="632"/>
      <c r="AU19" s="632"/>
      <c r="AV19" s="632"/>
      <c r="AW19" s="632"/>
      <c r="AX19" s="632"/>
      <c r="AY19" s="632"/>
      <c r="AZ19" s="632"/>
      <c r="BA19" s="632"/>
      <c r="BB19" s="632"/>
      <c r="BC19" s="632"/>
      <c r="BD19" s="632"/>
      <c r="BE19" s="632"/>
      <c r="BF19" s="633"/>
      <c r="BG19" s="634" t="s">
        <v>47</v>
      </c>
      <c r="BH19" s="635"/>
      <c r="BI19" s="635"/>
      <c r="BJ19" s="635"/>
      <c r="BK19" s="635"/>
      <c r="BL19" s="635"/>
      <c r="BM19" s="635"/>
      <c r="BN19" s="636"/>
      <c r="BO19" s="672" t="s">
        <v>47</v>
      </c>
      <c r="BP19" s="672"/>
      <c r="BQ19" s="672"/>
      <c r="BR19" s="672"/>
      <c r="BS19" s="673" t="s">
        <v>47</v>
      </c>
      <c r="BT19" s="673"/>
      <c r="BU19" s="673"/>
      <c r="BV19" s="673"/>
      <c r="BW19" s="673"/>
      <c r="BX19" s="673"/>
      <c r="BY19" s="673"/>
      <c r="BZ19" s="673"/>
      <c r="CA19" s="673"/>
      <c r="CB19" s="713"/>
      <c r="CD19" s="631" t="s">
        <v>188</v>
      </c>
      <c r="CE19" s="632"/>
      <c r="CF19" s="632"/>
      <c r="CG19" s="632"/>
      <c r="CH19" s="632"/>
      <c r="CI19" s="632"/>
      <c r="CJ19" s="632"/>
      <c r="CK19" s="632"/>
      <c r="CL19" s="632"/>
      <c r="CM19" s="632"/>
      <c r="CN19" s="632"/>
      <c r="CO19" s="632"/>
      <c r="CP19" s="632"/>
      <c r="CQ19" s="633"/>
      <c r="CR19" s="634" t="s">
        <v>47</v>
      </c>
      <c r="CS19" s="635"/>
      <c r="CT19" s="635"/>
      <c r="CU19" s="635"/>
      <c r="CV19" s="635"/>
      <c r="CW19" s="635"/>
      <c r="CX19" s="635"/>
      <c r="CY19" s="636"/>
      <c r="CZ19" s="672" t="s">
        <v>47</v>
      </c>
      <c r="DA19" s="672"/>
      <c r="DB19" s="672"/>
      <c r="DC19" s="672"/>
      <c r="DD19" s="640" t="s">
        <v>47</v>
      </c>
      <c r="DE19" s="635"/>
      <c r="DF19" s="635"/>
      <c r="DG19" s="635"/>
      <c r="DH19" s="635"/>
      <c r="DI19" s="635"/>
      <c r="DJ19" s="635"/>
      <c r="DK19" s="635"/>
      <c r="DL19" s="635"/>
      <c r="DM19" s="635"/>
      <c r="DN19" s="635"/>
      <c r="DO19" s="635"/>
      <c r="DP19" s="636"/>
      <c r="DQ19" s="640" t="s">
        <v>47</v>
      </c>
      <c r="DR19" s="635"/>
      <c r="DS19" s="635"/>
      <c r="DT19" s="635"/>
      <c r="DU19" s="635"/>
      <c r="DV19" s="635"/>
      <c r="DW19" s="635"/>
      <c r="DX19" s="635"/>
      <c r="DY19" s="635"/>
      <c r="DZ19" s="635"/>
      <c r="EA19" s="635"/>
      <c r="EB19" s="635"/>
      <c r="EC19" s="671"/>
    </row>
    <row r="20" spans="2:133" ht="11.25" customHeight="1" x14ac:dyDescent="0.2">
      <c r="B20" s="701" t="s">
        <v>189</v>
      </c>
      <c r="C20" s="702"/>
      <c r="D20" s="702"/>
      <c r="E20" s="702"/>
      <c r="F20" s="702"/>
      <c r="G20" s="702"/>
      <c r="H20" s="702"/>
      <c r="I20" s="702"/>
      <c r="J20" s="702"/>
      <c r="K20" s="702"/>
      <c r="L20" s="702"/>
      <c r="M20" s="702"/>
      <c r="N20" s="702"/>
      <c r="O20" s="702"/>
      <c r="P20" s="702"/>
      <c r="Q20" s="703"/>
      <c r="R20" s="634" t="s">
        <v>47</v>
      </c>
      <c r="S20" s="635"/>
      <c r="T20" s="635"/>
      <c r="U20" s="635"/>
      <c r="V20" s="635"/>
      <c r="W20" s="635"/>
      <c r="X20" s="635"/>
      <c r="Y20" s="636"/>
      <c r="Z20" s="672" t="s">
        <v>47</v>
      </c>
      <c r="AA20" s="672"/>
      <c r="AB20" s="672"/>
      <c r="AC20" s="672"/>
      <c r="AD20" s="673" t="s">
        <v>47</v>
      </c>
      <c r="AE20" s="673"/>
      <c r="AF20" s="673"/>
      <c r="AG20" s="673"/>
      <c r="AH20" s="673"/>
      <c r="AI20" s="673"/>
      <c r="AJ20" s="673"/>
      <c r="AK20" s="673"/>
      <c r="AL20" s="637" t="s">
        <v>47</v>
      </c>
      <c r="AM20" s="638"/>
      <c r="AN20" s="638"/>
      <c r="AO20" s="674"/>
      <c r="AP20" s="631" t="s">
        <v>190</v>
      </c>
      <c r="AQ20" s="632"/>
      <c r="AR20" s="632"/>
      <c r="AS20" s="632"/>
      <c r="AT20" s="632"/>
      <c r="AU20" s="632"/>
      <c r="AV20" s="632"/>
      <c r="AW20" s="632"/>
      <c r="AX20" s="632"/>
      <c r="AY20" s="632"/>
      <c r="AZ20" s="632"/>
      <c r="BA20" s="632"/>
      <c r="BB20" s="632"/>
      <c r="BC20" s="632"/>
      <c r="BD20" s="632"/>
      <c r="BE20" s="632"/>
      <c r="BF20" s="633"/>
      <c r="BG20" s="634" t="s">
        <v>47</v>
      </c>
      <c r="BH20" s="635"/>
      <c r="BI20" s="635"/>
      <c r="BJ20" s="635"/>
      <c r="BK20" s="635"/>
      <c r="BL20" s="635"/>
      <c r="BM20" s="635"/>
      <c r="BN20" s="636"/>
      <c r="BO20" s="672" t="s">
        <v>47</v>
      </c>
      <c r="BP20" s="672"/>
      <c r="BQ20" s="672"/>
      <c r="BR20" s="672"/>
      <c r="BS20" s="673" t="s">
        <v>47</v>
      </c>
      <c r="BT20" s="673"/>
      <c r="BU20" s="673"/>
      <c r="BV20" s="673"/>
      <c r="BW20" s="673"/>
      <c r="BX20" s="673"/>
      <c r="BY20" s="673"/>
      <c r="BZ20" s="673"/>
      <c r="CA20" s="673"/>
      <c r="CB20" s="713"/>
      <c r="CD20" s="631" t="s">
        <v>191</v>
      </c>
      <c r="CE20" s="632"/>
      <c r="CF20" s="632"/>
      <c r="CG20" s="632"/>
      <c r="CH20" s="632"/>
      <c r="CI20" s="632"/>
      <c r="CJ20" s="632"/>
      <c r="CK20" s="632"/>
      <c r="CL20" s="632"/>
      <c r="CM20" s="632"/>
      <c r="CN20" s="632"/>
      <c r="CO20" s="632"/>
      <c r="CP20" s="632"/>
      <c r="CQ20" s="633"/>
      <c r="CR20" s="634">
        <v>124537676</v>
      </c>
      <c r="CS20" s="635"/>
      <c r="CT20" s="635"/>
      <c r="CU20" s="635"/>
      <c r="CV20" s="635"/>
      <c r="CW20" s="635"/>
      <c r="CX20" s="635"/>
      <c r="CY20" s="636"/>
      <c r="CZ20" s="672">
        <v>100</v>
      </c>
      <c r="DA20" s="672"/>
      <c r="DB20" s="672"/>
      <c r="DC20" s="672"/>
      <c r="DD20" s="640">
        <v>15929470</v>
      </c>
      <c r="DE20" s="635"/>
      <c r="DF20" s="635"/>
      <c r="DG20" s="635"/>
      <c r="DH20" s="635"/>
      <c r="DI20" s="635"/>
      <c r="DJ20" s="635"/>
      <c r="DK20" s="635"/>
      <c r="DL20" s="635"/>
      <c r="DM20" s="635"/>
      <c r="DN20" s="635"/>
      <c r="DO20" s="635"/>
      <c r="DP20" s="636"/>
      <c r="DQ20" s="640">
        <v>97744247</v>
      </c>
      <c r="DR20" s="635"/>
      <c r="DS20" s="635"/>
      <c r="DT20" s="635"/>
      <c r="DU20" s="635"/>
      <c r="DV20" s="635"/>
      <c r="DW20" s="635"/>
      <c r="DX20" s="635"/>
      <c r="DY20" s="635"/>
      <c r="DZ20" s="635"/>
      <c r="EA20" s="635"/>
      <c r="EB20" s="635"/>
      <c r="EC20" s="671"/>
    </row>
    <row r="21" spans="2:133" ht="11.25" customHeight="1" x14ac:dyDescent="0.2">
      <c r="B21" s="631" t="s">
        <v>192</v>
      </c>
      <c r="C21" s="632"/>
      <c r="D21" s="632"/>
      <c r="E21" s="632"/>
      <c r="F21" s="632"/>
      <c r="G21" s="632"/>
      <c r="H21" s="632"/>
      <c r="I21" s="632"/>
      <c r="J21" s="632"/>
      <c r="K21" s="632"/>
      <c r="L21" s="632"/>
      <c r="M21" s="632"/>
      <c r="N21" s="632"/>
      <c r="O21" s="632"/>
      <c r="P21" s="632"/>
      <c r="Q21" s="633"/>
      <c r="R21" s="634" t="s">
        <v>47</v>
      </c>
      <c r="S21" s="635"/>
      <c r="T21" s="635"/>
      <c r="U21" s="635"/>
      <c r="V21" s="635"/>
      <c r="W21" s="635"/>
      <c r="X21" s="635"/>
      <c r="Y21" s="636"/>
      <c r="Z21" s="672" t="s">
        <v>47</v>
      </c>
      <c r="AA21" s="672"/>
      <c r="AB21" s="672"/>
      <c r="AC21" s="672"/>
      <c r="AD21" s="673" t="s">
        <v>47</v>
      </c>
      <c r="AE21" s="673"/>
      <c r="AF21" s="673"/>
      <c r="AG21" s="673"/>
      <c r="AH21" s="673"/>
      <c r="AI21" s="673"/>
      <c r="AJ21" s="673"/>
      <c r="AK21" s="673"/>
      <c r="AL21" s="637" t="s">
        <v>47</v>
      </c>
      <c r="AM21" s="638"/>
      <c r="AN21" s="638"/>
      <c r="AO21" s="674"/>
      <c r="AP21" s="631" t="s">
        <v>193</v>
      </c>
      <c r="AQ21" s="711"/>
      <c r="AR21" s="711"/>
      <c r="AS21" s="711"/>
      <c r="AT21" s="711"/>
      <c r="AU21" s="711"/>
      <c r="AV21" s="711"/>
      <c r="AW21" s="711"/>
      <c r="AX21" s="711"/>
      <c r="AY21" s="711"/>
      <c r="AZ21" s="711"/>
      <c r="BA21" s="711"/>
      <c r="BB21" s="711"/>
      <c r="BC21" s="711"/>
      <c r="BD21" s="711"/>
      <c r="BE21" s="711"/>
      <c r="BF21" s="712"/>
      <c r="BG21" s="634" t="s">
        <v>47</v>
      </c>
      <c r="BH21" s="635"/>
      <c r="BI21" s="635"/>
      <c r="BJ21" s="635"/>
      <c r="BK21" s="635"/>
      <c r="BL21" s="635"/>
      <c r="BM21" s="635"/>
      <c r="BN21" s="636"/>
      <c r="BO21" s="672" t="s">
        <v>47</v>
      </c>
      <c r="BP21" s="672"/>
      <c r="BQ21" s="672"/>
      <c r="BR21" s="672"/>
      <c r="BS21" s="673" t="s">
        <v>47</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194</v>
      </c>
      <c r="C22" s="632"/>
      <c r="D22" s="632"/>
      <c r="E22" s="632"/>
      <c r="F22" s="632"/>
      <c r="G22" s="632"/>
      <c r="H22" s="632"/>
      <c r="I22" s="632"/>
      <c r="J22" s="632"/>
      <c r="K22" s="632"/>
      <c r="L22" s="632"/>
      <c r="M22" s="632"/>
      <c r="N22" s="632"/>
      <c r="O22" s="632"/>
      <c r="P22" s="632"/>
      <c r="Q22" s="633"/>
      <c r="R22" s="634" t="s">
        <v>47</v>
      </c>
      <c r="S22" s="635"/>
      <c r="T22" s="635"/>
      <c r="U22" s="635"/>
      <c r="V22" s="635"/>
      <c r="W22" s="635"/>
      <c r="X22" s="635"/>
      <c r="Y22" s="636"/>
      <c r="Z22" s="672" t="s">
        <v>47</v>
      </c>
      <c r="AA22" s="672"/>
      <c r="AB22" s="672"/>
      <c r="AC22" s="672"/>
      <c r="AD22" s="673" t="s">
        <v>47</v>
      </c>
      <c r="AE22" s="673"/>
      <c r="AF22" s="673"/>
      <c r="AG22" s="673"/>
      <c r="AH22" s="673"/>
      <c r="AI22" s="673"/>
      <c r="AJ22" s="673"/>
      <c r="AK22" s="673"/>
      <c r="AL22" s="637" t="s">
        <v>47</v>
      </c>
      <c r="AM22" s="638"/>
      <c r="AN22" s="638"/>
      <c r="AO22" s="674"/>
      <c r="AP22" s="631" t="s">
        <v>195</v>
      </c>
      <c r="AQ22" s="711"/>
      <c r="AR22" s="711"/>
      <c r="AS22" s="711"/>
      <c r="AT22" s="711"/>
      <c r="AU22" s="711"/>
      <c r="AV22" s="711"/>
      <c r="AW22" s="711"/>
      <c r="AX22" s="711"/>
      <c r="AY22" s="711"/>
      <c r="AZ22" s="711"/>
      <c r="BA22" s="711"/>
      <c r="BB22" s="711"/>
      <c r="BC22" s="711"/>
      <c r="BD22" s="711"/>
      <c r="BE22" s="711"/>
      <c r="BF22" s="712"/>
      <c r="BG22" s="634" t="s">
        <v>47</v>
      </c>
      <c r="BH22" s="635"/>
      <c r="BI22" s="635"/>
      <c r="BJ22" s="635"/>
      <c r="BK22" s="635"/>
      <c r="BL22" s="635"/>
      <c r="BM22" s="635"/>
      <c r="BN22" s="636"/>
      <c r="BO22" s="672" t="s">
        <v>47</v>
      </c>
      <c r="BP22" s="672"/>
      <c r="BQ22" s="672"/>
      <c r="BR22" s="672"/>
      <c r="BS22" s="673" t="s">
        <v>47</v>
      </c>
      <c r="BT22" s="673"/>
      <c r="BU22" s="673"/>
      <c r="BV22" s="673"/>
      <c r="BW22" s="673"/>
      <c r="BX22" s="673"/>
      <c r="BY22" s="673"/>
      <c r="BZ22" s="673"/>
      <c r="CA22" s="673"/>
      <c r="CB22" s="713"/>
      <c r="CD22" s="686" t="s">
        <v>196</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197</v>
      </c>
      <c r="C23" s="632"/>
      <c r="D23" s="632"/>
      <c r="E23" s="632"/>
      <c r="F23" s="632"/>
      <c r="G23" s="632"/>
      <c r="H23" s="632"/>
      <c r="I23" s="632"/>
      <c r="J23" s="632"/>
      <c r="K23" s="632"/>
      <c r="L23" s="632"/>
      <c r="M23" s="632"/>
      <c r="N23" s="632"/>
      <c r="O23" s="632"/>
      <c r="P23" s="632"/>
      <c r="Q23" s="633"/>
      <c r="R23" s="634" t="s">
        <v>47</v>
      </c>
      <c r="S23" s="635"/>
      <c r="T23" s="635"/>
      <c r="U23" s="635"/>
      <c r="V23" s="635"/>
      <c r="W23" s="635"/>
      <c r="X23" s="635"/>
      <c r="Y23" s="636"/>
      <c r="Z23" s="672" t="s">
        <v>47</v>
      </c>
      <c r="AA23" s="672"/>
      <c r="AB23" s="672"/>
      <c r="AC23" s="672"/>
      <c r="AD23" s="673" t="s">
        <v>47</v>
      </c>
      <c r="AE23" s="673"/>
      <c r="AF23" s="673"/>
      <c r="AG23" s="673"/>
      <c r="AH23" s="673"/>
      <c r="AI23" s="673"/>
      <c r="AJ23" s="673"/>
      <c r="AK23" s="673"/>
      <c r="AL23" s="637" t="s">
        <v>47</v>
      </c>
      <c r="AM23" s="638"/>
      <c r="AN23" s="638"/>
      <c r="AO23" s="674"/>
      <c r="AP23" s="631" t="s">
        <v>198</v>
      </c>
      <c r="AQ23" s="711"/>
      <c r="AR23" s="711"/>
      <c r="AS23" s="711"/>
      <c r="AT23" s="711"/>
      <c r="AU23" s="711"/>
      <c r="AV23" s="711"/>
      <c r="AW23" s="711"/>
      <c r="AX23" s="711"/>
      <c r="AY23" s="711"/>
      <c r="AZ23" s="711"/>
      <c r="BA23" s="711"/>
      <c r="BB23" s="711"/>
      <c r="BC23" s="711"/>
      <c r="BD23" s="711"/>
      <c r="BE23" s="711"/>
      <c r="BF23" s="712"/>
      <c r="BG23" s="634" t="s">
        <v>47</v>
      </c>
      <c r="BH23" s="635"/>
      <c r="BI23" s="635"/>
      <c r="BJ23" s="635"/>
      <c r="BK23" s="635"/>
      <c r="BL23" s="635"/>
      <c r="BM23" s="635"/>
      <c r="BN23" s="636"/>
      <c r="BO23" s="672" t="s">
        <v>47</v>
      </c>
      <c r="BP23" s="672"/>
      <c r="BQ23" s="672"/>
      <c r="BR23" s="672"/>
      <c r="BS23" s="673" t="s">
        <v>47</v>
      </c>
      <c r="BT23" s="673"/>
      <c r="BU23" s="673"/>
      <c r="BV23" s="673"/>
      <c r="BW23" s="673"/>
      <c r="BX23" s="673"/>
      <c r="BY23" s="673"/>
      <c r="BZ23" s="673"/>
      <c r="CA23" s="673"/>
      <c r="CB23" s="713"/>
      <c r="CD23" s="686" t="s">
        <v>138</v>
      </c>
      <c r="CE23" s="687"/>
      <c r="CF23" s="687"/>
      <c r="CG23" s="687"/>
      <c r="CH23" s="687"/>
      <c r="CI23" s="687"/>
      <c r="CJ23" s="687"/>
      <c r="CK23" s="687"/>
      <c r="CL23" s="687"/>
      <c r="CM23" s="687"/>
      <c r="CN23" s="687"/>
      <c r="CO23" s="687"/>
      <c r="CP23" s="687"/>
      <c r="CQ23" s="688"/>
      <c r="CR23" s="686" t="s">
        <v>199</v>
      </c>
      <c r="CS23" s="687"/>
      <c r="CT23" s="687"/>
      <c r="CU23" s="687"/>
      <c r="CV23" s="687"/>
      <c r="CW23" s="687"/>
      <c r="CX23" s="687"/>
      <c r="CY23" s="688"/>
      <c r="CZ23" s="686" t="s">
        <v>200</v>
      </c>
      <c r="DA23" s="687"/>
      <c r="DB23" s="687"/>
      <c r="DC23" s="688"/>
      <c r="DD23" s="686" t="s">
        <v>201</v>
      </c>
      <c r="DE23" s="687"/>
      <c r="DF23" s="687"/>
      <c r="DG23" s="687"/>
      <c r="DH23" s="687"/>
      <c r="DI23" s="687"/>
      <c r="DJ23" s="687"/>
      <c r="DK23" s="688"/>
      <c r="DL23" s="724" t="s">
        <v>202</v>
      </c>
      <c r="DM23" s="725"/>
      <c r="DN23" s="725"/>
      <c r="DO23" s="725"/>
      <c r="DP23" s="725"/>
      <c r="DQ23" s="725"/>
      <c r="DR23" s="725"/>
      <c r="DS23" s="725"/>
      <c r="DT23" s="725"/>
      <c r="DU23" s="725"/>
      <c r="DV23" s="726"/>
      <c r="DW23" s="686" t="s">
        <v>203</v>
      </c>
      <c r="DX23" s="687"/>
      <c r="DY23" s="687"/>
      <c r="DZ23" s="687"/>
      <c r="EA23" s="687"/>
      <c r="EB23" s="687"/>
      <c r="EC23" s="688"/>
    </row>
    <row r="24" spans="2:133" ht="11.25" customHeight="1" x14ac:dyDescent="0.2">
      <c r="B24" s="631" t="s">
        <v>204</v>
      </c>
      <c r="C24" s="632"/>
      <c r="D24" s="632"/>
      <c r="E24" s="632"/>
      <c r="F24" s="632"/>
      <c r="G24" s="632"/>
      <c r="H24" s="632"/>
      <c r="I24" s="632"/>
      <c r="J24" s="632"/>
      <c r="K24" s="632"/>
      <c r="L24" s="632"/>
      <c r="M24" s="632"/>
      <c r="N24" s="632"/>
      <c r="O24" s="632"/>
      <c r="P24" s="632"/>
      <c r="Q24" s="633"/>
      <c r="R24" s="634" t="s">
        <v>47</v>
      </c>
      <c r="S24" s="635"/>
      <c r="T24" s="635"/>
      <c r="U24" s="635"/>
      <c r="V24" s="635"/>
      <c r="W24" s="635"/>
      <c r="X24" s="635"/>
      <c r="Y24" s="636"/>
      <c r="Z24" s="672" t="s">
        <v>47</v>
      </c>
      <c r="AA24" s="672"/>
      <c r="AB24" s="672"/>
      <c r="AC24" s="672"/>
      <c r="AD24" s="673" t="s">
        <v>47</v>
      </c>
      <c r="AE24" s="673"/>
      <c r="AF24" s="673"/>
      <c r="AG24" s="673"/>
      <c r="AH24" s="673"/>
      <c r="AI24" s="673"/>
      <c r="AJ24" s="673"/>
      <c r="AK24" s="673"/>
      <c r="AL24" s="637" t="s">
        <v>47</v>
      </c>
      <c r="AM24" s="638"/>
      <c r="AN24" s="638"/>
      <c r="AO24" s="674"/>
      <c r="AP24" s="631" t="s">
        <v>205</v>
      </c>
      <c r="AQ24" s="711"/>
      <c r="AR24" s="711"/>
      <c r="AS24" s="711"/>
      <c r="AT24" s="711"/>
      <c r="AU24" s="711"/>
      <c r="AV24" s="711"/>
      <c r="AW24" s="711"/>
      <c r="AX24" s="711"/>
      <c r="AY24" s="711"/>
      <c r="AZ24" s="711"/>
      <c r="BA24" s="711"/>
      <c r="BB24" s="711"/>
      <c r="BC24" s="711"/>
      <c r="BD24" s="711"/>
      <c r="BE24" s="711"/>
      <c r="BF24" s="712"/>
      <c r="BG24" s="634" t="s">
        <v>47</v>
      </c>
      <c r="BH24" s="635"/>
      <c r="BI24" s="635"/>
      <c r="BJ24" s="635"/>
      <c r="BK24" s="635"/>
      <c r="BL24" s="635"/>
      <c r="BM24" s="635"/>
      <c r="BN24" s="636"/>
      <c r="BO24" s="672" t="s">
        <v>47</v>
      </c>
      <c r="BP24" s="672"/>
      <c r="BQ24" s="672"/>
      <c r="BR24" s="672"/>
      <c r="BS24" s="673" t="s">
        <v>47</v>
      </c>
      <c r="BT24" s="673"/>
      <c r="BU24" s="673"/>
      <c r="BV24" s="673"/>
      <c r="BW24" s="673"/>
      <c r="BX24" s="673"/>
      <c r="BY24" s="673"/>
      <c r="BZ24" s="673"/>
      <c r="CA24" s="673"/>
      <c r="CB24" s="713"/>
      <c r="CD24" s="692" t="s">
        <v>206</v>
      </c>
      <c r="CE24" s="693"/>
      <c r="CF24" s="693"/>
      <c r="CG24" s="693"/>
      <c r="CH24" s="693"/>
      <c r="CI24" s="693"/>
      <c r="CJ24" s="693"/>
      <c r="CK24" s="693"/>
      <c r="CL24" s="693"/>
      <c r="CM24" s="693"/>
      <c r="CN24" s="693"/>
      <c r="CO24" s="693"/>
      <c r="CP24" s="693"/>
      <c r="CQ24" s="694"/>
      <c r="CR24" s="689">
        <v>47620006</v>
      </c>
      <c r="CS24" s="690"/>
      <c r="CT24" s="690"/>
      <c r="CU24" s="690"/>
      <c r="CV24" s="690"/>
      <c r="CW24" s="690"/>
      <c r="CX24" s="690"/>
      <c r="CY24" s="715"/>
      <c r="CZ24" s="716">
        <v>38.200000000000003</v>
      </c>
      <c r="DA24" s="698"/>
      <c r="DB24" s="698"/>
      <c r="DC24" s="718"/>
      <c r="DD24" s="714">
        <v>31202131</v>
      </c>
      <c r="DE24" s="690"/>
      <c r="DF24" s="690"/>
      <c r="DG24" s="690"/>
      <c r="DH24" s="690"/>
      <c r="DI24" s="690"/>
      <c r="DJ24" s="690"/>
      <c r="DK24" s="715"/>
      <c r="DL24" s="714">
        <v>28725655</v>
      </c>
      <c r="DM24" s="690"/>
      <c r="DN24" s="690"/>
      <c r="DO24" s="690"/>
      <c r="DP24" s="690"/>
      <c r="DQ24" s="690"/>
      <c r="DR24" s="690"/>
      <c r="DS24" s="690"/>
      <c r="DT24" s="690"/>
      <c r="DU24" s="690"/>
      <c r="DV24" s="715"/>
      <c r="DW24" s="716">
        <v>31.8</v>
      </c>
      <c r="DX24" s="698"/>
      <c r="DY24" s="698"/>
      <c r="DZ24" s="698"/>
      <c r="EA24" s="698"/>
      <c r="EB24" s="698"/>
      <c r="EC24" s="717"/>
    </row>
    <row r="25" spans="2:133" ht="11.25" customHeight="1" x14ac:dyDescent="0.2">
      <c r="B25" s="631" t="s">
        <v>207</v>
      </c>
      <c r="C25" s="632"/>
      <c r="D25" s="632"/>
      <c r="E25" s="632"/>
      <c r="F25" s="632"/>
      <c r="G25" s="632"/>
      <c r="H25" s="632"/>
      <c r="I25" s="632"/>
      <c r="J25" s="632"/>
      <c r="K25" s="632"/>
      <c r="L25" s="632"/>
      <c r="M25" s="632"/>
      <c r="N25" s="632"/>
      <c r="O25" s="632"/>
      <c r="P25" s="632"/>
      <c r="Q25" s="633"/>
      <c r="R25" s="634">
        <v>83896131</v>
      </c>
      <c r="S25" s="635"/>
      <c r="T25" s="635"/>
      <c r="U25" s="635"/>
      <c r="V25" s="635"/>
      <c r="W25" s="635"/>
      <c r="X25" s="635"/>
      <c r="Y25" s="636"/>
      <c r="Z25" s="672">
        <v>60</v>
      </c>
      <c r="AA25" s="672"/>
      <c r="AB25" s="672"/>
      <c r="AC25" s="672"/>
      <c r="AD25" s="673">
        <v>83896131</v>
      </c>
      <c r="AE25" s="673"/>
      <c r="AF25" s="673"/>
      <c r="AG25" s="673"/>
      <c r="AH25" s="673"/>
      <c r="AI25" s="673"/>
      <c r="AJ25" s="673"/>
      <c r="AK25" s="673"/>
      <c r="AL25" s="637">
        <v>92.8</v>
      </c>
      <c r="AM25" s="638"/>
      <c r="AN25" s="638"/>
      <c r="AO25" s="674"/>
      <c r="AP25" s="631" t="s">
        <v>208</v>
      </c>
      <c r="AQ25" s="711"/>
      <c r="AR25" s="711"/>
      <c r="AS25" s="711"/>
      <c r="AT25" s="711"/>
      <c r="AU25" s="711"/>
      <c r="AV25" s="711"/>
      <c r="AW25" s="711"/>
      <c r="AX25" s="711"/>
      <c r="AY25" s="711"/>
      <c r="AZ25" s="711"/>
      <c r="BA25" s="711"/>
      <c r="BB25" s="711"/>
      <c r="BC25" s="711"/>
      <c r="BD25" s="711"/>
      <c r="BE25" s="711"/>
      <c r="BF25" s="712"/>
      <c r="BG25" s="634" t="s">
        <v>47</v>
      </c>
      <c r="BH25" s="635"/>
      <c r="BI25" s="635"/>
      <c r="BJ25" s="635"/>
      <c r="BK25" s="635"/>
      <c r="BL25" s="635"/>
      <c r="BM25" s="635"/>
      <c r="BN25" s="636"/>
      <c r="BO25" s="672" t="s">
        <v>47</v>
      </c>
      <c r="BP25" s="672"/>
      <c r="BQ25" s="672"/>
      <c r="BR25" s="672"/>
      <c r="BS25" s="673" t="s">
        <v>47</v>
      </c>
      <c r="BT25" s="673"/>
      <c r="BU25" s="673"/>
      <c r="BV25" s="673"/>
      <c r="BW25" s="673"/>
      <c r="BX25" s="673"/>
      <c r="BY25" s="673"/>
      <c r="BZ25" s="673"/>
      <c r="CA25" s="673"/>
      <c r="CB25" s="713"/>
      <c r="CD25" s="631" t="s">
        <v>209</v>
      </c>
      <c r="CE25" s="632"/>
      <c r="CF25" s="632"/>
      <c r="CG25" s="632"/>
      <c r="CH25" s="632"/>
      <c r="CI25" s="632"/>
      <c r="CJ25" s="632"/>
      <c r="CK25" s="632"/>
      <c r="CL25" s="632"/>
      <c r="CM25" s="632"/>
      <c r="CN25" s="632"/>
      <c r="CO25" s="632"/>
      <c r="CP25" s="632"/>
      <c r="CQ25" s="633"/>
      <c r="CR25" s="634">
        <v>19168270</v>
      </c>
      <c r="CS25" s="647"/>
      <c r="CT25" s="647"/>
      <c r="CU25" s="647"/>
      <c r="CV25" s="647"/>
      <c r="CW25" s="647"/>
      <c r="CX25" s="647"/>
      <c r="CY25" s="648"/>
      <c r="CZ25" s="637">
        <v>15.4</v>
      </c>
      <c r="DA25" s="649"/>
      <c r="DB25" s="649"/>
      <c r="DC25" s="650"/>
      <c r="DD25" s="640">
        <v>17864695</v>
      </c>
      <c r="DE25" s="647"/>
      <c r="DF25" s="647"/>
      <c r="DG25" s="647"/>
      <c r="DH25" s="647"/>
      <c r="DI25" s="647"/>
      <c r="DJ25" s="647"/>
      <c r="DK25" s="648"/>
      <c r="DL25" s="640">
        <v>17416558</v>
      </c>
      <c r="DM25" s="647"/>
      <c r="DN25" s="647"/>
      <c r="DO25" s="647"/>
      <c r="DP25" s="647"/>
      <c r="DQ25" s="647"/>
      <c r="DR25" s="647"/>
      <c r="DS25" s="647"/>
      <c r="DT25" s="647"/>
      <c r="DU25" s="647"/>
      <c r="DV25" s="648"/>
      <c r="DW25" s="637">
        <v>19.3</v>
      </c>
      <c r="DX25" s="649"/>
      <c r="DY25" s="649"/>
      <c r="DZ25" s="649"/>
      <c r="EA25" s="649"/>
      <c r="EB25" s="649"/>
      <c r="EC25" s="661"/>
    </row>
    <row r="26" spans="2:133" ht="11.25" customHeight="1" x14ac:dyDescent="0.2">
      <c r="B26" s="631" t="s">
        <v>210</v>
      </c>
      <c r="C26" s="632"/>
      <c r="D26" s="632"/>
      <c r="E26" s="632"/>
      <c r="F26" s="632"/>
      <c r="G26" s="632"/>
      <c r="H26" s="632"/>
      <c r="I26" s="632"/>
      <c r="J26" s="632"/>
      <c r="K26" s="632"/>
      <c r="L26" s="632"/>
      <c r="M26" s="632"/>
      <c r="N26" s="632"/>
      <c r="O26" s="632"/>
      <c r="P26" s="632"/>
      <c r="Q26" s="633"/>
      <c r="R26" s="634">
        <v>27498</v>
      </c>
      <c r="S26" s="635"/>
      <c r="T26" s="635"/>
      <c r="U26" s="635"/>
      <c r="V26" s="635"/>
      <c r="W26" s="635"/>
      <c r="X26" s="635"/>
      <c r="Y26" s="636"/>
      <c r="Z26" s="672">
        <v>0</v>
      </c>
      <c r="AA26" s="672"/>
      <c r="AB26" s="672"/>
      <c r="AC26" s="672"/>
      <c r="AD26" s="673">
        <v>27498</v>
      </c>
      <c r="AE26" s="673"/>
      <c r="AF26" s="673"/>
      <c r="AG26" s="673"/>
      <c r="AH26" s="673"/>
      <c r="AI26" s="673"/>
      <c r="AJ26" s="673"/>
      <c r="AK26" s="673"/>
      <c r="AL26" s="637">
        <v>0</v>
      </c>
      <c r="AM26" s="638"/>
      <c r="AN26" s="638"/>
      <c r="AO26" s="674"/>
      <c r="AP26" s="631" t="s">
        <v>211</v>
      </c>
      <c r="AQ26" s="711"/>
      <c r="AR26" s="711"/>
      <c r="AS26" s="711"/>
      <c r="AT26" s="711"/>
      <c r="AU26" s="711"/>
      <c r="AV26" s="711"/>
      <c r="AW26" s="711"/>
      <c r="AX26" s="711"/>
      <c r="AY26" s="711"/>
      <c r="AZ26" s="711"/>
      <c r="BA26" s="711"/>
      <c r="BB26" s="711"/>
      <c r="BC26" s="711"/>
      <c r="BD26" s="711"/>
      <c r="BE26" s="711"/>
      <c r="BF26" s="712"/>
      <c r="BG26" s="634" t="s">
        <v>47</v>
      </c>
      <c r="BH26" s="635"/>
      <c r="BI26" s="635"/>
      <c r="BJ26" s="635"/>
      <c r="BK26" s="635"/>
      <c r="BL26" s="635"/>
      <c r="BM26" s="635"/>
      <c r="BN26" s="636"/>
      <c r="BO26" s="672" t="s">
        <v>47</v>
      </c>
      <c r="BP26" s="672"/>
      <c r="BQ26" s="672"/>
      <c r="BR26" s="672"/>
      <c r="BS26" s="673" t="s">
        <v>47</v>
      </c>
      <c r="BT26" s="673"/>
      <c r="BU26" s="673"/>
      <c r="BV26" s="673"/>
      <c r="BW26" s="673"/>
      <c r="BX26" s="673"/>
      <c r="BY26" s="673"/>
      <c r="BZ26" s="673"/>
      <c r="CA26" s="673"/>
      <c r="CB26" s="713"/>
      <c r="CD26" s="631" t="s">
        <v>212</v>
      </c>
      <c r="CE26" s="632"/>
      <c r="CF26" s="632"/>
      <c r="CG26" s="632"/>
      <c r="CH26" s="632"/>
      <c r="CI26" s="632"/>
      <c r="CJ26" s="632"/>
      <c r="CK26" s="632"/>
      <c r="CL26" s="632"/>
      <c r="CM26" s="632"/>
      <c r="CN26" s="632"/>
      <c r="CO26" s="632"/>
      <c r="CP26" s="632"/>
      <c r="CQ26" s="633"/>
      <c r="CR26" s="634">
        <v>12762631</v>
      </c>
      <c r="CS26" s="635"/>
      <c r="CT26" s="635"/>
      <c r="CU26" s="635"/>
      <c r="CV26" s="635"/>
      <c r="CW26" s="635"/>
      <c r="CX26" s="635"/>
      <c r="CY26" s="636"/>
      <c r="CZ26" s="637">
        <v>10.199999999999999</v>
      </c>
      <c r="DA26" s="649"/>
      <c r="DB26" s="649"/>
      <c r="DC26" s="650"/>
      <c r="DD26" s="640">
        <v>11942063</v>
      </c>
      <c r="DE26" s="635"/>
      <c r="DF26" s="635"/>
      <c r="DG26" s="635"/>
      <c r="DH26" s="635"/>
      <c r="DI26" s="635"/>
      <c r="DJ26" s="635"/>
      <c r="DK26" s="636"/>
      <c r="DL26" s="640" t="s">
        <v>47</v>
      </c>
      <c r="DM26" s="635"/>
      <c r="DN26" s="635"/>
      <c r="DO26" s="635"/>
      <c r="DP26" s="635"/>
      <c r="DQ26" s="635"/>
      <c r="DR26" s="635"/>
      <c r="DS26" s="635"/>
      <c r="DT26" s="635"/>
      <c r="DU26" s="635"/>
      <c r="DV26" s="636"/>
      <c r="DW26" s="637" t="s">
        <v>47</v>
      </c>
      <c r="DX26" s="649"/>
      <c r="DY26" s="649"/>
      <c r="DZ26" s="649"/>
      <c r="EA26" s="649"/>
      <c r="EB26" s="649"/>
      <c r="EC26" s="661"/>
    </row>
    <row r="27" spans="2:133" ht="11.25" customHeight="1" x14ac:dyDescent="0.2">
      <c r="B27" s="631" t="s">
        <v>213</v>
      </c>
      <c r="C27" s="632"/>
      <c r="D27" s="632"/>
      <c r="E27" s="632"/>
      <c r="F27" s="632"/>
      <c r="G27" s="632"/>
      <c r="H27" s="632"/>
      <c r="I27" s="632"/>
      <c r="J27" s="632"/>
      <c r="K27" s="632"/>
      <c r="L27" s="632"/>
      <c r="M27" s="632"/>
      <c r="N27" s="632"/>
      <c r="O27" s="632"/>
      <c r="P27" s="632"/>
      <c r="Q27" s="633"/>
      <c r="R27" s="634">
        <v>801410</v>
      </c>
      <c r="S27" s="635"/>
      <c r="T27" s="635"/>
      <c r="U27" s="635"/>
      <c r="V27" s="635"/>
      <c r="W27" s="635"/>
      <c r="X27" s="635"/>
      <c r="Y27" s="636"/>
      <c r="Z27" s="672">
        <v>0.6</v>
      </c>
      <c r="AA27" s="672"/>
      <c r="AB27" s="672"/>
      <c r="AC27" s="672"/>
      <c r="AD27" s="673" t="s">
        <v>47</v>
      </c>
      <c r="AE27" s="673"/>
      <c r="AF27" s="673"/>
      <c r="AG27" s="673"/>
      <c r="AH27" s="673"/>
      <c r="AI27" s="673"/>
      <c r="AJ27" s="673"/>
      <c r="AK27" s="673"/>
      <c r="AL27" s="637" t="s">
        <v>47</v>
      </c>
      <c r="AM27" s="638"/>
      <c r="AN27" s="638"/>
      <c r="AO27" s="674"/>
      <c r="AP27" s="631" t="s">
        <v>214</v>
      </c>
      <c r="AQ27" s="632"/>
      <c r="AR27" s="632"/>
      <c r="AS27" s="632"/>
      <c r="AT27" s="632"/>
      <c r="AU27" s="632"/>
      <c r="AV27" s="632"/>
      <c r="AW27" s="632"/>
      <c r="AX27" s="632"/>
      <c r="AY27" s="632"/>
      <c r="AZ27" s="632"/>
      <c r="BA27" s="632"/>
      <c r="BB27" s="632"/>
      <c r="BC27" s="632"/>
      <c r="BD27" s="632"/>
      <c r="BE27" s="632"/>
      <c r="BF27" s="633"/>
      <c r="BG27" s="634">
        <v>67297592</v>
      </c>
      <c r="BH27" s="635"/>
      <c r="BI27" s="635"/>
      <c r="BJ27" s="635"/>
      <c r="BK27" s="635"/>
      <c r="BL27" s="635"/>
      <c r="BM27" s="635"/>
      <c r="BN27" s="636"/>
      <c r="BO27" s="672">
        <v>100</v>
      </c>
      <c r="BP27" s="672"/>
      <c r="BQ27" s="672"/>
      <c r="BR27" s="672"/>
      <c r="BS27" s="673" t="s">
        <v>47</v>
      </c>
      <c r="BT27" s="673"/>
      <c r="BU27" s="673"/>
      <c r="BV27" s="673"/>
      <c r="BW27" s="673"/>
      <c r="BX27" s="673"/>
      <c r="BY27" s="673"/>
      <c r="BZ27" s="673"/>
      <c r="CA27" s="673"/>
      <c r="CB27" s="713"/>
      <c r="CD27" s="631" t="s">
        <v>215</v>
      </c>
      <c r="CE27" s="632"/>
      <c r="CF27" s="632"/>
      <c r="CG27" s="632"/>
      <c r="CH27" s="632"/>
      <c r="CI27" s="632"/>
      <c r="CJ27" s="632"/>
      <c r="CK27" s="632"/>
      <c r="CL27" s="632"/>
      <c r="CM27" s="632"/>
      <c r="CN27" s="632"/>
      <c r="CO27" s="632"/>
      <c r="CP27" s="632"/>
      <c r="CQ27" s="633"/>
      <c r="CR27" s="634">
        <v>27903812</v>
      </c>
      <c r="CS27" s="647"/>
      <c r="CT27" s="647"/>
      <c r="CU27" s="647"/>
      <c r="CV27" s="647"/>
      <c r="CW27" s="647"/>
      <c r="CX27" s="647"/>
      <c r="CY27" s="648"/>
      <c r="CZ27" s="637">
        <v>22.4</v>
      </c>
      <c r="DA27" s="649"/>
      <c r="DB27" s="649"/>
      <c r="DC27" s="650"/>
      <c r="DD27" s="640">
        <v>12789512</v>
      </c>
      <c r="DE27" s="647"/>
      <c r="DF27" s="647"/>
      <c r="DG27" s="647"/>
      <c r="DH27" s="647"/>
      <c r="DI27" s="647"/>
      <c r="DJ27" s="647"/>
      <c r="DK27" s="648"/>
      <c r="DL27" s="640">
        <v>10761173</v>
      </c>
      <c r="DM27" s="647"/>
      <c r="DN27" s="647"/>
      <c r="DO27" s="647"/>
      <c r="DP27" s="647"/>
      <c r="DQ27" s="647"/>
      <c r="DR27" s="647"/>
      <c r="DS27" s="647"/>
      <c r="DT27" s="647"/>
      <c r="DU27" s="647"/>
      <c r="DV27" s="648"/>
      <c r="DW27" s="637">
        <v>11.9</v>
      </c>
      <c r="DX27" s="649"/>
      <c r="DY27" s="649"/>
      <c r="DZ27" s="649"/>
      <c r="EA27" s="649"/>
      <c r="EB27" s="649"/>
      <c r="EC27" s="661"/>
    </row>
    <row r="28" spans="2:133" ht="11.25" customHeight="1" x14ac:dyDescent="0.2">
      <c r="B28" s="631" t="s">
        <v>216</v>
      </c>
      <c r="C28" s="632"/>
      <c r="D28" s="632"/>
      <c r="E28" s="632"/>
      <c r="F28" s="632"/>
      <c r="G28" s="632"/>
      <c r="H28" s="632"/>
      <c r="I28" s="632"/>
      <c r="J28" s="632"/>
      <c r="K28" s="632"/>
      <c r="L28" s="632"/>
      <c r="M28" s="632"/>
      <c r="N28" s="632"/>
      <c r="O28" s="632"/>
      <c r="P28" s="632"/>
      <c r="Q28" s="633"/>
      <c r="R28" s="634">
        <v>4524752</v>
      </c>
      <c r="S28" s="635"/>
      <c r="T28" s="635"/>
      <c r="U28" s="635"/>
      <c r="V28" s="635"/>
      <c r="W28" s="635"/>
      <c r="X28" s="635"/>
      <c r="Y28" s="636"/>
      <c r="Z28" s="672">
        <v>3.2</v>
      </c>
      <c r="AA28" s="672"/>
      <c r="AB28" s="672"/>
      <c r="AC28" s="672"/>
      <c r="AD28" s="673">
        <v>3760856</v>
      </c>
      <c r="AE28" s="673"/>
      <c r="AF28" s="673"/>
      <c r="AG28" s="673"/>
      <c r="AH28" s="673"/>
      <c r="AI28" s="673"/>
      <c r="AJ28" s="673"/>
      <c r="AK28" s="673"/>
      <c r="AL28" s="637">
        <v>4.2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217</v>
      </c>
      <c r="CE28" s="632"/>
      <c r="CF28" s="632"/>
      <c r="CG28" s="632"/>
      <c r="CH28" s="632"/>
      <c r="CI28" s="632"/>
      <c r="CJ28" s="632"/>
      <c r="CK28" s="632"/>
      <c r="CL28" s="632"/>
      <c r="CM28" s="632"/>
      <c r="CN28" s="632"/>
      <c r="CO28" s="632"/>
      <c r="CP28" s="632"/>
      <c r="CQ28" s="633"/>
      <c r="CR28" s="634">
        <v>547924</v>
      </c>
      <c r="CS28" s="635"/>
      <c r="CT28" s="635"/>
      <c r="CU28" s="635"/>
      <c r="CV28" s="635"/>
      <c r="CW28" s="635"/>
      <c r="CX28" s="635"/>
      <c r="CY28" s="636"/>
      <c r="CZ28" s="637">
        <v>0.4</v>
      </c>
      <c r="DA28" s="649"/>
      <c r="DB28" s="649"/>
      <c r="DC28" s="650"/>
      <c r="DD28" s="640">
        <v>547924</v>
      </c>
      <c r="DE28" s="635"/>
      <c r="DF28" s="635"/>
      <c r="DG28" s="635"/>
      <c r="DH28" s="635"/>
      <c r="DI28" s="635"/>
      <c r="DJ28" s="635"/>
      <c r="DK28" s="636"/>
      <c r="DL28" s="640">
        <v>547924</v>
      </c>
      <c r="DM28" s="635"/>
      <c r="DN28" s="635"/>
      <c r="DO28" s="635"/>
      <c r="DP28" s="635"/>
      <c r="DQ28" s="635"/>
      <c r="DR28" s="635"/>
      <c r="DS28" s="635"/>
      <c r="DT28" s="635"/>
      <c r="DU28" s="635"/>
      <c r="DV28" s="636"/>
      <c r="DW28" s="637">
        <v>0.6</v>
      </c>
      <c r="DX28" s="649"/>
      <c r="DY28" s="649"/>
      <c r="DZ28" s="649"/>
      <c r="EA28" s="649"/>
      <c r="EB28" s="649"/>
      <c r="EC28" s="661"/>
    </row>
    <row r="29" spans="2:133" ht="11.25" customHeight="1" x14ac:dyDescent="0.2">
      <c r="B29" s="631" t="s">
        <v>218</v>
      </c>
      <c r="C29" s="632"/>
      <c r="D29" s="632"/>
      <c r="E29" s="632"/>
      <c r="F29" s="632"/>
      <c r="G29" s="632"/>
      <c r="H29" s="632"/>
      <c r="I29" s="632"/>
      <c r="J29" s="632"/>
      <c r="K29" s="632"/>
      <c r="L29" s="632"/>
      <c r="M29" s="632"/>
      <c r="N29" s="632"/>
      <c r="O29" s="632"/>
      <c r="P29" s="632"/>
      <c r="Q29" s="633"/>
      <c r="R29" s="634">
        <v>656838</v>
      </c>
      <c r="S29" s="635"/>
      <c r="T29" s="635"/>
      <c r="U29" s="635"/>
      <c r="V29" s="635"/>
      <c r="W29" s="635"/>
      <c r="X29" s="635"/>
      <c r="Y29" s="636"/>
      <c r="Z29" s="672">
        <v>0.5</v>
      </c>
      <c r="AA29" s="672"/>
      <c r="AB29" s="672"/>
      <c r="AC29" s="672"/>
      <c r="AD29" s="673" t="s">
        <v>47</v>
      </c>
      <c r="AE29" s="673"/>
      <c r="AF29" s="673"/>
      <c r="AG29" s="673"/>
      <c r="AH29" s="673"/>
      <c r="AI29" s="673"/>
      <c r="AJ29" s="673"/>
      <c r="AK29" s="673"/>
      <c r="AL29" s="637" t="s">
        <v>47</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219</v>
      </c>
      <c r="CE29" s="654"/>
      <c r="CF29" s="631" t="s">
        <v>220</v>
      </c>
      <c r="CG29" s="632"/>
      <c r="CH29" s="632"/>
      <c r="CI29" s="632"/>
      <c r="CJ29" s="632"/>
      <c r="CK29" s="632"/>
      <c r="CL29" s="632"/>
      <c r="CM29" s="632"/>
      <c r="CN29" s="632"/>
      <c r="CO29" s="632"/>
      <c r="CP29" s="632"/>
      <c r="CQ29" s="633"/>
      <c r="CR29" s="634">
        <v>547414</v>
      </c>
      <c r="CS29" s="647"/>
      <c r="CT29" s="647"/>
      <c r="CU29" s="647"/>
      <c r="CV29" s="647"/>
      <c r="CW29" s="647"/>
      <c r="CX29" s="647"/>
      <c r="CY29" s="648"/>
      <c r="CZ29" s="637">
        <v>0.4</v>
      </c>
      <c r="DA29" s="649"/>
      <c r="DB29" s="649"/>
      <c r="DC29" s="650"/>
      <c r="DD29" s="640">
        <v>547414</v>
      </c>
      <c r="DE29" s="647"/>
      <c r="DF29" s="647"/>
      <c r="DG29" s="647"/>
      <c r="DH29" s="647"/>
      <c r="DI29" s="647"/>
      <c r="DJ29" s="647"/>
      <c r="DK29" s="648"/>
      <c r="DL29" s="640">
        <v>547414</v>
      </c>
      <c r="DM29" s="647"/>
      <c r="DN29" s="647"/>
      <c r="DO29" s="647"/>
      <c r="DP29" s="647"/>
      <c r="DQ29" s="647"/>
      <c r="DR29" s="647"/>
      <c r="DS29" s="647"/>
      <c r="DT29" s="647"/>
      <c r="DU29" s="647"/>
      <c r="DV29" s="648"/>
      <c r="DW29" s="637">
        <v>0.6</v>
      </c>
      <c r="DX29" s="649"/>
      <c r="DY29" s="649"/>
      <c r="DZ29" s="649"/>
      <c r="EA29" s="649"/>
      <c r="EB29" s="649"/>
      <c r="EC29" s="661"/>
    </row>
    <row r="30" spans="2:133" ht="11.25" customHeight="1" x14ac:dyDescent="0.2">
      <c r="B30" s="631" t="s">
        <v>221</v>
      </c>
      <c r="C30" s="632"/>
      <c r="D30" s="632"/>
      <c r="E30" s="632"/>
      <c r="F30" s="632"/>
      <c r="G30" s="632"/>
      <c r="H30" s="632"/>
      <c r="I30" s="632"/>
      <c r="J30" s="632"/>
      <c r="K30" s="632"/>
      <c r="L30" s="632"/>
      <c r="M30" s="632"/>
      <c r="N30" s="632"/>
      <c r="O30" s="632"/>
      <c r="P30" s="632"/>
      <c r="Q30" s="633"/>
      <c r="R30" s="634">
        <v>13191783</v>
      </c>
      <c r="S30" s="635"/>
      <c r="T30" s="635"/>
      <c r="U30" s="635"/>
      <c r="V30" s="635"/>
      <c r="W30" s="635"/>
      <c r="X30" s="635"/>
      <c r="Y30" s="636"/>
      <c r="Z30" s="672">
        <v>9.4</v>
      </c>
      <c r="AA30" s="672"/>
      <c r="AB30" s="672"/>
      <c r="AC30" s="672"/>
      <c r="AD30" s="673" t="s">
        <v>47</v>
      </c>
      <c r="AE30" s="673"/>
      <c r="AF30" s="673"/>
      <c r="AG30" s="673"/>
      <c r="AH30" s="673"/>
      <c r="AI30" s="673"/>
      <c r="AJ30" s="673"/>
      <c r="AK30" s="673"/>
      <c r="AL30" s="637" t="s">
        <v>47</v>
      </c>
      <c r="AM30" s="638"/>
      <c r="AN30" s="638"/>
      <c r="AO30" s="674"/>
      <c r="AP30" s="686" t="s">
        <v>138</v>
      </c>
      <c r="AQ30" s="687"/>
      <c r="AR30" s="687"/>
      <c r="AS30" s="687"/>
      <c r="AT30" s="687"/>
      <c r="AU30" s="687"/>
      <c r="AV30" s="687"/>
      <c r="AW30" s="687"/>
      <c r="AX30" s="687"/>
      <c r="AY30" s="687"/>
      <c r="AZ30" s="687"/>
      <c r="BA30" s="687"/>
      <c r="BB30" s="687"/>
      <c r="BC30" s="687"/>
      <c r="BD30" s="687"/>
      <c r="BE30" s="687"/>
      <c r="BF30" s="688"/>
      <c r="BG30" s="686" t="s">
        <v>222</v>
      </c>
      <c r="BH30" s="704"/>
      <c r="BI30" s="704"/>
      <c r="BJ30" s="704"/>
      <c r="BK30" s="704"/>
      <c r="BL30" s="704"/>
      <c r="BM30" s="704"/>
      <c r="BN30" s="704"/>
      <c r="BO30" s="704"/>
      <c r="BP30" s="704"/>
      <c r="BQ30" s="705"/>
      <c r="BR30" s="686" t="s">
        <v>223</v>
      </c>
      <c r="BS30" s="704"/>
      <c r="BT30" s="704"/>
      <c r="BU30" s="704"/>
      <c r="BV30" s="704"/>
      <c r="BW30" s="704"/>
      <c r="BX30" s="704"/>
      <c r="BY30" s="704"/>
      <c r="BZ30" s="704"/>
      <c r="CA30" s="704"/>
      <c r="CB30" s="705"/>
      <c r="CD30" s="655"/>
      <c r="CE30" s="656"/>
      <c r="CF30" s="631" t="s">
        <v>224</v>
      </c>
      <c r="CG30" s="632"/>
      <c r="CH30" s="632"/>
      <c r="CI30" s="632"/>
      <c r="CJ30" s="632"/>
      <c r="CK30" s="632"/>
      <c r="CL30" s="632"/>
      <c r="CM30" s="632"/>
      <c r="CN30" s="632"/>
      <c r="CO30" s="632"/>
      <c r="CP30" s="632"/>
      <c r="CQ30" s="633"/>
      <c r="CR30" s="634">
        <v>507535</v>
      </c>
      <c r="CS30" s="635"/>
      <c r="CT30" s="635"/>
      <c r="CU30" s="635"/>
      <c r="CV30" s="635"/>
      <c r="CW30" s="635"/>
      <c r="CX30" s="635"/>
      <c r="CY30" s="636"/>
      <c r="CZ30" s="637">
        <v>0.4</v>
      </c>
      <c r="DA30" s="649"/>
      <c r="DB30" s="649"/>
      <c r="DC30" s="650"/>
      <c r="DD30" s="640">
        <v>507535</v>
      </c>
      <c r="DE30" s="635"/>
      <c r="DF30" s="635"/>
      <c r="DG30" s="635"/>
      <c r="DH30" s="635"/>
      <c r="DI30" s="635"/>
      <c r="DJ30" s="635"/>
      <c r="DK30" s="636"/>
      <c r="DL30" s="640">
        <v>507535</v>
      </c>
      <c r="DM30" s="635"/>
      <c r="DN30" s="635"/>
      <c r="DO30" s="635"/>
      <c r="DP30" s="635"/>
      <c r="DQ30" s="635"/>
      <c r="DR30" s="635"/>
      <c r="DS30" s="635"/>
      <c r="DT30" s="635"/>
      <c r="DU30" s="635"/>
      <c r="DV30" s="636"/>
      <c r="DW30" s="637">
        <v>0.6</v>
      </c>
      <c r="DX30" s="649"/>
      <c r="DY30" s="649"/>
      <c r="DZ30" s="649"/>
      <c r="EA30" s="649"/>
      <c r="EB30" s="649"/>
      <c r="EC30" s="661"/>
    </row>
    <row r="31" spans="2:133" ht="11.25" customHeight="1" x14ac:dyDescent="0.2">
      <c r="B31" s="701" t="s">
        <v>225</v>
      </c>
      <c r="C31" s="702"/>
      <c r="D31" s="702"/>
      <c r="E31" s="702"/>
      <c r="F31" s="702"/>
      <c r="G31" s="702"/>
      <c r="H31" s="702"/>
      <c r="I31" s="702"/>
      <c r="J31" s="702"/>
      <c r="K31" s="702"/>
      <c r="L31" s="702"/>
      <c r="M31" s="702"/>
      <c r="N31" s="702"/>
      <c r="O31" s="702"/>
      <c r="P31" s="702"/>
      <c r="Q31" s="703"/>
      <c r="R31" s="634">
        <v>5066591</v>
      </c>
      <c r="S31" s="635"/>
      <c r="T31" s="635"/>
      <c r="U31" s="635"/>
      <c r="V31" s="635"/>
      <c r="W31" s="635"/>
      <c r="X31" s="635"/>
      <c r="Y31" s="636"/>
      <c r="Z31" s="672">
        <v>3.6</v>
      </c>
      <c r="AA31" s="672"/>
      <c r="AB31" s="672"/>
      <c r="AC31" s="672"/>
      <c r="AD31" s="673">
        <v>1032358</v>
      </c>
      <c r="AE31" s="673"/>
      <c r="AF31" s="673"/>
      <c r="AG31" s="673"/>
      <c r="AH31" s="673"/>
      <c r="AI31" s="673"/>
      <c r="AJ31" s="673"/>
      <c r="AK31" s="673"/>
      <c r="AL31" s="637">
        <v>1.1000000000000001</v>
      </c>
      <c r="AM31" s="638"/>
      <c r="AN31" s="638"/>
      <c r="AO31" s="674"/>
      <c r="AP31" s="706" t="s">
        <v>226</v>
      </c>
      <c r="AQ31" s="707"/>
      <c r="AR31" s="707"/>
      <c r="AS31" s="707"/>
      <c r="AT31" s="708" t="s">
        <v>227</v>
      </c>
      <c r="AU31" s="200"/>
      <c r="AV31" s="200"/>
      <c r="AW31" s="200"/>
      <c r="AX31" s="692" t="s">
        <v>103</v>
      </c>
      <c r="AY31" s="693"/>
      <c r="AZ31" s="693"/>
      <c r="BA31" s="693"/>
      <c r="BB31" s="693"/>
      <c r="BC31" s="693"/>
      <c r="BD31" s="693"/>
      <c r="BE31" s="693"/>
      <c r="BF31" s="694"/>
      <c r="BG31" s="696">
        <v>99.1</v>
      </c>
      <c r="BH31" s="697"/>
      <c r="BI31" s="697"/>
      <c r="BJ31" s="697"/>
      <c r="BK31" s="697"/>
      <c r="BL31" s="697"/>
      <c r="BM31" s="698">
        <v>97.5</v>
      </c>
      <c r="BN31" s="697"/>
      <c r="BO31" s="697"/>
      <c r="BP31" s="697"/>
      <c r="BQ31" s="699"/>
      <c r="BR31" s="696">
        <v>99.1</v>
      </c>
      <c r="BS31" s="697"/>
      <c r="BT31" s="697"/>
      <c r="BU31" s="697"/>
      <c r="BV31" s="697"/>
      <c r="BW31" s="697"/>
      <c r="BX31" s="698">
        <v>97.4</v>
      </c>
      <c r="BY31" s="697"/>
      <c r="BZ31" s="697"/>
      <c r="CA31" s="697"/>
      <c r="CB31" s="699"/>
      <c r="CD31" s="655"/>
      <c r="CE31" s="656"/>
      <c r="CF31" s="631" t="s">
        <v>228</v>
      </c>
      <c r="CG31" s="632"/>
      <c r="CH31" s="632"/>
      <c r="CI31" s="632"/>
      <c r="CJ31" s="632"/>
      <c r="CK31" s="632"/>
      <c r="CL31" s="632"/>
      <c r="CM31" s="632"/>
      <c r="CN31" s="632"/>
      <c r="CO31" s="632"/>
      <c r="CP31" s="632"/>
      <c r="CQ31" s="633"/>
      <c r="CR31" s="634">
        <v>39879</v>
      </c>
      <c r="CS31" s="647"/>
      <c r="CT31" s="647"/>
      <c r="CU31" s="647"/>
      <c r="CV31" s="647"/>
      <c r="CW31" s="647"/>
      <c r="CX31" s="647"/>
      <c r="CY31" s="648"/>
      <c r="CZ31" s="637">
        <v>0</v>
      </c>
      <c r="DA31" s="649"/>
      <c r="DB31" s="649"/>
      <c r="DC31" s="650"/>
      <c r="DD31" s="640">
        <v>39879</v>
      </c>
      <c r="DE31" s="647"/>
      <c r="DF31" s="647"/>
      <c r="DG31" s="647"/>
      <c r="DH31" s="647"/>
      <c r="DI31" s="647"/>
      <c r="DJ31" s="647"/>
      <c r="DK31" s="648"/>
      <c r="DL31" s="640">
        <v>39879</v>
      </c>
      <c r="DM31" s="647"/>
      <c r="DN31" s="647"/>
      <c r="DO31" s="647"/>
      <c r="DP31" s="647"/>
      <c r="DQ31" s="647"/>
      <c r="DR31" s="647"/>
      <c r="DS31" s="647"/>
      <c r="DT31" s="647"/>
      <c r="DU31" s="647"/>
      <c r="DV31" s="648"/>
      <c r="DW31" s="637">
        <v>0</v>
      </c>
      <c r="DX31" s="649"/>
      <c r="DY31" s="649"/>
      <c r="DZ31" s="649"/>
      <c r="EA31" s="649"/>
      <c r="EB31" s="649"/>
      <c r="EC31" s="661"/>
    </row>
    <row r="32" spans="2:133" ht="11.25" customHeight="1" x14ac:dyDescent="0.2">
      <c r="B32" s="631" t="s">
        <v>229</v>
      </c>
      <c r="C32" s="632"/>
      <c r="D32" s="632"/>
      <c r="E32" s="632"/>
      <c r="F32" s="632"/>
      <c r="G32" s="632"/>
      <c r="H32" s="632"/>
      <c r="I32" s="632"/>
      <c r="J32" s="632"/>
      <c r="K32" s="632"/>
      <c r="L32" s="632"/>
      <c r="M32" s="632"/>
      <c r="N32" s="632"/>
      <c r="O32" s="632"/>
      <c r="P32" s="632"/>
      <c r="Q32" s="633"/>
      <c r="R32" s="634">
        <v>11150295</v>
      </c>
      <c r="S32" s="635"/>
      <c r="T32" s="635"/>
      <c r="U32" s="635"/>
      <c r="V32" s="635"/>
      <c r="W32" s="635"/>
      <c r="X32" s="635"/>
      <c r="Y32" s="636"/>
      <c r="Z32" s="672">
        <v>8</v>
      </c>
      <c r="AA32" s="672"/>
      <c r="AB32" s="672"/>
      <c r="AC32" s="672"/>
      <c r="AD32" s="673" t="s">
        <v>47</v>
      </c>
      <c r="AE32" s="673"/>
      <c r="AF32" s="673"/>
      <c r="AG32" s="673"/>
      <c r="AH32" s="673"/>
      <c r="AI32" s="673"/>
      <c r="AJ32" s="673"/>
      <c r="AK32" s="673"/>
      <c r="AL32" s="637" t="s">
        <v>47</v>
      </c>
      <c r="AM32" s="638"/>
      <c r="AN32" s="638"/>
      <c r="AO32" s="674"/>
      <c r="AP32" s="675"/>
      <c r="AQ32" s="676"/>
      <c r="AR32" s="676"/>
      <c r="AS32" s="676"/>
      <c r="AT32" s="709"/>
      <c r="AU32" s="196" t="s">
        <v>230</v>
      </c>
      <c r="AX32" s="631" t="s">
        <v>231</v>
      </c>
      <c r="AY32" s="632"/>
      <c r="AZ32" s="632"/>
      <c r="BA32" s="632"/>
      <c r="BB32" s="632"/>
      <c r="BC32" s="632"/>
      <c r="BD32" s="632"/>
      <c r="BE32" s="632"/>
      <c r="BF32" s="633"/>
      <c r="BG32" s="700">
        <v>99</v>
      </c>
      <c r="BH32" s="647"/>
      <c r="BI32" s="647"/>
      <c r="BJ32" s="647"/>
      <c r="BK32" s="647"/>
      <c r="BL32" s="647"/>
      <c r="BM32" s="638">
        <v>97.4</v>
      </c>
      <c r="BN32" s="647"/>
      <c r="BO32" s="647"/>
      <c r="BP32" s="647"/>
      <c r="BQ32" s="670"/>
      <c r="BR32" s="700">
        <v>99</v>
      </c>
      <c r="BS32" s="647"/>
      <c r="BT32" s="647"/>
      <c r="BU32" s="647"/>
      <c r="BV32" s="647"/>
      <c r="BW32" s="647"/>
      <c r="BX32" s="638">
        <v>97.3</v>
      </c>
      <c r="BY32" s="647"/>
      <c r="BZ32" s="647"/>
      <c r="CA32" s="647"/>
      <c r="CB32" s="670"/>
      <c r="CD32" s="657"/>
      <c r="CE32" s="658"/>
      <c r="CF32" s="631" t="s">
        <v>232</v>
      </c>
      <c r="CG32" s="632"/>
      <c r="CH32" s="632"/>
      <c r="CI32" s="632"/>
      <c r="CJ32" s="632"/>
      <c r="CK32" s="632"/>
      <c r="CL32" s="632"/>
      <c r="CM32" s="632"/>
      <c r="CN32" s="632"/>
      <c r="CO32" s="632"/>
      <c r="CP32" s="632"/>
      <c r="CQ32" s="633"/>
      <c r="CR32" s="634">
        <v>510</v>
      </c>
      <c r="CS32" s="635"/>
      <c r="CT32" s="635"/>
      <c r="CU32" s="635"/>
      <c r="CV32" s="635"/>
      <c r="CW32" s="635"/>
      <c r="CX32" s="635"/>
      <c r="CY32" s="636"/>
      <c r="CZ32" s="637">
        <v>0</v>
      </c>
      <c r="DA32" s="649"/>
      <c r="DB32" s="649"/>
      <c r="DC32" s="650"/>
      <c r="DD32" s="640">
        <v>510</v>
      </c>
      <c r="DE32" s="635"/>
      <c r="DF32" s="635"/>
      <c r="DG32" s="635"/>
      <c r="DH32" s="635"/>
      <c r="DI32" s="635"/>
      <c r="DJ32" s="635"/>
      <c r="DK32" s="636"/>
      <c r="DL32" s="640">
        <v>510</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233</v>
      </c>
      <c r="C33" s="632"/>
      <c r="D33" s="632"/>
      <c r="E33" s="632"/>
      <c r="F33" s="632"/>
      <c r="G33" s="632"/>
      <c r="H33" s="632"/>
      <c r="I33" s="632"/>
      <c r="J33" s="632"/>
      <c r="K33" s="632"/>
      <c r="L33" s="632"/>
      <c r="M33" s="632"/>
      <c r="N33" s="632"/>
      <c r="O33" s="632"/>
      <c r="P33" s="632"/>
      <c r="Q33" s="633"/>
      <c r="R33" s="634">
        <v>2063088</v>
      </c>
      <c r="S33" s="635"/>
      <c r="T33" s="635"/>
      <c r="U33" s="635"/>
      <c r="V33" s="635"/>
      <c r="W33" s="635"/>
      <c r="X33" s="635"/>
      <c r="Y33" s="636"/>
      <c r="Z33" s="672">
        <v>1.5</v>
      </c>
      <c r="AA33" s="672"/>
      <c r="AB33" s="672"/>
      <c r="AC33" s="672"/>
      <c r="AD33" s="673">
        <v>1610669</v>
      </c>
      <c r="AE33" s="673"/>
      <c r="AF33" s="673"/>
      <c r="AG33" s="673"/>
      <c r="AH33" s="673"/>
      <c r="AI33" s="673"/>
      <c r="AJ33" s="673"/>
      <c r="AK33" s="673"/>
      <c r="AL33" s="637">
        <v>1.8</v>
      </c>
      <c r="AM33" s="638"/>
      <c r="AN33" s="638"/>
      <c r="AO33" s="674"/>
      <c r="AP33" s="677"/>
      <c r="AQ33" s="678"/>
      <c r="AR33" s="678"/>
      <c r="AS33" s="678"/>
      <c r="AT33" s="710"/>
      <c r="AU33" s="201"/>
      <c r="AV33" s="201"/>
      <c r="AW33" s="201"/>
      <c r="AX33" s="615" t="s">
        <v>234</v>
      </c>
      <c r="AY33" s="616"/>
      <c r="AZ33" s="616"/>
      <c r="BA33" s="616"/>
      <c r="BB33" s="616"/>
      <c r="BC33" s="616"/>
      <c r="BD33" s="616"/>
      <c r="BE33" s="616"/>
      <c r="BF33" s="617"/>
      <c r="BG33" s="695" t="s">
        <v>47</v>
      </c>
      <c r="BH33" s="619"/>
      <c r="BI33" s="619"/>
      <c r="BJ33" s="619"/>
      <c r="BK33" s="619"/>
      <c r="BL33" s="619"/>
      <c r="BM33" s="665" t="s">
        <v>47</v>
      </c>
      <c r="BN33" s="619"/>
      <c r="BO33" s="619"/>
      <c r="BP33" s="619"/>
      <c r="BQ33" s="682"/>
      <c r="BR33" s="695" t="s">
        <v>47</v>
      </c>
      <c r="BS33" s="619"/>
      <c r="BT33" s="619"/>
      <c r="BU33" s="619"/>
      <c r="BV33" s="619"/>
      <c r="BW33" s="619"/>
      <c r="BX33" s="665" t="s">
        <v>47</v>
      </c>
      <c r="BY33" s="619"/>
      <c r="BZ33" s="619"/>
      <c r="CA33" s="619"/>
      <c r="CB33" s="682"/>
      <c r="CD33" s="631" t="s">
        <v>235</v>
      </c>
      <c r="CE33" s="632"/>
      <c r="CF33" s="632"/>
      <c r="CG33" s="632"/>
      <c r="CH33" s="632"/>
      <c r="CI33" s="632"/>
      <c r="CJ33" s="632"/>
      <c r="CK33" s="632"/>
      <c r="CL33" s="632"/>
      <c r="CM33" s="632"/>
      <c r="CN33" s="632"/>
      <c r="CO33" s="632"/>
      <c r="CP33" s="632"/>
      <c r="CQ33" s="633"/>
      <c r="CR33" s="634">
        <v>60988200</v>
      </c>
      <c r="CS33" s="647"/>
      <c r="CT33" s="647"/>
      <c r="CU33" s="647"/>
      <c r="CV33" s="647"/>
      <c r="CW33" s="647"/>
      <c r="CX33" s="647"/>
      <c r="CY33" s="648"/>
      <c r="CZ33" s="637">
        <v>49</v>
      </c>
      <c r="DA33" s="649"/>
      <c r="DB33" s="649"/>
      <c r="DC33" s="650"/>
      <c r="DD33" s="640">
        <v>51832259</v>
      </c>
      <c r="DE33" s="647"/>
      <c r="DF33" s="647"/>
      <c r="DG33" s="647"/>
      <c r="DH33" s="647"/>
      <c r="DI33" s="647"/>
      <c r="DJ33" s="647"/>
      <c r="DK33" s="648"/>
      <c r="DL33" s="640">
        <v>32085138</v>
      </c>
      <c r="DM33" s="647"/>
      <c r="DN33" s="647"/>
      <c r="DO33" s="647"/>
      <c r="DP33" s="647"/>
      <c r="DQ33" s="647"/>
      <c r="DR33" s="647"/>
      <c r="DS33" s="647"/>
      <c r="DT33" s="647"/>
      <c r="DU33" s="647"/>
      <c r="DV33" s="648"/>
      <c r="DW33" s="637">
        <v>35.5</v>
      </c>
      <c r="DX33" s="649"/>
      <c r="DY33" s="649"/>
      <c r="DZ33" s="649"/>
      <c r="EA33" s="649"/>
      <c r="EB33" s="649"/>
      <c r="EC33" s="661"/>
    </row>
    <row r="34" spans="2:133" ht="11.25" customHeight="1" x14ac:dyDescent="0.2">
      <c r="B34" s="631" t="s">
        <v>236</v>
      </c>
      <c r="C34" s="632"/>
      <c r="D34" s="632"/>
      <c r="E34" s="632"/>
      <c r="F34" s="632"/>
      <c r="G34" s="632"/>
      <c r="H34" s="632"/>
      <c r="I34" s="632"/>
      <c r="J34" s="632"/>
      <c r="K34" s="632"/>
      <c r="L34" s="632"/>
      <c r="M34" s="632"/>
      <c r="N34" s="632"/>
      <c r="O34" s="632"/>
      <c r="P34" s="632"/>
      <c r="Q34" s="633"/>
      <c r="R34" s="634">
        <v>1659286</v>
      </c>
      <c r="S34" s="635"/>
      <c r="T34" s="635"/>
      <c r="U34" s="635"/>
      <c r="V34" s="635"/>
      <c r="W34" s="635"/>
      <c r="X34" s="635"/>
      <c r="Y34" s="636"/>
      <c r="Z34" s="672">
        <v>1.2</v>
      </c>
      <c r="AA34" s="672"/>
      <c r="AB34" s="672"/>
      <c r="AC34" s="672"/>
      <c r="AD34" s="673" t="s">
        <v>47</v>
      </c>
      <c r="AE34" s="673"/>
      <c r="AF34" s="673"/>
      <c r="AG34" s="673"/>
      <c r="AH34" s="673"/>
      <c r="AI34" s="673"/>
      <c r="AJ34" s="673"/>
      <c r="AK34" s="673"/>
      <c r="AL34" s="637" t="s">
        <v>47</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237</v>
      </c>
      <c r="CE34" s="632"/>
      <c r="CF34" s="632"/>
      <c r="CG34" s="632"/>
      <c r="CH34" s="632"/>
      <c r="CI34" s="632"/>
      <c r="CJ34" s="632"/>
      <c r="CK34" s="632"/>
      <c r="CL34" s="632"/>
      <c r="CM34" s="632"/>
      <c r="CN34" s="632"/>
      <c r="CO34" s="632"/>
      <c r="CP34" s="632"/>
      <c r="CQ34" s="633"/>
      <c r="CR34" s="634">
        <v>31311737</v>
      </c>
      <c r="CS34" s="635"/>
      <c r="CT34" s="635"/>
      <c r="CU34" s="635"/>
      <c r="CV34" s="635"/>
      <c r="CW34" s="635"/>
      <c r="CX34" s="635"/>
      <c r="CY34" s="636"/>
      <c r="CZ34" s="637">
        <v>25.1</v>
      </c>
      <c r="DA34" s="649"/>
      <c r="DB34" s="649"/>
      <c r="DC34" s="650"/>
      <c r="DD34" s="640">
        <v>26097577</v>
      </c>
      <c r="DE34" s="635"/>
      <c r="DF34" s="635"/>
      <c r="DG34" s="635"/>
      <c r="DH34" s="635"/>
      <c r="DI34" s="635"/>
      <c r="DJ34" s="635"/>
      <c r="DK34" s="636"/>
      <c r="DL34" s="640">
        <v>22108429</v>
      </c>
      <c r="DM34" s="635"/>
      <c r="DN34" s="635"/>
      <c r="DO34" s="635"/>
      <c r="DP34" s="635"/>
      <c r="DQ34" s="635"/>
      <c r="DR34" s="635"/>
      <c r="DS34" s="635"/>
      <c r="DT34" s="635"/>
      <c r="DU34" s="635"/>
      <c r="DV34" s="636"/>
      <c r="DW34" s="637">
        <v>24.5</v>
      </c>
      <c r="DX34" s="649"/>
      <c r="DY34" s="649"/>
      <c r="DZ34" s="649"/>
      <c r="EA34" s="649"/>
      <c r="EB34" s="649"/>
      <c r="EC34" s="661"/>
    </row>
    <row r="35" spans="2:133" ht="11.25" customHeight="1" x14ac:dyDescent="0.2">
      <c r="B35" s="631" t="s">
        <v>238</v>
      </c>
      <c r="C35" s="632"/>
      <c r="D35" s="632"/>
      <c r="E35" s="632"/>
      <c r="F35" s="632"/>
      <c r="G35" s="632"/>
      <c r="H35" s="632"/>
      <c r="I35" s="632"/>
      <c r="J35" s="632"/>
      <c r="K35" s="632"/>
      <c r="L35" s="632"/>
      <c r="M35" s="632"/>
      <c r="N35" s="632"/>
      <c r="O35" s="632"/>
      <c r="P35" s="632"/>
      <c r="Q35" s="633"/>
      <c r="R35" s="634">
        <v>179982</v>
      </c>
      <c r="S35" s="635"/>
      <c r="T35" s="635"/>
      <c r="U35" s="635"/>
      <c r="V35" s="635"/>
      <c r="W35" s="635"/>
      <c r="X35" s="635"/>
      <c r="Y35" s="636"/>
      <c r="Z35" s="672">
        <v>0.1</v>
      </c>
      <c r="AA35" s="672"/>
      <c r="AB35" s="672"/>
      <c r="AC35" s="672"/>
      <c r="AD35" s="673" t="s">
        <v>47</v>
      </c>
      <c r="AE35" s="673"/>
      <c r="AF35" s="673"/>
      <c r="AG35" s="673"/>
      <c r="AH35" s="673"/>
      <c r="AI35" s="673"/>
      <c r="AJ35" s="673"/>
      <c r="AK35" s="673"/>
      <c r="AL35" s="637" t="s">
        <v>47</v>
      </c>
      <c r="AM35" s="638"/>
      <c r="AN35" s="638"/>
      <c r="AO35" s="674"/>
      <c r="AP35" s="206"/>
      <c r="AQ35" s="686" t="s">
        <v>239</v>
      </c>
      <c r="AR35" s="687"/>
      <c r="AS35" s="687"/>
      <c r="AT35" s="687"/>
      <c r="AU35" s="687"/>
      <c r="AV35" s="687"/>
      <c r="AW35" s="687"/>
      <c r="AX35" s="687"/>
      <c r="AY35" s="687"/>
      <c r="AZ35" s="687"/>
      <c r="BA35" s="687"/>
      <c r="BB35" s="687"/>
      <c r="BC35" s="687"/>
      <c r="BD35" s="687"/>
      <c r="BE35" s="687"/>
      <c r="BF35" s="688"/>
      <c r="BG35" s="686" t="s">
        <v>240</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241</v>
      </c>
      <c r="CE35" s="632"/>
      <c r="CF35" s="632"/>
      <c r="CG35" s="632"/>
      <c r="CH35" s="632"/>
      <c r="CI35" s="632"/>
      <c r="CJ35" s="632"/>
      <c r="CK35" s="632"/>
      <c r="CL35" s="632"/>
      <c r="CM35" s="632"/>
      <c r="CN35" s="632"/>
      <c r="CO35" s="632"/>
      <c r="CP35" s="632"/>
      <c r="CQ35" s="633"/>
      <c r="CR35" s="634">
        <v>636099</v>
      </c>
      <c r="CS35" s="647"/>
      <c r="CT35" s="647"/>
      <c r="CU35" s="647"/>
      <c r="CV35" s="647"/>
      <c r="CW35" s="647"/>
      <c r="CX35" s="647"/>
      <c r="CY35" s="648"/>
      <c r="CZ35" s="637">
        <v>0.5</v>
      </c>
      <c r="DA35" s="649"/>
      <c r="DB35" s="649"/>
      <c r="DC35" s="650"/>
      <c r="DD35" s="640">
        <v>614935</v>
      </c>
      <c r="DE35" s="647"/>
      <c r="DF35" s="647"/>
      <c r="DG35" s="647"/>
      <c r="DH35" s="647"/>
      <c r="DI35" s="647"/>
      <c r="DJ35" s="647"/>
      <c r="DK35" s="648"/>
      <c r="DL35" s="640">
        <v>614935</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2">
      <c r="B36" s="631" t="s">
        <v>242</v>
      </c>
      <c r="C36" s="632"/>
      <c r="D36" s="632"/>
      <c r="E36" s="632"/>
      <c r="F36" s="632"/>
      <c r="G36" s="632"/>
      <c r="H36" s="632"/>
      <c r="I36" s="632"/>
      <c r="J36" s="632"/>
      <c r="K36" s="632"/>
      <c r="L36" s="632"/>
      <c r="M36" s="632"/>
      <c r="N36" s="632"/>
      <c r="O36" s="632"/>
      <c r="P36" s="632"/>
      <c r="Q36" s="633"/>
      <c r="R36" s="634">
        <v>13128847</v>
      </c>
      <c r="S36" s="635"/>
      <c r="T36" s="635"/>
      <c r="U36" s="635"/>
      <c r="V36" s="635"/>
      <c r="W36" s="635"/>
      <c r="X36" s="635"/>
      <c r="Y36" s="636"/>
      <c r="Z36" s="672">
        <v>9.4</v>
      </c>
      <c r="AA36" s="672"/>
      <c r="AB36" s="672"/>
      <c r="AC36" s="672"/>
      <c r="AD36" s="673" t="s">
        <v>47</v>
      </c>
      <c r="AE36" s="673"/>
      <c r="AF36" s="673"/>
      <c r="AG36" s="673"/>
      <c r="AH36" s="673"/>
      <c r="AI36" s="673"/>
      <c r="AJ36" s="673"/>
      <c r="AK36" s="673"/>
      <c r="AL36" s="637" t="s">
        <v>47</v>
      </c>
      <c r="AM36" s="638"/>
      <c r="AN36" s="638"/>
      <c r="AO36" s="674"/>
      <c r="AP36" s="206"/>
      <c r="AQ36" s="683" t="s">
        <v>243</v>
      </c>
      <c r="AR36" s="684"/>
      <c r="AS36" s="684"/>
      <c r="AT36" s="684"/>
      <c r="AU36" s="684"/>
      <c r="AV36" s="684"/>
      <c r="AW36" s="684"/>
      <c r="AX36" s="684"/>
      <c r="AY36" s="685"/>
      <c r="AZ36" s="689">
        <v>8917558</v>
      </c>
      <c r="BA36" s="690"/>
      <c r="BB36" s="690"/>
      <c r="BC36" s="690"/>
      <c r="BD36" s="690"/>
      <c r="BE36" s="690"/>
      <c r="BF36" s="691"/>
      <c r="BG36" s="692" t="s">
        <v>244</v>
      </c>
      <c r="BH36" s="693"/>
      <c r="BI36" s="693"/>
      <c r="BJ36" s="693"/>
      <c r="BK36" s="693"/>
      <c r="BL36" s="693"/>
      <c r="BM36" s="693"/>
      <c r="BN36" s="693"/>
      <c r="BO36" s="693"/>
      <c r="BP36" s="693"/>
      <c r="BQ36" s="693"/>
      <c r="BR36" s="693"/>
      <c r="BS36" s="693"/>
      <c r="BT36" s="693"/>
      <c r="BU36" s="694"/>
      <c r="BV36" s="689">
        <v>600000</v>
      </c>
      <c r="BW36" s="690"/>
      <c r="BX36" s="690"/>
      <c r="BY36" s="690"/>
      <c r="BZ36" s="690"/>
      <c r="CA36" s="690"/>
      <c r="CB36" s="691"/>
      <c r="CD36" s="631" t="s">
        <v>245</v>
      </c>
      <c r="CE36" s="632"/>
      <c r="CF36" s="632"/>
      <c r="CG36" s="632"/>
      <c r="CH36" s="632"/>
      <c r="CI36" s="632"/>
      <c r="CJ36" s="632"/>
      <c r="CK36" s="632"/>
      <c r="CL36" s="632"/>
      <c r="CM36" s="632"/>
      <c r="CN36" s="632"/>
      <c r="CO36" s="632"/>
      <c r="CP36" s="632"/>
      <c r="CQ36" s="633"/>
      <c r="CR36" s="634">
        <v>9354980</v>
      </c>
      <c r="CS36" s="635"/>
      <c r="CT36" s="635"/>
      <c r="CU36" s="635"/>
      <c r="CV36" s="635"/>
      <c r="CW36" s="635"/>
      <c r="CX36" s="635"/>
      <c r="CY36" s="636"/>
      <c r="CZ36" s="637">
        <v>7.5</v>
      </c>
      <c r="DA36" s="649"/>
      <c r="DB36" s="649"/>
      <c r="DC36" s="650"/>
      <c r="DD36" s="640">
        <v>7209230</v>
      </c>
      <c r="DE36" s="635"/>
      <c r="DF36" s="635"/>
      <c r="DG36" s="635"/>
      <c r="DH36" s="635"/>
      <c r="DI36" s="635"/>
      <c r="DJ36" s="635"/>
      <c r="DK36" s="636"/>
      <c r="DL36" s="640">
        <v>4678076</v>
      </c>
      <c r="DM36" s="635"/>
      <c r="DN36" s="635"/>
      <c r="DO36" s="635"/>
      <c r="DP36" s="635"/>
      <c r="DQ36" s="635"/>
      <c r="DR36" s="635"/>
      <c r="DS36" s="635"/>
      <c r="DT36" s="635"/>
      <c r="DU36" s="635"/>
      <c r="DV36" s="636"/>
      <c r="DW36" s="637">
        <v>5.2</v>
      </c>
      <c r="DX36" s="649"/>
      <c r="DY36" s="649"/>
      <c r="DZ36" s="649"/>
      <c r="EA36" s="649"/>
      <c r="EB36" s="649"/>
      <c r="EC36" s="661"/>
    </row>
    <row r="37" spans="2:133" ht="11.25" customHeight="1" x14ac:dyDescent="0.2">
      <c r="B37" s="631" t="s">
        <v>246</v>
      </c>
      <c r="C37" s="632"/>
      <c r="D37" s="632"/>
      <c r="E37" s="632"/>
      <c r="F37" s="632"/>
      <c r="G37" s="632"/>
      <c r="H37" s="632"/>
      <c r="I37" s="632"/>
      <c r="J37" s="632"/>
      <c r="K37" s="632"/>
      <c r="L37" s="632"/>
      <c r="M37" s="632"/>
      <c r="N37" s="632"/>
      <c r="O37" s="632"/>
      <c r="P37" s="632"/>
      <c r="Q37" s="633"/>
      <c r="R37" s="634">
        <v>3435313</v>
      </c>
      <c r="S37" s="635"/>
      <c r="T37" s="635"/>
      <c r="U37" s="635"/>
      <c r="V37" s="635"/>
      <c r="W37" s="635"/>
      <c r="X37" s="635"/>
      <c r="Y37" s="636"/>
      <c r="Z37" s="672">
        <v>2.5</v>
      </c>
      <c r="AA37" s="672"/>
      <c r="AB37" s="672"/>
      <c r="AC37" s="672"/>
      <c r="AD37" s="673">
        <v>54963</v>
      </c>
      <c r="AE37" s="673"/>
      <c r="AF37" s="673"/>
      <c r="AG37" s="673"/>
      <c r="AH37" s="673"/>
      <c r="AI37" s="673"/>
      <c r="AJ37" s="673"/>
      <c r="AK37" s="673"/>
      <c r="AL37" s="637">
        <v>0.1</v>
      </c>
      <c r="AM37" s="638"/>
      <c r="AN37" s="638"/>
      <c r="AO37" s="674"/>
      <c r="AQ37" s="667" t="s">
        <v>247</v>
      </c>
      <c r="AR37" s="668"/>
      <c r="AS37" s="668"/>
      <c r="AT37" s="668"/>
      <c r="AU37" s="668"/>
      <c r="AV37" s="668"/>
      <c r="AW37" s="668"/>
      <c r="AX37" s="668"/>
      <c r="AY37" s="669"/>
      <c r="AZ37" s="634">
        <v>1146284</v>
      </c>
      <c r="BA37" s="635"/>
      <c r="BB37" s="635"/>
      <c r="BC37" s="635"/>
      <c r="BD37" s="647"/>
      <c r="BE37" s="647"/>
      <c r="BF37" s="670"/>
      <c r="BG37" s="631" t="s">
        <v>248</v>
      </c>
      <c r="BH37" s="632"/>
      <c r="BI37" s="632"/>
      <c r="BJ37" s="632"/>
      <c r="BK37" s="632"/>
      <c r="BL37" s="632"/>
      <c r="BM37" s="632"/>
      <c r="BN37" s="632"/>
      <c r="BO37" s="632"/>
      <c r="BP37" s="632"/>
      <c r="BQ37" s="632"/>
      <c r="BR37" s="632"/>
      <c r="BS37" s="632"/>
      <c r="BT37" s="632"/>
      <c r="BU37" s="633"/>
      <c r="BV37" s="634">
        <v>600000</v>
      </c>
      <c r="BW37" s="635"/>
      <c r="BX37" s="635"/>
      <c r="BY37" s="635"/>
      <c r="BZ37" s="635"/>
      <c r="CA37" s="635"/>
      <c r="CB37" s="671"/>
      <c r="CD37" s="631" t="s">
        <v>249</v>
      </c>
      <c r="CE37" s="632"/>
      <c r="CF37" s="632"/>
      <c r="CG37" s="632"/>
      <c r="CH37" s="632"/>
      <c r="CI37" s="632"/>
      <c r="CJ37" s="632"/>
      <c r="CK37" s="632"/>
      <c r="CL37" s="632"/>
      <c r="CM37" s="632"/>
      <c r="CN37" s="632"/>
      <c r="CO37" s="632"/>
      <c r="CP37" s="632"/>
      <c r="CQ37" s="633"/>
      <c r="CR37" s="634">
        <v>1827737</v>
      </c>
      <c r="CS37" s="647"/>
      <c r="CT37" s="647"/>
      <c r="CU37" s="647"/>
      <c r="CV37" s="647"/>
      <c r="CW37" s="647"/>
      <c r="CX37" s="647"/>
      <c r="CY37" s="648"/>
      <c r="CZ37" s="637">
        <v>1.5</v>
      </c>
      <c r="DA37" s="649"/>
      <c r="DB37" s="649"/>
      <c r="DC37" s="650"/>
      <c r="DD37" s="640">
        <v>1827737</v>
      </c>
      <c r="DE37" s="647"/>
      <c r="DF37" s="647"/>
      <c r="DG37" s="647"/>
      <c r="DH37" s="647"/>
      <c r="DI37" s="647"/>
      <c r="DJ37" s="647"/>
      <c r="DK37" s="648"/>
      <c r="DL37" s="640">
        <v>1308481</v>
      </c>
      <c r="DM37" s="647"/>
      <c r="DN37" s="647"/>
      <c r="DO37" s="647"/>
      <c r="DP37" s="647"/>
      <c r="DQ37" s="647"/>
      <c r="DR37" s="647"/>
      <c r="DS37" s="647"/>
      <c r="DT37" s="647"/>
      <c r="DU37" s="647"/>
      <c r="DV37" s="648"/>
      <c r="DW37" s="637">
        <v>1.4</v>
      </c>
      <c r="DX37" s="649"/>
      <c r="DY37" s="649"/>
      <c r="DZ37" s="649"/>
      <c r="EA37" s="649"/>
      <c r="EB37" s="649"/>
      <c r="EC37" s="661"/>
    </row>
    <row r="38" spans="2:133" ht="11.25" customHeight="1" x14ac:dyDescent="0.2">
      <c r="B38" s="631" t="s">
        <v>250</v>
      </c>
      <c r="C38" s="632"/>
      <c r="D38" s="632"/>
      <c r="E38" s="632"/>
      <c r="F38" s="632"/>
      <c r="G38" s="632"/>
      <c r="H38" s="632"/>
      <c r="I38" s="632"/>
      <c r="J38" s="632"/>
      <c r="K38" s="632"/>
      <c r="L38" s="632"/>
      <c r="M38" s="632"/>
      <c r="N38" s="632"/>
      <c r="O38" s="632"/>
      <c r="P38" s="632"/>
      <c r="Q38" s="633"/>
      <c r="R38" s="634" t="s">
        <v>47</v>
      </c>
      <c r="S38" s="635"/>
      <c r="T38" s="635"/>
      <c r="U38" s="635"/>
      <c r="V38" s="635"/>
      <c r="W38" s="635"/>
      <c r="X38" s="635"/>
      <c r="Y38" s="636"/>
      <c r="Z38" s="672" t="s">
        <v>47</v>
      </c>
      <c r="AA38" s="672"/>
      <c r="AB38" s="672"/>
      <c r="AC38" s="672"/>
      <c r="AD38" s="673" t="s">
        <v>47</v>
      </c>
      <c r="AE38" s="673"/>
      <c r="AF38" s="673"/>
      <c r="AG38" s="673"/>
      <c r="AH38" s="673"/>
      <c r="AI38" s="673"/>
      <c r="AJ38" s="673"/>
      <c r="AK38" s="673"/>
      <c r="AL38" s="637" t="s">
        <v>47</v>
      </c>
      <c r="AM38" s="638"/>
      <c r="AN38" s="638"/>
      <c r="AO38" s="674"/>
      <c r="AQ38" s="667" t="s">
        <v>251</v>
      </c>
      <c r="AR38" s="668"/>
      <c r="AS38" s="668"/>
      <c r="AT38" s="668"/>
      <c r="AU38" s="668"/>
      <c r="AV38" s="668"/>
      <c r="AW38" s="668"/>
      <c r="AX38" s="668"/>
      <c r="AY38" s="669"/>
      <c r="AZ38" s="634" t="s">
        <v>47</v>
      </c>
      <c r="BA38" s="635"/>
      <c r="BB38" s="635"/>
      <c r="BC38" s="635"/>
      <c r="BD38" s="647"/>
      <c r="BE38" s="647"/>
      <c r="BF38" s="670"/>
      <c r="BG38" s="631" t="s">
        <v>252</v>
      </c>
      <c r="BH38" s="632"/>
      <c r="BI38" s="632"/>
      <c r="BJ38" s="632"/>
      <c r="BK38" s="632"/>
      <c r="BL38" s="632"/>
      <c r="BM38" s="632"/>
      <c r="BN38" s="632"/>
      <c r="BO38" s="632"/>
      <c r="BP38" s="632"/>
      <c r="BQ38" s="632"/>
      <c r="BR38" s="632"/>
      <c r="BS38" s="632"/>
      <c r="BT38" s="632"/>
      <c r="BU38" s="633"/>
      <c r="BV38" s="634">
        <v>37414</v>
      </c>
      <c r="BW38" s="635"/>
      <c r="BX38" s="635"/>
      <c r="BY38" s="635"/>
      <c r="BZ38" s="635"/>
      <c r="CA38" s="635"/>
      <c r="CB38" s="671"/>
      <c r="CD38" s="631" t="s">
        <v>253</v>
      </c>
      <c r="CE38" s="632"/>
      <c r="CF38" s="632"/>
      <c r="CG38" s="632"/>
      <c r="CH38" s="632"/>
      <c r="CI38" s="632"/>
      <c r="CJ38" s="632"/>
      <c r="CK38" s="632"/>
      <c r="CL38" s="632"/>
      <c r="CM38" s="632"/>
      <c r="CN38" s="632"/>
      <c r="CO38" s="632"/>
      <c r="CP38" s="632"/>
      <c r="CQ38" s="633"/>
      <c r="CR38" s="634">
        <v>8917558</v>
      </c>
      <c r="CS38" s="635"/>
      <c r="CT38" s="635"/>
      <c r="CU38" s="635"/>
      <c r="CV38" s="635"/>
      <c r="CW38" s="635"/>
      <c r="CX38" s="635"/>
      <c r="CY38" s="636"/>
      <c r="CZ38" s="637">
        <v>7.2</v>
      </c>
      <c r="DA38" s="649"/>
      <c r="DB38" s="649"/>
      <c r="DC38" s="650"/>
      <c r="DD38" s="640">
        <v>7524290</v>
      </c>
      <c r="DE38" s="635"/>
      <c r="DF38" s="635"/>
      <c r="DG38" s="635"/>
      <c r="DH38" s="635"/>
      <c r="DI38" s="635"/>
      <c r="DJ38" s="635"/>
      <c r="DK38" s="636"/>
      <c r="DL38" s="640">
        <v>4657063</v>
      </c>
      <c r="DM38" s="635"/>
      <c r="DN38" s="635"/>
      <c r="DO38" s="635"/>
      <c r="DP38" s="635"/>
      <c r="DQ38" s="635"/>
      <c r="DR38" s="635"/>
      <c r="DS38" s="635"/>
      <c r="DT38" s="635"/>
      <c r="DU38" s="635"/>
      <c r="DV38" s="636"/>
      <c r="DW38" s="637">
        <v>5.2</v>
      </c>
      <c r="DX38" s="649"/>
      <c r="DY38" s="649"/>
      <c r="DZ38" s="649"/>
      <c r="EA38" s="649"/>
      <c r="EB38" s="649"/>
      <c r="EC38" s="661"/>
    </row>
    <row r="39" spans="2:133" ht="11.25" customHeight="1" x14ac:dyDescent="0.2">
      <c r="B39" s="631" t="s">
        <v>254</v>
      </c>
      <c r="C39" s="632"/>
      <c r="D39" s="632"/>
      <c r="E39" s="632"/>
      <c r="F39" s="632"/>
      <c r="G39" s="632"/>
      <c r="H39" s="632"/>
      <c r="I39" s="632"/>
      <c r="J39" s="632"/>
      <c r="K39" s="632"/>
      <c r="L39" s="632"/>
      <c r="M39" s="632"/>
      <c r="N39" s="632"/>
      <c r="O39" s="632"/>
      <c r="P39" s="632"/>
      <c r="Q39" s="633"/>
      <c r="R39" s="634" t="s">
        <v>47</v>
      </c>
      <c r="S39" s="635"/>
      <c r="T39" s="635"/>
      <c r="U39" s="635"/>
      <c r="V39" s="635"/>
      <c r="W39" s="635"/>
      <c r="X39" s="635"/>
      <c r="Y39" s="636"/>
      <c r="Z39" s="672" t="s">
        <v>47</v>
      </c>
      <c r="AA39" s="672"/>
      <c r="AB39" s="672"/>
      <c r="AC39" s="672"/>
      <c r="AD39" s="673" t="s">
        <v>47</v>
      </c>
      <c r="AE39" s="673"/>
      <c r="AF39" s="673"/>
      <c r="AG39" s="673"/>
      <c r="AH39" s="673"/>
      <c r="AI39" s="673"/>
      <c r="AJ39" s="673"/>
      <c r="AK39" s="673"/>
      <c r="AL39" s="637" t="s">
        <v>47</v>
      </c>
      <c r="AM39" s="638"/>
      <c r="AN39" s="638"/>
      <c r="AO39" s="674"/>
      <c r="AQ39" s="667" t="s">
        <v>255</v>
      </c>
      <c r="AR39" s="668"/>
      <c r="AS39" s="668"/>
      <c r="AT39" s="668"/>
      <c r="AU39" s="668"/>
      <c r="AV39" s="668"/>
      <c r="AW39" s="668"/>
      <c r="AX39" s="668"/>
      <c r="AY39" s="669"/>
      <c r="AZ39" s="634" t="s">
        <v>47</v>
      </c>
      <c r="BA39" s="635"/>
      <c r="BB39" s="635"/>
      <c r="BC39" s="635"/>
      <c r="BD39" s="647"/>
      <c r="BE39" s="647"/>
      <c r="BF39" s="670"/>
      <c r="BG39" s="631" t="s">
        <v>256</v>
      </c>
      <c r="BH39" s="632"/>
      <c r="BI39" s="632"/>
      <c r="BJ39" s="632"/>
      <c r="BK39" s="632"/>
      <c r="BL39" s="632"/>
      <c r="BM39" s="632"/>
      <c r="BN39" s="632"/>
      <c r="BO39" s="632"/>
      <c r="BP39" s="632"/>
      <c r="BQ39" s="632"/>
      <c r="BR39" s="632"/>
      <c r="BS39" s="632"/>
      <c r="BT39" s="632"/>
      <c r="BU39" s="633"/>
      <c r="BV39" s="634">
        <v>46502</v>
      </c>
      <c r="BW39" s="635"/>
      <c r="BX39" s="635"/>
      <c r="BY39" s="635"/>
      <c r="BZ39" s="635"/>
      <c r="CA39" s="635"/>
      <c r="CB39" s="671"/>
      <c r="CD39" s="631" t="s">
        <v>257</v>
      </c>
      <c r="CE39" s="632"/>
      <c r="CF39" s="632"/>
      <c r="CG39" s="632"/>
      <c r="CH39" s="632"/>
      <c r="CI39" s="632"/>
      <c r="CJ39" s="632"/>
      <c r="CK39" s="632"/>
      <c r="CL39" s="632"/>
      <c r="CM39" s="632"/>
      <c r="CN39" s="632"/>
      <c r="CO39" s="632"/>
      <c r="CP39" s="632"/>
      <c r="CQ39" s="633"/>
      <c r="CR39" s="634">
        <v>10609021</v>
      </c>
      <c r="CS39" s="647"/>
      <c r="CT39" s="647"/>
      <c r="CU39" s="647"/>
      <c r="CV39" s="647"/>
      <c r="CW39" s="647"/>
      <c r="CX39" s="647"/>
      <c r="CY39" s="648"/>
      <c r="CZ39" s="637">
        <v>8.5</v>
      </c>
      <c r="DA39" s="649"/>
      <c r="DB39" s="649"/>
      <c r="DC39" s="650"/>
      <c r="DD39" s="640">
        <v>10228092</v>
      </c>
      <c r="DE39" s="647"/>
      <c r="DF39" s="647"/>
      <c r="DG39" s="647"/>
      <c r="DH39" s="647"/>
      <c r="DI39" s="647"/>
      <c r="DJ39" s="647"/>
      <c r="DK39" s="648"/>
      <c r="DL39" s="640" t="s">
        <v>47</v>
      </c>
      <c r="DM39" s="647"/>
      <c r="DN39" s="647"/>
      <c r="DO39" s="647"/>
      <c r="DP39" s="647"/>
      <c r="DQ39" s="647"/>
      <c r="DR39" s="647"/>
      <c r="DS39" s="647"/>
      <c r="DT39" s="647"/>
      <c r="DU39" s="647"/>
      <c r="DV39" s="648"/>
      <c r="DW39" s="637" t="s">
        <v>47</v>
      </c>
      <c r="DX39" s="649"/>
      <c r="DY39" s="649"/>
      <c r="DZ39" s="649"/>
      <c r="EA39" s="649"/>
      <c r="EB39" s="649"/>
      <c r="EC39" s="661"/>
    </row>
    <row r="40" spans="2:133" ht="11.25" customHeight="1" x14ac:dyDescent="0.2">
      <c r="B40" s="631" t="s">
        <v>258</v>
      </c>
      <c r="C40" s="632"/>
      <c r="D40" s="632"/>
      <c r="E40" s="632"/>
      <c r="F40" s="632"/>
      <c r="G40" s="632"/>
      <c r="H40" s="632"/>
      <c r="I40" s="632"/>
      <c r="J40" s="632"/>
      <c r="K40" s="632"/>
      <c r="L40" s="632"/>
      <c r="M40" s="632"/>
      <c r="N40" s="632"/>
      <c r="O40" s="632"/>
      <c r="P40" s="632"/>
      <c r="Q40" s="633"/>
      <c r="R40" s="634" t="s">
        <v>47</v>
      </c>
      <c r="S40" s="635"/>
      <c r="T40" s="635"/>
      <c r="U40" s="635"/>
      <c r="V40" s="635"/>
      <c r="W40" s="635"/>
      <c r="X40" s="635"/>
      <c r="Y40" s="636"/>
      <c r="Z40" s="672" t="s">
        <v>47</v>
      </c>
      <c r="AA40" s="672"/>
      <c r="AB40" s="672"/>
      <c r="AC40" s="672"/>
      <c r="AD40" s="673" t="s">
        <v>47</v>
      </c>
      <c r="AE40" s="673"/>
      <c r="AF40" s="673"/>
      <c r="AG40" s="673"/>
      <c r="AH40" s="673"/>
      <c r="AI40" s="673"/>
      <c r="AJ40" s="673"/>
      <c r="AK40" s="673"/>
      <c r="AL40" s="637" t="s">
        <v>47</v>
      </c>
      <c r="AM40" s="638"/>
      <c r="AN40" s="638"/>
      <c r="AO40" s="674"/>
      <c r="AQ40" s="667" t="s">
        <v>259</v>
      </c>
      <c r="AR40" s="668"/>
      <c r="AS40" s="668"/>
      <c r="AT40" s="668"/>
      <c r="AU40" s="668"/>
      <c r="AV40" s="668"/>
      <c r="AW40" s="668"/>
      <c r="AX40" s="668"/>
      <c r="AY40" s="669"/>
      <c r="AZ40" s="634" t="s">
        <v>47</v>
      </c>
      <c r="BA40" s="635"/>
      <c r="BB40" s="635"/>
      <c r="BC40" s="635"/>
      <c r="BD40" s="647"/>
      <c r="BE40" s="647"/>
      <c r="BF40" s="670"/>
      <c r="BG40" s="675" t="s">
        <v>260</v>
      </c>
      <c r="BH40" s="676"/>
      <c r="BI40" s="676"/>
      <c r="BJ40" s="676"/>
      <c r="BK40" s="676"/>
      <c r="BL40" s="202"/>
      <c r="BM40" s="632" t="s">
        <v>261</v>
      </c>
      <c r="BN40" s="632"/>
      <c r="BO40" s="632"/>
      <c r="BP40" s="632"/>
      <c r="BQ40" s="632"/>
      <c r="BR40" s="632"/>
      <c r="BS40" s="632"/>
      <c r="BT40" s="632"/>
      <c r="BU40" s="633"/>
      <c r="BV40" s="634">
        <v>179</v>
      </c>
      <c r="BW40" s="635"/>
      <c r="BX40" s="635"/>
      <c r="BY40" s="635"/>
      <c r="BZ40" s="635"/>
      <c r="CA40" s="635"/>
      <c r="CB40" s="671"/>
      <c r="CD40" s="631" t="s">
        <v>262</v>
      </c>
      <c r="CE40" s="632"/>
      <c r="CF40" s="632"/>
      <c r="CG40" s="632"/>
      <c r="CH40" s="632"/>
      <c r="CI40" s="632"/>
      <c r="CJ40" s="632"/>
      <c r="CK40" s="632"/>
      <c r="CL40" s="632"/>
      <c r="CM40" s="632"/>
      <c r="CN40" s="632"/>
      <c r="CO40" s="632"/>
      <c r="CP40" s="632"/>
      <c r="CQ40" s="633"/>
      <c r="CR40" s="634">
        <v>158805</v>
      </c>
      <c r="CS40" s="635"/>
      <c r="CT40" s="635"/>
      <c r="CU40" s="635"/>
      <c r="CV40" s="635"/>
      <c r="CW40" s="635"/>
      <c r="CX40" s="635"/>
      <c r="CY40" s="636"/>
      <c r="CZ40" s="637">
        <v>0.1</v>
      </c>
      <c r="DA40" s="649"/>
      <c r="DB40" s="649"/>
      <c r="DC40" s="650"/>
      <c r="DD40" s="640">
        <v>158135</v>
      </c>
      <c r="DE40" s="635"/>
      <c r="DF40" s="635"/>
      <c r="DG40" s="635"/>
      <c r="DH40" s="635"/>
      <c r="DI40" s="635"/>
      <c r="DJ40" s="635"/>
      <c r="DK40" s="636"/>
      <c r="DL40" s="640">
        <v>26635</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2">
      <c r="B41" s="615" t="s">
        <v>263</v>
      </c>
      <c r="C41" s="616"/>
      <c r="D41" s="616"/>
      <c r="E41" s="616"/>
      <c r="F41" s="616"/>
      <c r="G41" s="616"/>
      <c r="H41" s="616"/>
      <c r="I41" s="616"/>
      <c r="J41" s="616"/>
      <c r="K41" s="616"/>
      <c r="L41" s="616"/>
      <c r="M41" s="616"/>
      <c r="N41" s="616"/>
      <c r="O41" s="616"/>
      <c r="P41" s="616"/>
      <c r="Q41" s="617"/>
      <c r="R41" s="618">
        <v>139781814</v>
      </c>
      <c r="S41" s="659"/>
      <c r="T41" s="659"/>
      <c r="U41" s="659"/>
      <c r="V41" s="659"/>
      <c r="W41" s="659"/>
      <c r="X41" s="659"/>
      <c r="Y41" s="662"/>
      <c r="Z41" s="663">
        <v>100</v>
      </c>
      <c r="AA41" s="663"/>
      <c r="AB41" s="663"/>
      <c r="AC41" s="663"/>
      <c r="AD41" s="664">
        <v>90382475</v>
      </c>
      <c r="AE41" s="664"/>
      <c r="AF41" s="664"/>
      <c r="AG41" s="664"/>
      <c r="AH41" s="664"/>
      <c r="AI41" s="664"/>
      <c r="AJ41" s="664"/>
      <c r="AK41" s="664"/>
      <c r="AL41" s="621">
        <v>100</v>
      </c>
      <c r="AM41" s="665"/>
      <c r="AN41" s="665"/>
      <c r="AO41" s="666"/>
      <c r="AQ41" s="667" t="s">
        <v>264</v>
      </c>
      <c r="AR41" s="668"/>
      <c r="AS41" s="668"/>
      <c r="AT41" s="668"/>
      <c r="AU41" s="668"/>
      <c r="AV41" s="668"/>
      <c r="AW41" s="668"/>
      <c r="AX41" s="668"/>
      <c r="AY41" s="669"/>
      <c r="AZ41" s="634">
        <v>2828058</v>
      </c>
      <c r="BA41" s="635"/>
      <c r="BB41" s="635"/>
      <c r="BC41" s="635"/>
      <c r="BD41" s="647"/>
      <c r="BE41" s="647"/>
      <c r="BF41" s="670"/>
      <c r="BG41" s="675"/>
      <c r="BH41" s="676"/>
      <c r="BI41" s="676"/>
      <c r="BJ41" s="676"/>
      <c r="BK41" s="676"/>
      <c r="BL41" s="202"/>
      <c r="BM41" s="632" t="s">
        <v>265</v>
      </c>
      <c r="BN41" s="632"/>
      <c r="BO41" s="632"/>
      <c r="BP41" s="632"/>
      <c r="BQ41" s="632"/>
      <c r="BR41" s="632"/>
      <c r="BS41" s="632"/>
      <c r="BT41" s="632"/>
      <c r="BU41" s="633"/>
      <c r="BV41" s="634" t="s">
        <v>47</v>
      </c>
      <c r="BW41" s="635"/>
      <c r="BX41" s="635"/>
      <c r="BY41" s="635"/>
      <c r="BZ41" s="635"/>
      <c r="CA41" s="635"/>
      <c r="CB41" s="671"/>
      <c r="CD41" s="631" t="s">
        <v>266</v>
      </c>
      <c r="CE41" s="632"/>
      <c r="CF41" s="632"/>
      <c r="CG41" s="632"/>
      <c r="CH41" s="632"/>
      <c r="CI41" s="632"/>
      <c r="CJ41" s="632"/>
      <c r="CK41" s="632"/>
      <c r="CL41" s="632"/>
      <c r="CM41" s="632"/>
      <c r="CN41" s="632"/>
      <c r="CO41" s="632"/>
      <c r="CP41" s="632"/>
      <c r="CQ41" s="633"/>
      <c r="CR41" s="634" t="s">
        <v>47</v>
      </c>
      <c r="CS41" s="647"/>
      <c r="CT41" s="647"/>
      <c r="CU41" s="647"/>
      <c r="CV41" s="647"/>
      <c r="CW41" s="647"/>
      <c r="CX41" s="647"/>
      <c r="CY41" s="648"/>
      <c r="CZ41" s="637" t="s">
        <v>47</v>
      </c>
      <c r="DA41" s="649"/>
      <c r="DB41" s="649"/>
      <c r="DC41" s="650"/>
      <c r="DD41" s="640" t="s">
        <v>47</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267</v>
      </c>
      <c r="AR42" s="680"/>
      <c r="AS42" s="680"/>
      <c r="AT42" s="680"/>
      <c r="AU42" s="680"/>
      <c r="AV42" s="680"/>
      <c r="AW42" s="680"/>
      <c r="AX42" s="680"/>
      <c r="AY42" s="681"/>
      <c r="AZ42" s="618">
        <v>4943216</v>
      </c>
      <c r="BA42" s="659"/>
      <c r="BB42" s="659"/>
      <c r="BC42" s="659"/>
      <c r="BD42" s="619"/>
      <c r="BE42" s="619"/>
      <c r="BF42" s="682"/>
      <c r="BG42" s="677"/>
      <c r="BH42" s="678"/>
      <c r="BI42" s="678"/>
      <c r="BJ42" s="678"/>
      <c r="BK42" s="678"/>
      <c r="BL42" s="203"/>
      <c r="BM42" s="616" t="s">
        <v>268</v>
      </c>
      <c r="BN42" s="616"/>
      <c r="BO42" s="616"/>
      <c r="BP42" s="616"/>
      <c r="BQ42" s="616"/>
      <c r="BR42" s="616"/>
      <c r="BS42" s="616"/>
      <c r="BT42" s="616"/>
      <c r="BU42" s="617"/>
      <c r="BV42" s="618">
        <v>280</v>
      </c>
      <c r="BW42" s="659"/>
      <c r="BX42" s="659"/>
      <c r="BY42" s="659"/>
      <c r="BZ42" s="659"/>
      <c r="CA42" s="659"/>
      <c r="CB42" s="660"/>
      <c r="CD42" s="631" t="s">
        <v>269</v>
      </c>
      <c r="CE42" s="632"/>
      <c r="CF42" s="632"/>
      <c r="CG42" s="632"/>
      <c r="CH42" s="632"/>
      <c r="CI42" s="632"/>
      <c r="CJ42" s="632"/>
      <c r="CK42" s="632"/>
      <c r="CL42" s="632"/>
      <c r="CM42" s="632"/>
      <c r="CN42" s="632"/>
      <c r="CO42" s="632"/>
      <c r="CP42" s="632"/>
      <c r="CQ42" s="633"/>
      <c r="CR42" s="634">
        <v>15929470</v>
      </c>
      <c r="CS42" s="647"/>
      <c r="CT42" s="647"/>
      <c r="CU42" s="647"/>
      <c r="CV42" s="647"/>
      <c r="CW42" s="647"/>
      <c r="CX42" s="647"/>
      <c r="CY42" s="648"/>
      <c r="CZ42" s="637">
        <v>12.8</v>
      </c>
      <c r="DA42" s="649"/>
      <c r="DB42" s="649"/>
      <c r="DC42" s="650"/>
      <c r="DD42" s="640">
        <v>14709857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270</v>
      </c>
      <c r="CD43" s="631" t="s">
        <v>271</v>
      </c>
      <c r="CE43" s="632"/>
      <c r="CF43" s="632"/>
      <c r="CG43" s="632"/>
      <c r="CH43" s="632"/>
      <c r="CI43" s="632"/>
      <c r="CJ43" s="632"/>
      <c r="CK43" s="632"/>
      <c r="CL43" s="632"/>
      <c r="CM43" s="632"/>
      <c r="CN43" s="632"/>
      <c r="CO43" s="632"/>
      <c r="CP43" s="632"/>
      <c r="CQ43" s="633"/>
      <c r="CR43" s="634">
        <v>530917</v>
      </c>
      <c r="CS43" s="647"/>
      <c r="CT43" s="647"/>
      <c r="CU43" s="647"/>
      <c r="CV43" s="647"/>
      <c r="CW43" s="647"/>
      <c r="CX43" s="647"/>
      <c r="CY43" s="648"/>
      <c r="CZ43" s="637">
        <v>0.4</v>
      </c>
      <c r="DA43" s="649"/>
      <c r="DB43" s="649"/>
      <c r="DC43" s="650"/>
      <c r="DD43" s="640">
        <v>530917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272</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219</v>
      </c>
      <c r="CE44" s="654"/>
      <c r="CF44" s="631" t="s">
        <v>273</v>
      </c>
      <c r="CG44" s="632"/>
      <c r="CH44" s="632"/>
      <c r="CI44" s="632"/>
      <c r="CJ44" s="632"/>
      <c r="CK44" s="632"/>
      <c r="CL44" s="632"/>
      <c r="CM44" s="632"/>
      <c r="CN44" s="632"/>
      <c r="CO44" s="632"/>
      <c r="CP44" s="632"/>
      <c r="CQ44" s="633"/>
      <c r="CR44" s="634">
        <v>15929470</v>
      </c>
      <c r="CS44" s="635"/>
      <c r="CT44" s="635"/>
      <c r="CU44" s="635"/>
      <c r="CV44" s="635"/>
      <c r="CW44" s="635"/>
      <c r="CX44" s="635"/>
      <c r="CY44" s="636"/>
      <c r="CZ44" s="637">
        <v>12.8</v>
      </c>
      <c r="DA44" s="638"/>
      <c r="DB44" s="638"/>
      <c r="DC44" s="639"/>
      <c r="DD44" s="640">
        <v>14709857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274</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275</v>
      </c>
      <c r="CG45" s="632"/>
      <c r="CH45" s="632"/>
      <c r="CI45" s="632"/>
      <c r="CJ45" s="632"/>
      <c r="CK45" s="632"/>
      <c r="CL45" s="632"/>
      <c r="CM45" s="632"/>
      <c r="CN45" s="632"/>
      <c r="CO45" s="632"/>
      <c r="CP45" s="632"/>
      <c r="CQ45" s="633"/>
      <c r="CR45" s="634">
        <v>1362042</v>
      </c>
      <c r="CS45" s="647"/>
      <c r="CT45" s="647"/>
      <c r="CU45" s="647"/>
      <c r="CV45" s="647"/>
      <c r="CW45" s="647"/>
      <c r="CX45" s="647"/>
      <c r="CY45" s="648"/>
      <c r="CZ45" s="637">
        <v>1.1000000000000001</v>
      </c>
      <c r="DA45" s="649"/>
      <c r="DB45" s="649"/>
      <c r="DC45" s="650"/>
      <c r="DD45" s="640">
        <v>873683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276</v>
      </c>
      <c r="CG46" s="632"/>
      <c r="CH46" s="632"/>
      <c r="CI46" s="632"/>
      <c r="CJ46" s="632"/>
      <c r="CK46" s="632"/>
      <c r="CL46" s="632"/>
      <c r="CM46" s="632"/>
      <c r="CN46" s="632"/>
      <c r="CO46" s="632"/>
      <c r="CP46" s="632"/>
      <c r="CQ46" s="633"/>
      <c r="CR46" s="634">
        <v>14526537</v>
      </c>
      <c r="CS46" s="635"/>
      <c r="CT46" s="635"/>
      <c r="CU46" s="635"/>
      <c r="CV46" s="635"/>
      <c r="CW46" s="635"/>
      <c r="CX46" s="635"/>
      <c r="CY46" s="636"/>
      <c r="CZ46" s="637">
        <v>11.7</v>
      </c>
      <c r="DA46" s="638"/>
      <c r="DB46" s="638"/>
      <c r="DC46" s="639"/>
      <c r="DD46" s="640">
        <v>13809674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277</v>
      </c>
      <c r="CG47" s="632"/>
      <c r="CH47" s="632"/>
      <c r="CI47" s="632"/>
      <c r="CJ47" s="632"/>
      <c r="CK47" s="632"/>
      <c r="CL47" s="632"/>
      <c r="CM47" s="632"/>
      <c r="CN47" s="632"/>
      <c r="CO47" s="632"/>
      <c r="CP47" s="632"/>
      <c r="CQ47" s="633"/>
      <c r="CR47" s="634" t="s">
        <v>47</v>
      </c>
      <c r="CS47" s="647"/>
      <c r="CT47" s="647"/>
      <c r="CU47" s="647"/>
      <c r="CV47" s="647"/>
      <c r="CW47" s="647"/>
      <c r="CX47" s="647"/>
      <c r="CY47" s="648"/>
      <c r="CZ47" s="637" t="s">
        <v>47</v>
      </c>
      <c r="DA47" s="649"/>
      <c r="DB47" s="649"/>
      <c r="DC47" s="650"/>
      <c r="DD47" s="640" t="s">
        <v>47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278</v>
      </c>
      <c r="CG48" s="632"/>
      <c r="CH48" s="632"/>
      <c r="CI48" s="632"/>
      <c r="CJ48" s="632"/>
      <c r="CK48" s="632"/>
      <c r="CL48" s="632"/>
      <c r="CM48" s="632"/>
      <c r="CN48" s="632"/>
      <c r="CO48" s="632"/>
      <c r="CP48" s="632"/>
      <c r="CQ48" s="633"/>
      <c r="CR48" s="634" t="s">
        <v>47</v>
      </c>
      <c r="CS48" s="635"/>
      <c r="CT48" s="635"/>
      <c r="CU48" s="635"/>
      <c r="CV48" s="635"/>
      <c r="CW48" s="635"/>
      <c r="CX48" s="635"/>
      <c r="CY48" s="636"/>
      <c r="CZ48" s="637" t="s">
        <v>47</v>
      </c>
      <c r="DA48" s="638"/>
      <c r="DB48" s="638"/>
      <c r="DC48" s="639"/>
      <c r="DD48" s="640" t="s">
        <v>47</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279</v>
      </c>
      <c r="CE49" s="616"/>
      <c r="CF49" s="616"/>
      <c r="CG49" s="616"/>
      <c r="CH49" s="616"/>
      <c r="CI49" s="616"/>
      <c r="CJ49" s="616"/>
      <c r="CK49" s="616"/>
      <c r="CL49" s="616"/>
      <c r="CM49" s="616"/>
      <c r="CN49" s="616"/>
      <c r="CO49" s="616"/>
      <c r="CP49" s="616"/>
      <c r="CQ49" s="617"/>
      <c r="CR49" s="618">
        <v>124537676</v>
      </c>
      <c r="CS49" s="619"/>
      <c r="CT49" s="619"/>
      <c r="CU49" s="619"/>
      <c r="CV49" s="619"/>
      <c r="CW49" s="619"/>
      <c r="CX49" s="619"/>
      <c r="CY49" s="620"/>
      <c r="CZ49" s="621">
        <v>100</v>
      </c>
      <c r="DA49" s="622"/>
      <c r="DB49" s="622"/>
      <c r="DC49" s="623"/>
      <c r="DD49" s="624">
        <v>97744247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EdY0x1GAwmPIYjDlOOAm3et2p2Xt5c9/Qc/F6ThIFYgUSpXVOa/mI/nrIvMNESnmIIOm4MGLS7fA53ybO3GtKQ==" saltValue="Nf8J5Jlt5IiIbzDHWhUMT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9" t="s">
        <v>280</v>
      </c>
      <c r="B2" s="1109"/>
      <c r="C2" s="1109"/>
      <c r="D2" s="1109"/>
      <c r="E2" s="1109"/>
      <c r="F2" s="1109"/>
      <c r="G2" s="1109"/>
      <c r="H2" s="1109"/>
      <c r="I2" s="1109"/>
      <c r="J2" s="1109"/>
      <c r="K2" s="1109"/>
      <c r="L2" s="1109"/>
      <c r="M2" s="1109"/>
      <c r="N2" s="1109"/>
      <c r="O2" s="1109"/>
      <c r="P2" s="1109"/>
      <c r="Q2" s="1109"/>
      <c r="R2" s="1109"/>
      <c r="S2" s="1109"/>
      <c r="T2" s="1109"/>
      <c r="U2" s="1109"/>
      <c r="V2" s="1109"/>
      <c r="W2" s="1109"/>
      <c r="X2" s="1109"/>
      <c r="Y2" s="1109"/>
      <c r="Z2" s="1109"/>
      <c r="AA2" s="1109"/>
      <c r="AB2" s="1109"/>
      <c r="AC2" s="1109"/>
      <c r="AD2" s="1109"/>
      <c r="AE2" s="1109"/>
      <c r="AF2" s="1109"/>
      <c r="AG2" s="1109"/>
      <c r="AH2" s="1109"/>
      <c r="AI2" s="1109"/>
      <c r="AJ2" s="1109"/>
      <c r="AK2" s="1109"/>
      <c r="AL2" s="1109"/>
      <c r="AM2" s="1109"/>
      <c r="AN2" s="1109"/>
      <c r="AO2" s="1109"/>
      <c r="AP2" s="1109"/>
      <c r="AQ2" s="1109"/>
      <c r="AR2" s="1109"/>
      <c r="AS2" s="1109"/>
      <c r="AT2" s="1109"/>
      <c r="AU2" s="1109"/>
      <c r="AV2" s="1109"/>
      <c r="AW2" s="1109"/>
      <c r="AX2" s="1109"/>
      <c r="AY2" s="1109"/>
      <c r="AZ2" s="1109"/>
      <c r="BA2" s="1109"/>
      <c r="BB2" s="1109"/>
      <c r="BC2" s="1109"/>
      <c r="BD2" s="1109"/>
      <c r="BE2" s="1109"/>
      <c r="BF2" s="1109"/>
      <c r="BG2" s="1109"/>
      <c r="BH2" s="1109"/>
      <c r="BI2" s="110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0" t="s">
        <v>281</v>
      </c>
      <c r="DK2" s="1111"/>
      <c r="DL2" s="1111"/>
      <c r="DM2" s="1111"/>
      <c r="DN2" s="1111"/>
      <c r="DO2" s="1112"/>
      <c r="DP2" s="210"/>
      <c r="DQ2" s="1110" t="s">
        <v>282</v>
      </c>
      <c r="DR2" s="1111"/>
      <c r="DS2" s="1111"/>
      <c r="DT2" s="1111"/>
      <c r="DU2" s="1111"/>
      <c r="DV2" s="1111"/>
      <c r="DW2" s="1111"/>
      <c r="DX2" s="1111"/>
      <c r="DY2" s="1111"/>
      <c r="DZ2" s="1112"/>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283</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284</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285</v>
      </c>
      <c r="B5" s="1009"/>
      <c r="C5" s="1009"/>
      <c r="D5" s="1009"/>
      <c r="E5" s="1009"/>
      <c r="F5" s="1009"/>
      <c r="G5" s="1009"/>
      <c r="H5" s="1009"/>
      <c r="I5" s="1009"/>
      <c r="J5" s="1009"/>
      <c r="K5" s="1009"/>
      <c r="L5" s="1009"/>
      <c r="M5" s="1009"/>
      <c r="N5" s="1009"/>
      <c r="O5" s="1009"/>
      <c r="P5" s="1010"/>
      <c r="Q5" s="1014" t="s">
        <v>286</v>
      </c>
      <c r="R5" s="1015"/>
      <c r="S5" s="1015"/>
      <c r="T5" s="1015"/>
      <c r="U5" s="1016"/>
      <c r="V5" s="1014" t="s">
        <v>287</v>
      </c>
      <c r="W5" s="1015"/>
      <c r="X5" s="1015"/>
      <c r="Y5" s="1015"/>
      <c r="Z5" s="1016"/>
      <c r="AA5" s="1014" t="s">
        <v>288</v>
      </c>
      <c r="AB5" s="1015"/>
      <c r="AC5" s="1015"/>
      <c r="AD5" s="1015"/>
      <c r="AE5" s="1015"/>
      <c r="AF5" s="1113" t="s">
        <v>289</v>
      </c>
      <c r="AG5" s="1015"/>
      <c r="AH5" s="1015"/>
      <c r="AI5" s="1015"/>
      <c r="AJ5" s="1028"/>
      <c r="AK5" s="1015" t="s">
        <v>290</v>
      </c>
      <c r="AL5" s="1015"/>
      <c r="AM5" s="1015"/>
      <c r="AN5" s="1015"/>
      <c r="AO5" s="1016"/>
      <c r="AP5" s="1014" t="s">
        <v>291</v>
      </c>
      <c r="AQ5" s="1015"/>
      <c r="AR5" s="1015"/>
      <c r="AS5" s="1015"/>
      <c r="AT5" s="1016"/>
      <c r="AU5" s="1014" t="s">
        <v>292</v>
      </c>
      <c r="AV5" s="1015"/>
      <c r="AW5" s="1015"/>
      <c r="AX5" s="1015"/>
      <c r="AY5" s="1028"/>
      <c r="AZ5" s="214"/>
      <c r="BA5" s="214"/>
      <c r="BB5" s="214"/>
      <c r="BC5" s="214"/>
      <c r="BD5" s="214"/>
      <c r="BE5" s="215"/>
      <c r="BF5" s="215"/>
      <c r="BG5" s="215"/>
      <c r="BH5" s="215"/>
      <c r="BI5" s="215"/>
      <c r="BJ5" s="215"/>
      <c r="BK5" s="215"/>
      <c r="BL5" s="215"/>
      <c r="BM5" s="215"/>
      <c r="BN5" s="215"/>
      <c r="BO5" s="215"/>
      <c r="BP5" s="215"/>
      <c r="BQ5" s="1008" t="s">
        <v>293</v>
      </c>
      <c r="BR5" s="1009"/>
      <c r="BS5" s="1009"/>
      <c r="BT5" s="1009"/>
      <c r="BU5" s="1009"/>
      <c r="BV5" s="1009"/>
      <c r="BW5" s="1009"/>
      <c r="BX5" s="1009"/>
      <c r="BY5" s="1009"/>
      <c r="BZ5" s="1009"/>
      <c r="CA5" s="1009"/>
      <c r="CB5" s="1009"/>
      <c r="CC5" s="1009"/>
      <c r="CD5" s="1009"/>
      <c r="CE5" s="1009"/>
      <c r="CF5" s="1009"/>
      <c r="CG5" s="1010"/>
      <c r="CH5" s="1014" t="s">
        <v>294</v>
      </c>
      <c r="CI5" s="1015"/>
      <c r="CJ5" s="1015"/>
      <c r="CK5" s="1015"/>
      <c r="CL5" s="1016"/>
      <c r="CM5" s="1014" t="s">
        <v>295</v>
      </c>
      <c r="CN5" s="1015"/>
      <c r="CO5" s="1015"/>
      <c r="CP5" s="1015"/>
      <c r="CQ5" s="1016"/>
      <c r="CR5" s="1014" t="s">
        <v>296</v>
      </c>
      <c r="CS5" s="1015"/>
      <c r="CT5" s="1015"/>
      <c r="CU5" s="1015"/>
      <c r="CV5" s="1016"/>
      <c r="CW5" s="1014" t="s">
        <v>297</v>
      </c>
      <c r="CX5" s="1015"/>
      <c r="CY5" s="1015"/>
      <c r="CZ5" s="1015"/>
      <c r="DA5" s="1016"/>
      <c r="DB5" s="1014" t="s">
        <v>298</v>
      </c>
      <c r="DC5" s="1015"/>
      <c r="DD5" s="1015"/>
      <c r="DE5" s="1015"/>
      <c r="DF5" s="1016"/>
      <c r="DG5" s="1103" t="s">
        <v>299</v>
      </c>
      <c r="DH5" s="1104"/>
      <c r="DI5" s="1104"/>
      <c r="DJ5" s="1104"/>
      <c r="DK5" s="1105"/>
      <c r="DL5" s="1103" t="s">
        <v>300</v>
      </c>
      <c r="DM5" s="1104"/>
      <c r="DN5" s="1104"/>
      <c r="DO5" s="1104"/>
      <c r="DP5" s="1105"/>
      <c r="DQ5" s="1014" t="s">
        <v>301</v>
      </c>
      <c r="DR5" s="1015"/>
      <c r="DS5" s="1015"/>
      <c r="DT5" s="1015"/>
      <c r="DU5" s="1016"/>
      <c r="DV5" s="1014" t="s">
        <v>292</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4"/>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6"/>
      <c r="DH6" s="1107"/>
      <c r="DI6" s="1107"/>
      <c r="DJ6" s="1107"/>
      <c r="DK6" s="1108"/>
      <c r="DL6" s="1106"/>
      <c r="DM6" s="1107"/>
      <c r="DN6" s="1107"/>
      <c r="DO6" s="1107"/>
      <c r="DP6" s="1108"/>
      <c r="DQ6" s="1017"/>
      <c r="DR6" s="1018"/>
      <c r="DS6" s="1018"/>
      <c r="DT6" s="1018"/>
      <c r="DU6" s="1019"/>
      <c r="DV6" s="1017"/>
      <c r="DW6" s="1018"/>
      <c r="DX6" s="1018"/>
      <c r="DY6" s="1018"/>
      <c r="DZ6" s="1029"/>
      <c r="EA6" s="217"/>
    </row>
    <row r="7" spans="1:131" s="218" customFormat="1" ht="26.25" customHeight="1" thickTop="1" x14ac:dyDescent="0.2">
      <c r="A7" s="219">
        <v>1</v>
      </c>
      <c r="B7" s="1060" t="s">
        <v>302</v>
      </c>
      <c r="C7" s="1061"/>
      <c r="D7" s="1061"/>
      <c r="E7" s="1061"/>
      <c r="F7" s="1061"/>
      <c r="G7" s="1061"/>
      <c r="H7" s="1061"/>
      <c r="I7" s="1061"/>
      <c r="J7" s="1061"/>
      <c r="K7" s="1061"/>
      <c r="L7" s="1061"/>
      <c r="M7" s="1061"/>
      <c r="N7" s="1061"/>
      <c r="O7" s="1061"/>
      <c r="P7" s="1062"/>
      <c r="Q7" s="1121">
        <v>141608</v>
      </c>
      <c r="R7" s="1122"/>
      <c r="S7" s="1122"/>
      <c r="T7" s="1122"/>
      <c r="U7" s="1122"/>
      <c r="V7" s="1122">
        <v>126364</v>
      </c>
      <c r="W7" s="1122"/>
      <c r="X7" s="1122"/>
      <c r="Y7" s="1122"/>
      <c r="Z7" s="1122"/>
      <c r="AA7" s="1122">
        <v>15244</v>
      </c>
      <c r="AB7" s="1122"/>
      <c r="AC7" s="1122"/>
      <c r="AD7" s="1122"/>
      <c r="AE7" s="1123"/>
      <c r="AF7" s="1124">
        <v>13255</v>
      </c>
      <c r="AG7" s="1125"/>
      <c r="AH7" s="1125"/>
      <c r="AI7" s="1125"/>
      <c r="AJ7" s="1126"/>
      <c r="AK7" s="1127">
        <v>180</v>
      </c>
      <c r="AL7" s="1128"/>
      <c r="AM7" s="1128"/>
      <c r="AN7" s="1128"/>
      <c r="AO7" s="1128"/>
      <c r="AP7" s="1128">
        <v>3678</v>
      </c>
      <c r="AQ7" s="1128"/>
      <c r="AR7" s="1128"/>
      <c r="AS7" s="1128"/>
      <c r="AT7" s="1128"/>
      <c r="AU7" s="1129"/>
      <c r="AV7" s="1129"/>
      <c r="AW7" s="1129"/>
      <c r="AX7" s="1129"/>
      <c r="AY7" s="1130"/>
      <c r="AZ7" s="214"/>
      <c r="BA7" s="214"/>
      <c r="BB7" s="214"/>
      <c r="BC7" s="214"/>
      <c r="BD7" s="214"/>
      <c r="BE7" s="215"/>
      <c r="BF7" s="215"/>
      <c r="BG7" s="215"/>
      <c r="BH7" s="215"/>
      <c r="BI7" s="215"/>
      <c r="BJ7" s="215"/>
      <c r="BK7" s="215"/>
      <c r="BL7" s="215"/>
      <c r="BM7" s="215"/>
      <c r="BN7" s="215"/>
      <c r="BO7" s="215"/>
      <c r="BP7" s="215"/>
      <c r="BQ7" s="219">
        <v>1</v>
      </c>
      <c r="BR7" s="220"/>
      <c r="BS7" s="1118" t="s">
        <v>545</v>
      </c>
      <c r="BT7" s="1119"/>
      <c r="BU7" s="1119"/>
      <c r="BV7" s="1119"/>
      <c r="BW7" s="1119"/>
      <c r="BX7" s="1119"/>
      <c r="BY7" s="1119"/>
      <c r="BZ7" s="1119"/>
      <c r="CA7" s="1119"/>
      <c r="CB7" s="1119"/>
      <c r="CC7" s="1119"/>
      <c r="CD7" s="1119"/>
      <c r="CE7" s="1119"/>
      <c r="CF7" s="1119"/>
      <c r="CG7" s="1131"/>
      <c r="CH7" s="1115">
        <v>2</v>
      </c>
      <c r="CI7" s="1116"/>
      <c r="CJ7" s="1116"/>
      <c r="CK7" s="1116"/>
      <c r="CL7" s="1117"/>
      <c r="CM7" s="1115">
        <v>387</v>
      </c>
      <c r="CN7" s="1116"/>
      <c r="CO7" s="1116"/>
      <c r="CP7" s="1116"/>
      <c r="CQ7" s="1117"/>
      <c r="CR7" s="1115">
        <v>75</v>
      </c>
      <c r="CS7" s="1116"/>
      <c r="CT7" s="1116"/>
      <c r="CU7" s="1116"/>
      <c r="CV7" s="1117"/>
      <c r="CW7" s="1115" t="s">
        <v>546</v>
      </c>
      <c r="CX7" s="1116"/>
      <c r="CY7" s="1116"/>
      <c r="CZ7" s="1116"/>
      <c r="DA7" s="1117"/>
      <c r="DB7" s="1115">
        <v>113</v>
      </c>
      <c r="DC7" s="1116"/>
      <c r="DD7" s="1116"/>
      <c r="DE7" s="1116"/>
      <c r="DF7" s="1117"/>
      <c r="DG7" s="1115">
        <v>3334</v>
      </c>
      <c r="DH7" s="1116"/>
      <c r="DI7" s="1116"/>
      <c r="DJ7" s="1116"/>
      <c r="DK7" s="1117"/>
      <c r="DL7" s="1115" t="s">
        <v>546</v>
      </c>
      <c r="DM7" s="1116"/>
      <c r="DN7" s="1116"/>
      <c r="DO7" s="1116"/>
      <c r="DP7" s="1117"/>
      <c r="DQ7" s="1115" t="s">
        <v>546</v>
      </c>
      <c r="DR7" s="1116"/>
      <c r="DS7" s="1116"/>
      <c r="DT7" s="1116"/>
      <c r="DU7" s="1117"/>
      <c r="DV7" s="1118"/>
      <c r="DW7" s="1119"/>
      <c r="DX7" s="1119"/>
      <c r="DY7" s="1119"/>
      <c r="DZ7" s="1120"/>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543</v>
      </c>
      <c r="BT8" s="1006"/>
      <c r="BU8" s="1006"/>
      <c r="BV8" s="1006"/>
      <c r="BW8" s="1006"/>
      <c r="BX8" s="1006"/>
      <c r="BY8" s="1006"/>
      <c r="BZ8" s="1006"/>
      <c r="CA8" s="1006"/>
      <c r="CB8" s="1006"/>
      <c r="CC8" s="1006"/>
      <c r="CD8" s="1006"/>
      <c r="CE8" s="1006"/>
      <c r="CF8" s="1006"/>
      <c r="CG8" s="1027"/>
      <c r="CH8" s="1002">
        <v>8</v>
      </c>
      <c r="CI8" s="1003"/>
      <c r="CJ8" s="1003"/>
      <c r="CK8" s="1003"/>
      <c r="CL8" s="1004"/>
      <c r="CM8" s="1002">
        <v>184</v>
      </c>
      <c r="CN8" s="1003"/>
      <c r="CO8" s="1003"/>
      <c r="CP8" s="1003"/>
      <c r="CQ8" s="1004"/>
      <c r="CR8" s="1002">
        <v>70</v>
      </c>
      <c r="CS8" s="1003"/>
      <c r="CT8" s="1003"/>
      <c r="CU8" s="1003"/>
      <c r="CV8" s="1004"/>
      <c r="CW8" s="1002">
        <v>10</v>
      </c>
      <c r="CX8" s="1003"/>
      <c r="CY8" s="1003"/>
      <c r="CZ8" s="1003"/>
      <c r="DA8" s="1004"/>
      <c r="DB8" s="1002" t="s">
        <v>411</v>
      </c>
      <c r="DC8" s="1003"/>
      <c r="DD8" s="1003"/>
      <c r="DE8" s="1003"/>
      <c r="DF8" s="1004"/>
      <c r="DG8" s="1002" t="s">
        <v>411</v>
      </c>
      <c r="DH8" s="1003"/>
      <c r="DI8" s="1003"/>
      <c r="DJ8" s="1003"/>
      <c r="DK8" s="1004"/>
      <c r="DL8" s="1002" t="s">
        <v>411</v>
      </c>
      <c r="DM8" s="1003"/>
      <c r="DN8" s="1003"/>
      <c r="DO8" s="1003"/>
      <c r="DP8" s="1004"/>
      <c r="DQ8" s="1002" t="s">
        <v>411</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t="s">
        <v>542</v>
      </c>
      <c r="BS9" s="1005" t="s">
        <v>544</v>
      </c>
      <c r="BT9" s="1006"/>
      <c r="BU9" s="1006"/>
      <c r="BV9" s="1006"/>
      <c r="BW9" s="1006"/>
      <c r="BX9" s="1006"/>
      <c r="BY9" s="1006"/>
      <c r="BZ9" s="1006"/>
      <c r="CA9" s="1006"/>
      <c r="CB9" s="1006"/>
      <c r="CC9" s="1006"/>
      <c r="CD9" s="1006"/>
      <c r="CE9" s="1006"/>
      <c r="CF9" s="1006"/>
      <c r="CG9" s="1027"/>
      <c r="CH9" s="1002">
        <v>0</v>
      </c>
      <c r="CI9" s="1003"/>
      <c r="CJ9" s="1003"/>
      <c r="CK9" s="1003"/>
      <c r="CL9" s="1004"/>
      <c r="CM9" s="1002">
        <v>5</v>
      </c>
      <c r="CN9" s="1003"/>
      <c r="CO9" s="1003"/>
      <c r="CP9" s="1003"/>
      <c r="CQ9" s="1004"/>
      <c r="CR9" s="1002">
        <v>5</v>
      </c>
      <c r="CS9" s="1003"/>
      <c r="CT9" s="1003"/>
      <c r="CU9" s="1003"/>
      <c r="CV9" s="1004"/>
      <c r="CW9" s="1002" t="s">
        <v>411</v>
      </c>
      <c r="CX9" s="1003"/>
      <c r="CY9" s="1003"/>
      <c r="CZ9" s="1003"/>
      <c r="DA9" s="1004"/>
      <c r="DB9" s="1002">
        <v>36</v>
      </c>
      <c r="DC9" s="1003"/>
      <c r="DD9" s="1003"/>
      <c r="DE9" s="1003"/>
      <c r="DF9" s="1004"/>
      <c r="DG9" s="1002">
        <v>2760</v>
      </c>
      <c r="DH9" s="1003"/>
      <c r="DI9" s="1003"/>
      <c r="DJ9" s="1003"/>
      <c r="DK9" s="1004"/>
      <c r="DL9" s="1002" t="s">
        <v>411</v>
      </c>
      <c r="DM9" s="1003"/>
      <c r="DN9" s="1003"/>
      <c r="DO9" s="1003"/>
      <c r="DP9" s="1004"/>
      <c r="DQ9" s="1002" t="s">
        <v>411</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100" t="s">
        <v>547</v>
      </c>
      <c r="BT10" s="1101"/>
      <c r="BU10" s="1101"/>
      <c r="BV10" s="1101"/>
      <c r="BW10" s="1101"/>
      <c r="BX10" s="1101"/>
      <c r="BY10" s="1101"/>
      <c r="BZ10" s="1101"/>
      <c r="CA10" s="1101"/>
      <c r="CB10" s="1101"/>
      <c r="CC10" s="1101"/>
      <c r="CD10" s="1101"/>
      <c r="CE10" s="1101"/>
      <c r="CF10" s="1101"/>
      <c r="CG10" s="1102"/>
      <c r="CH10" s="1098">
        <v>0</v>
      </c>
      <c r="CI10" s="1098"/>
      <c r="CJ10" s="1098"/>
      <c r="CK10" s="1098"/>
      <c r="CL10" s="1099"/>
      <c r="CM10" s="1098">
        <v>3</v>
      </c>
      <c r="CN10" s="1098"/>
      <c r="CO10" s="1098"/>
      <c r="CP10" s="1098"/>
      <c r="CQ10" s="1099"/>
      <c r="CR10" s="1098">
        <v>2</v>
      </c>
      <c r="CS10" s="1098"/>
      <c r="CT10" s="1098"/>
      <c r="CU10" s="1098"/>
      <c r="CV10" s="1099"/>
      <c r="CW10" s="1098">
        <v>93</v>
      </c>
      <c r="CX10" s="1098"/>
      <c r="CY10" s="1098"/>
      <c r="CZ10" s="1098"/>
      <c r="DA10" s="1099"/>
      <c r="DB10" s="1097" t="s">
        <v>411</v>
      </c>
      <c r="DC10" s="1098"/>
      <c r="DD10" s="1098"/>
      <c r="DE10" s="1098"/>
      <c r="DF10" s="1099"/>
      <c r="DG10" s="1097" t="s">
        <v>411</v>
      </c>
      <c r="DH10" s="1098"/>
      <c r="DI10" s="1098"/>
      <c r="DJ10" s="1098"/>
      <c r="DK10" s="1099"/>
      <c r="DL10" s="1097" t="s">
        <v>411</v>
      </c>
      <c r="DM10" s="1098"/>
      <c r="DN10" s="1098"/>
      <c r="DO10" s="1098"/>
      <c r="DP10" s="1099"/>
      <c r="DQ10" s="1097" t="s">
        <v>411</v>
      </c>
      <c r="DR10" s="1098"/>
      <c r="DS10" s="1098"/>
      <c r="DT10" s="1098"/>
      <c r="DU10" s="1099"/>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548</v>
      </c>
      <c r="BT11" s="1006"/>
      <c r="BU11" s="1006"/>
      <c r="BV11" s="1006"/>
      <c r="BW11" s="1006"/>
      <c r="BX11" s="1006"/>
      <c r="BY11" s="1006"/>
      <c r="BZ11" s="1006"/>
      <c r="CA11" s="1006"/>
      <c r="CB11" s="1006"/>
      <c r="CC11" s="1006"/>
      <c r="CD11" s="1006"/>
      <c r="CE11" s="1006"/>
      <c r="CF11" s="1006"/>
      <c r="CG11" s="1027"/>
      <c r="CH11" s="1002">
        <v>25</v>
      </c>
      <c r="CI11" s="1003"/>
      <c r="CJ11" s="1003"/>
      <c r="CK11" s="1003"/>
      <c r="CL11" s="1004"/>
      <c r="CM11" s="1002">
        <v>47</v>
      </c>
      <c r="CN11" s="1003"/>
      <c r="CO11" s="1003"/>
      <c r="CP11" s="1003"/>
      <c r="CQ11" s="1004"/>
      <c r="CR11" s="1002">
        <v>3</v>
      </c>
      <c r="CS11" s="1003"/>
      <c r="CT11" s="1003"/>
      <c r="CU11" s="1003"/>
      <c r="CV11" s="1004"/>
      <c r="CW11" s="1002" t="s">
        <v>546</v>
      </c>
      <c r="CX11" s="1003"/>
      <c r="CY11" s="1003"/>
      <c r="CZ11" s="1003"/>
      <c r="DA11" s="1004"/>
      <c r="DB11" s="1002" t="s">
        <v>546</v>
      </c>
      <c r="DC11" s="1003"/>
      <c r="DD11" s="1003"/>
      <c r="DE11" s="1003"/>
      <c r="DF11" s="1004"/>
      <c r="DG11" s="1002" t="s">
        <v>546</v>
      </c>
      <c r="DH11" s="1003"/>
      <c r="DI11" s="1003"/>
      <c r="DJ11" s="1003"/>
      <c r="DK11" s="1004"/>
      <c r="DL11" s="1002" t="s">
        <v>546</v>
      </c>
      <c r="DM11" s="1003"/>
      <c r="DN11" s="1003"/>
      <c r="DO11" s="1003"/>
      <c r="DP11" s="1004"/>
      <c r="DQ11" s="1002" t="s">
        <v>546</v>
      </c>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549</v>
      </c>
      <c r="BT12" s="1006"/>
      <c r="BU12" s="1006"/>
      <c r="BV12" s="1006"/>
      <c r="BW12" s="1006"/>
      <c r="BX12" s="1006"/>
      <c r="BY12" s="1006"/>
      <c r="BZ12" s="1006"/>
      <c r="CA12" s="1006"/>
      <c r="CB12" s="1006"/>
      <c r="CC12" s="1006"/>
      <c r="CD12" s="1006"/>
      <c r="CE12" s="1006"/>
      <c r="CF12" s="1006"/>
      <c r="CG12" s="1027"/>
      <c r="CH12" s="1002">
        <v>-2</v>
      </c>
      <c r="CI12" s="1003"/>
      <c r="CJ12" s="1003"/>
      <c r="CK12" s="1003"/>
      <c r="CL12" s="1004"/>
      <c r="CM12" s="1002">
        <v>778</v>
      </c>
      <c r="CN12" s="1003"/>
      <c r="CO12" s="1003"/>
      <c r="CP12" s="1003"/>
      <c r="CQ12" s="1004"/>
      <c r="CR12" s="1002">
        <v>207</v>
      </c>
      <c r="CS12" s="1003"/>
      <c r="CT12" s="1003"/>
      <c r="CU12" s="1003"/>
      <c r="CV12" s="1004"/>
      <c r="CW12" s="1002" t="s">
        <v>546</v>
      </c>
      <c r="CX12" s="1003"/>
      <c r="CY12" s="1003"/>
      <c r="CZ12" s="1003"/>
      <c r="DA12" s="1004"/>
      <c r="DB12" s="1002" t="s">
        <v>546</v>
      </c>
      <c r="DC12" s="1003"/>
      <c r="DD12" s="1003"/>
      <c r="DE12" s="1003"/>
      <c r="DF12" s="1004"/>
      <c r="DG12" s="1002" t="s">
        <v>546</v>
      </c>
      <c r="DH12" s="1003"/>
      <c r="DI12" s="1003"/>
      <c r="DJ12" s="1003"/>
      <c r="DK12" s="1004"/>
      <c r="DL12" s="1002" t="s">
        <v>546</v>
      </c>
      <c r="DM12" s="1003"/>
      <c r="DN12" s="1003"/>
      <c r="DO12" s="1003"/>
      <c r="DP12" s="1004"/>
      <c r="DQ12" s="1002" t="s">
        <v>546</v>
      </c>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t="s">
        <v>550</v>
      </c>
      <c r="BT13" s="1006"/>
      <c r="BU13" s="1006"/>
      <c r="BV13" s="1006"/>
      <c r="BW13" s="1006"/>
      <c r="BX13" s="1006"/>
      <c r="BY13" s="1006"/>
      <c r="BZ13" s="1006"/>
      <c r="CA13" s="1006"/>
      <c r="CB13" s="1006"/>
      <c r="CC13" s="1006"/>
      <c r="CD13" s="1006"/>
      <c r="CE13" s="1006"/>
      <c r="CF13" s="1006"/>
      <c r="CG13" s="1027"/>
      <c r="CH13" s="1002">
        <v>-129</v>
      </c>
      <c r="CI13" s="1003"/>
      <c r="CJ13" s="1003"/>
      <c r="CK13" s="1003"/>
      <c r="CL13" s="1004"/>
      <c r="CM13" s="1002">
        <v>403</v>
      </c>
      <c r="CN13" s="1003"/>
      <c r="CO13" s="1003"/>
      <c r="CP13" s="1003"/>
      <c r="CQ13" s="1004"/>
      <c r="CR13" s="1002">
        <v>300</v>
      </c>
      <c r="CS13" s="1003"/>
      <c r="CT13" s="1003"/>
      <c r="CU13" s="1003"/>
      <c r="CV13" s="1004"/>
      <c r="CW13" s="1002" t="s">
        <v>546</v>
      </c>
      <c r="CX13" s="1003"/>
      <c r="CY13" s="1003"/>
      <c r="CZ13" s="1003"/>
      <c r="DA13" s="1004"/>
      <c r="DB13" s="1002" t="s">
        <v>546</v>
      </c>
      <c r="DC13" s="1003"/>
      <c r="DD13" s="1003"/>
      <c r="DE13" s="1003"/>
      <c r="DF13" s="1004"/>
      <c r="DG13" s="1002" t="s">
        <v>546</v>
      </c>
      <c r="DH13" s="1003"/>
      <c r="DI13" s="1003"/>
      <c r="DJ13" s="1003"/>
      <c r="DK13" s="1004"/>
      <c r="DL13" s="1002" t="s">
        <v>546</v>
      </c>
      <c r="DM13" s="1003"/>
      <c r="DN13" s="1003"/>
      <c r="DO13" s="1003"/>
      <c r="DP13" s="1004"/>
      <c r="DQ13" s="1002" t="s">
        <v>546</v>
      </c>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t="s">
        <v>551</v>
      </c>
      <c r="BT14" s="1006"/>
      <c r="BU14" s="1006"/>
      <c r="BV14" s="1006"/>
      <c r="BW14" s="1006"/>
      <c r="BX14" s="1006"/>
      <c r="BY14" s="1006"/>
      <c r="BZ14" s="1006"/>
      <c r="CA14" s="1006"/>
      <c r="CB14" s="1006"/>
      <c r="CC14" s="1006"/>
      <c r="CD14" s="1006"/>
      <c r="CE14" s="1006"/>
      <c r="CF14" s="1006"/>
      <c r="CG14" s="1027"/>
      <c r="CH14" s="1002">
        <v>0</v>
      </c>
      <c r="CI14" s="1003"/>
      <c r="CJ14" s="1003"/>
      <c r="CK14" s="1003"/>
      <c r="CL14" s="1004"/>
      <c r="CM14" s="1002">
        <v>0</v>
      </c>
      <c r="CN14" s="1003"/>
      <c r="CO14" s="1003"/>
      <c r="CP14" s="1003"/>
      <c r="CQ14" s="1004"/>
      <c r="CR14" s="1002">
        <v>0</v>
      </c>
      <c r="CS14" s="1003"/>
      <c r="CT14" s="1003"/>
      <c r="CU14" s="1003"/>
      <c r="CV14" s="1004"/>
      <c r="CW14" s="1002">
        <v>49</v>
      </c>
      <c r="CX14" s="1003"/>
      <c r="CY14" s="1003"/>
      <c r="CZ14" s="1003"/>
      <c r="DA14" s="1004"/>
      <c r="DB14" s="1002" t="s">
        <v>546</v>
      </c>
      <c r="DC14" s="1003"/>
      <c r="DD14" s="1003"/>
      <c r="DE14" s="1003"/>
      <c r="DF14" s="1004"/>
      <c r="DG14" s="1002" t="s">
        <v>546</v>
      </c>
      <c r="DH14" s="1003"/>
      <c r="DI14" s="1003"/>
      <c r="DJ14" s="1003"/>
      <c r="DK14" s="1004"/>
      <c r="DL14" s="1002" t="s">
        <v>546</v>
      </c>
      <c r="DM14" s="1003"/>
      <c r="DN14" s="1003"/>
      <c r="DO14" s="1003"/>
      <c r="DP14" s="1004"/>
      <c r="DQ14" s="1002" t="s">
        <v>546</v>
      </c>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303</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304</v>
      </c>
      <c r="B23" s="950" t="s">
        <v>305</v>
      </c>
      <c r="C23" s="951"/>
      <c r="D23" s="951"/>
      <c r="E23" s="951"/>
      <c r="F23" s="951"/>
      <c r="G23" s="951"/>
      <c r="H23" s="951"/>
      <c r="I23" s="951"/>
      <c r="J23" s="951"/>
      <c r="K23" s="951"/>
      <c r="L23" s="951"/>
      <c r="M23" s="951"/>
      <c r="N23" s="951"/>
      <c r="O23" s="951"/>
      <c r="P23" s="961"/>
      <c r="Q23" s="1080">
        <v>141608</v>
      </c>
      <c r="R23" s="1074"/>
      <c r="S23" s="1074"/>
      <c r="T23" s="1074"/>
      <c r="U23" s="1074"/>
      <c r="V23" s="1074">
        <v>126364</v>
      </c>
      <c r="W23" s="1074"/>
      <c r="X23" s="1074"/>
      <c r="Y23" s="1074"/>
      <c r="Z23" s="1074"/>
      <c r="AA23" s="1074">
        <v>15244</v>
      </c>
      <c r="AB23" s="1074"/>
      <c r="AC23" s="1074"/>
      <c r="AD23" s="1074"/>
      <c r="AE23" s="1081"/>
      <c r="AF23" s="1082">
        <v>13255</v>
      </c>
      <c r="AG23" s="1074"/>
      <c r="AH23" s="1074"/>
      <c r="AI23" s="1074"/>
      <c r="AJ23" s="1083"/>
      <c r="AK23" s="1084"/>
      <c r="AL23" s="1085"/>
      <c r="AM23" s="1085"/>
      <c r="AN23" s="1085"/>
      <c r="AO23" s="1085"/>
      <c r="AP23" s="1074">
        <v>3678</v>
      </c>
      <c r="AQ23" s="1074"/>
      <c r="AR23" s="1074"/>
      <c r="AS23" s="1074"/>
      <c r="AT23" s="1074"/>
      <c r="AU23" s="1075"/>
      <c r="AV23" s="1075"/>
      <c r="AW23" s="1075"/>
      <c r="AX23" s="1075"/>
      <c r="AY23" s="1076"/>
      <c r="AZ23" s="1077" t="s">
        <v>47</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306</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307</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285</v>
      </c>
      <c r="B26" s="1009"/>
      <c r="C26" s="1009"/>
      <c r="D26" s="1009"/>
      <c r="E26" s="1009"/>
      <c r="F26" s="1009"/>
      <c r="G26" s="1009"/>
      <c r="H26" s="1009"/>
      <c r="I26" s="1009"/>
      <c r="J26" s="1009"/>
      <c r="K26" s="1009"/>
      <c r="L26" s="1009"/>
      <c r="M26" s="1009"/>
      <c r="N26" s="1009"/>
      <c r="O26" s="1009"/>
      <c r="P26" s="1010"/>
      <c r="Q26" s="1014" t="s">
        <v>308</v>
      </c>
      <c r="R26" s="1015"/>
      <c r="S26" s="1015"/>
      <c r="T26" s="1015"/>
      <c r="U26" s="1016"/>
      <c r="V26" s="1014" t="s">
        <v>309</v>
      </c>
      <c r="W26" s="1015"/>
      <c r="X26" s="1015"/>
      <c r="Y26" s="1015"/>
      <c r="Z26" s="1016"/>
      <c r="AA26" s="1014" t="s">
        <v>310</v>
      </c>
      <c r="AB26" s="1015"/>
      <c r="AC26" s="1015"/>
      <c r="AD26" s="1015"/>
      <c r="AE26" s="1015"/>
      <c r="AF26" s="1068" t="s">
        <v>311</v>
      </c>
      <c r="AG26" s="1021"/>
      <c r="AH26" s="1021"/>
      <c r="AI26" s="1021"/>
      <c r="AJ26" s="1069"/>
      <c r="AK26" s="1015" t="s">
        <v>312</v>
      </c>
      <c r="AL26" s="1015"/>
      <c r="AM26" s="1015"/>
      <c r="AN26" s="1015"/>
      <c r="AO26" s="1016"/>
      <c r="AP26" s="1014" t="s">
        <v>313</v>
      </c>
      <c r="AQ26" s="1015"/>
      <c r="AR26" s="1015"/>
      <c r="AS26" s="1015"/>
      <c r="AT26" s="1016"/>
      <c r="AU26" s="1014" t="s">
        <v>314</v>
      </c>
      <c r="AV26" s="1015"/>
      <c r="AW26" s="1015"/>
      <c r="AX26" s="1015"/>
      <c r="AY26" s="1016"/>
      <c r="AZ26" s="1014" t="s">
        <v>315</v>
      </c>
      <c r="BA26" s="1015"/>
      <c r="BB26" s="1015"/>
      <c r="BC26" s="1015"/>
      <c r="BD26" s="1016"/>
      <c r="BE26" s="1014" t="s">
        <v>292</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316</v>
      </c>
      <c r="C28" s="1061"/>
      <c r="D28" s="1061"/>
      <c r="E28" s="1061"/>
      <c r="F28" s="1061"/>
      <c r="G28" s="1061"/>
      <c r="H28" s="1061"/>
      <c r="I28" s="1061"/>
      <c r="J28" s="1061"/>
      <c r="K28" s="1061"/>
      <c r="L28" s="1061"/>
      <c r="M28" s="1061"/>
      <c r="N28" s="1061"/>
      <c r="O28" s="1061"/>
      <c r="P28" s="1062"/>
      <c r="Q28" s="1063">
        <v>24910</v>
      </c>
      <c r="R28" s="1064"/>
      <c r="S28" s="1064"/>
      <c r="T28" s="1064"/>
      <c r="U28" s="1064"/>
      <c r="V28" s="1064">
        <v>24310</v>
      </c>
      <c r="W28" s="1064"/>
      <c r="X28" s="1064"/>
      <c r="Y28" s="1064"/>
      <c r="Z28" s="1064"/>
      <c r="AA28" s="1064">
        <v>600</v>
      </c>
      <c r="AB28" s="1064"/>
      <c r="AC28" s="1064"/>
      <c r="AD28" s="1064"/>
      <c r="AE28" s="1065"/>
      <c r="AF28" s="1066">
        <v>600</v>
      </c>
      <c r="AG28" s="1064"/>
      <c r="AH28" s="1064"/>
      <c r="AI28" s="1064"/>
      <c r="AJ28" s="1067"/>
      <c r="AK28" s="1055">
        <v>2784</v>
      </c>
      <c r="AL28" s="1056"/>
      <c r="AM28" s="1056"/>
      <c r="AN28" s="1056"/>
      <c r="AO28" s="1056"/>
      <c r="AP28" s="1056" t="s">
        <v>546</v>
      </c>
      <c r="AQ28" s="1056"/>
      <c r="AR28" s="1056"/>
      <c r="AS28" s="1056"/>
      <c r="AT28" s="1056"/>
      <c r="AU28" s="1056" t="s">
        <v>546</v>
      </c>
      <c r="AV28" s="1056"/>
      <c r="AW28" s="1056"/>
      <c r="AX28" s="1056"/>
      <c r="AY28" s="1056"/>
      <c r="AZ28" s="1057" t="s">
        <v>546</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317</v>
      </c>
      <c r="C29" s="1044"/>
      <c r="D29" s="1044"/>
      <c r="E29" s="1044"/>
      <c r="F29" s="1044"/>
      <c r="G29" s="1044"/>
      <c r="H29" s="1044"/>
      <c r="I29" s="1044"/>
      <c r="J29" s="1044"/>
      <c r="K29" s="1044"/>
      <c r="L29" s="1044"/>
      <c r="M29" s="1044"/>
      <c r="N29" s="1044"/>
      <c r="O29" s="1044"/>
      <c r="P29" s="1045"/>
      <c r="Q29" s="1051">
        <v>16951</v>
      </c>
      <c r="R29" s="1052"/>
      <c r="S29" s="1052"/>
      <c r="T29" s="1052"/>
      <c r="U29" s="1052"/>
      <c r="V29" s="1052">
        <v>16196</v>
      </c>
      <c r="W29" s="1052"/>
      <c r="X29" s="1052"/>
      <c r="Y29" s="1052"/>
      <c r="Z29" s="1052"/>
      <c r="AA29" s="1052">
        <v>755</v>
      </c>
      <c r="AB29" s="1052"/>
      <c r="AC29" s="1052"/>
      <c r="AD29" s="1052"/>
      <c r="AE29" s="1053"/>
      <c r="AF29" s="1048">
        <v>755</v>
      </c>
      <c r="AG29" s="1049"/>
      <c r="AH29" s="1049"/>
      <c r="AI29" s="1049"/>
      <c r="AJ29" s="1050"/>
      <c r="AK29" s="993">
        <v>2660</v>
      </c>
      <c r="AL29" s="984"/>
      <c r="AM29" s="984"/>
      <c r="AN29" s="984"/>
      <c r="AO29" s="984"/>
      <c r="AP29" s="984" t="s">
        <v>546</v>
      </c>
      <c r="AQ29" s="984"/>
      <c r="AR29" s="984"/>
      <c r="AS29" s="984"/>
      <c r="AT29" s="984"/>
      <c r="AU29" s="984" t="s">
        <v>546</v>
      </c>
      <c r="AV29" s="984"/>
      <c r="AW29" s="984"/>
      <c r="AX29" s="984"/>
      <c r="AY29" s="984"/>
      <c r="AZ29" s="1054" t="s">
        <v>546</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318</v>
      </c>
      <c r="C30" s="1044"/>
      <c r="D30" s="1044"/>
      <c r="E30" s="1044"/>
      <c r="F30" s="1044"/>
      <c r="G30" s="1044"/>
      <c r="H30" s="1044"/>
      <c r="I30" s="1044"/>
      <c r="J30" s="1044"/>
      <c r="K30" s="1044"/>
      <c r="L30" s="1044"/>
      <c r="M30" s="1044"/>
      <c r="N30" s="1044"/>
      <c r="O30" s="1044"/>
      <c r="P30" s="1045"/>
      <c r="Q30" s="1051">
        <v>6676</v>
      </c>
      <c r="R30" s="1052"/>
      <c r="S30" s="1052"/>
      <c r="T30" s="1052"/>
      <c r="U30" s="1052"/>
      <c r="V30" s="1052">
        <v>6585</v>
      </c>
      <c r="W30" s="1052"/>
      <c r="X30" s="1052"/>
      <c r="Y30" s="1052"/>
      <c r="Z30" s="1052"/>
      <c r="AA30" s="1052">
        <v>91</v>
      </c>
      <c r="AB30" s="1052"/>
      <c r="AC30" s="1052"/>
      <c r="AD30" s="1052"/>
      <c r="AE30" s="1053"/>
      <c r="AF30" s="1048">
        <v>91</v>
      </c>
      <c r="AG30" s="1049"/>
      <c r="AH30" s="1049"/>
      <c r="AI30" s="1049"/>
      <c r="AJ30" s="1050"/>
      <c r="AK30" s="993">
        <v>2209</v>
      </c>
      <c r="AL30" s="984"/>
      <c r="AM30" s="984"/>
      <c r="AN30" s="984"/>
      <c r="AO30" s="984"/>
      <c r="AP30" s="984" t="s">
        <v>546</v>
      </c>
      <c r="AQ30" s="984"/>
      <c r="AR30" s="984"/>
      <c r="AS30" s="984"/>
      <c r="AT30" s="984"/>
      <c r="AU30" s="984" t="s">
        <v>546</v>
      </c>
      <c r="AV30" s="984"/>
      <c r="AW30" s="984"/>
      <c r="AX30" s="984"/>
      <c r="AY30" s="984"/>
      <c r="AZ30" s="1054" t="s">
        <v>546</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319</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304</v>
      </c>
      <c r="B63" s="950" t="s">
        <v>320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1446</v>
      </c>
      <c r="AG63" s="972"/>
      <c r="AH63" s="972"/>
      <c r="AI63" s="972"/>
      <c r="AJ63" s="1035"/>
      <c r="AK63" s="1036"/>
      <c r="AL63" s="976"/>
      <c r="AM63" s="976"/>
      <c r="AN63" s="976"/>
      <c r="AO63" s="976"/>
      <c r="AP63" s="972" t="s">
        <v>546</v>
      </c>
      <c r="AQ63" s="972"/>
      <c r="AR63" s="972"/>
      <c r="AS63" s="972"/>
      <c r="AT63" s="972"/>
      <c r="AU63" s="972" t="s">
        <v>546</v>
      </c>
      <c r="AV63" s="972"/>
      <c r="AW63" s="972"/>
      <c r="AX63" s="972"/>
      <c r="AY63" s="972"/>
      <c r="AZ63" s="1030"/>
      <c r="BA63" s="1030"/>
      <c r="BB63" s="1030"/>
      <c r="BC63" s="1030"/>
      <c r="BD63" s="1030"/>
      <c r="BE63" s="973"/>
      <c r="BF63" s="973"/>
      <c r="BG63" s="973"/>
      <c r="BH63" s="973"/>
      <c r="BI63" s="974"/>
      <c r="BJ63" s="1031" t="s">
        <v>47</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321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322</v>
      </c>
      <c r="B66" s="1009"/>
      <c r="C66" s="1009"/>
      <c r="D66" s="1009"/>
      <c r="E66" s="1009"/>
      <c r="F66" s="1009"/>
      <c r="G66" s="1009"/>
      <c r="H66" s="1009"/>
      <c r="I66" s="1009"/>
      <c r="J66" s="1009"/>
      <c r="K66" s="1009"/>
      <c r="L66" s="1009"/>
      <c r="M66" s="1009"/>
      <c r="N66" s="1009"/>
      <c r="O66" s="1009"/>
      <c r="P66" s="1010"/>
      <c r="Q66" s="1014" t="s">
        <v>308</v>
      </c>
      <c r="R66" s="1015"/>
      <c r="S66" s="1015"/>
      <c r="T66" s="1015"/>
      <c r="U66" s="1016"/>
      <c r="V66" s="1014" t="s">
        <v>309</v>
      </c>
      <c r="W66" s="1015"/>
      <c r="X66" s="1015"/>
      <c r="Y66" s="1015"/>
      <c r="Z66" s="1016"/>
      <c r="AA66" s="1014" t="s">
        <v>310</v>
      </c>
      <c r="AB66" s="1015"/>
      <c r="AC66" s="1015"/>
      <c r="AD66" s="1015"/>
      <c r="AE66" s="1016"/>
      <c r="AF66" s="1020" t="s">
        <v>311</v>
      </c>
      <c r="AG66" s="1021"/>
      <c r="AH66" s="1021"/>
      <c r="AI66" s="1021"/>
      <c r="AJ66" s="1022"/>
      <c r="AK66" s="1014" t="s">
        <v>312</v>
      </c>
      <c r="AL66" s="1009"/>
      <c r="AM66" s="1009"/>
      <c r="AN66" s="1009"/>
      <c r="AO66" s="1010"/>
      <c r="AP66" s="1014" t="s">
        <v>313</v>
      </c>
      <c r="AQ66" s="1015"/>
      <c r="AR66" s="1015"/>
      <c r="AS66" s="1015"/>
      <c r="AT66" s="1016"/>
      <c r="AU66" s="1014" t="s">
        <v>323</v>
      </c>
      <c r="AV66" s="1015"/>
      <c r="AW66" s="1015"/>
      <c r="AX66" s="1015"/>
      <c r="AY66" s="1016"/>
      <c r="AZ66" s="1014" t="s">
        <v>292</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552</v>
      </c>
      <c r="C68" s="999"/>
      <c r="D68" s="999"/>
      <c r="E68" s="999"/>
      <c r="F68" s="999"/>
      <c r="G68" s="999"/>
      <c r="H68" s="999"/>
      <c r="I68" s="999"/>
      <c r="J68" s="999"/>
      <c r="K68" s="999"/>
      <c r="L68" s="999"/>
      <c r="M68" s="999"/>
      <c r="N68" s="999"/>
      <c r="O68" s="999"/>
      <c r="P68" s="1000"/>
      <c r="Q68" s="1001">
        <v>9139</v>
      </c>
      <c r="R68" s="995">
        <v>7961</v>
      </c>
      <c r="S68" s="995">
        <v>7961</v>
      </c>
      <c r="T68" s="995">
        <v>7961</v>
      </c>
      <c r="U68" s="995">
        <v>7961</v>
      </c>
      <c r="V68" s="995">
        <v>8458</v>
      </c>
      <c r="W68" s="995">
        <v>7475</v>
      </c>
      <c r="X68" s="995">
        <v>7475</v>
      </c>
      <c r="Y68" s="995">
        <v>7475</v>
      </c>
      <c r="Z68" s="995">
        <v>7475</v>
      </c>
      <c r="AA68" s="995">
        <v>681</v>
      </c>
      <c r="AB68" s="995">
        <v>486</v>
      </c>
      <c r="AC68" s="995">
        <v>486</v>
      </c>
      <c r="AD68" s="995">
        <v>486</v>
      </c>
      <c r="AE68" s="995">
        <v>486</v>
      </c>
      <c r="AF68" s="995">
        <v>681</v>
      </c>
      <c r="AG68" s="995"/>
      <c r="AH68" s="995"/>
      <c r="AI68" s="995"/>
      <c r="AJ68" s="995"/>
      <c r="AK68" s="995">
        <v>92</v>
      </c>
      <c r="AL68" s="995"/>
      <c r="AM68" s="995"/>
      <c r="AN68" s="995"/>
      <c r="AO68" s="995"/>
      <c r="AP68" s="995">
        <v>2895</v>
      </c>
      <c r="AQ68" s="995"/>
      <c r="AR68" s="995"/>
      <c r="AS68" s="995"/>
      <c r="AT68" s="995"/>
      <c r="AU68" s="995">
        <v>124</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553</v>
      </c>
      <c r="C69" s="988"/>
      <c r="D69" s="988"/>
      <c r="E69" s="988"/>
      <c r="F69" s="988"/>
      <c r="G69" s="988"/>
      <c r="H69" s="988"/>
      <c r="I69" s="988"/>
      <c r="J69" s="988"/>
      <c r="K69" s="988"/>
      <c r="L69" s="988"/>
      <c r="M69" s="988"/>
      <c r="N69" s="988"/>
      <c r="O69" s="988"/>
      <c r="P69" s="989"/>
      <c r="Q69" s="990">
        <v>217938</v>
      </c>
      <c r="R69" s="984">
        <v>144168</v>
      </c>
      <c r="S69" s="984">
        <v>144168</v>
      </c>
      <c r="T69" s="984">
        <v>144168</v>
      </c>
      <c r="U69" s="984">
        <v>144168</v>
      </c>
      <c r="V69" s="984">
        <v>200432</v>
      </c>
      <c r="W69" s="984">
        <v>138019</v>
      </c>
      <c r="X69" s="984">
        <v>138019</v>
      </c>
      <c r="Y69" s="984">
        <v>138019</v>
      </c>
      <c r="Z69" s="984">
        <v>138019</v>
      </c>
      <c r="AA69" s="984">
        <v>17506</v>
      </c>
      <c r="AB69" s="984">
        <v>6149</v>
      </c>
      <c r="AC69" s="984">
        <v>6149</v>
      </c>
      <c r="AD69" s="984">
        <v>6149</v>
      </c>
      <c r="AE69" s="984">
        <v>6149</v>
      </c>
      <c r="AF69" s="984">
        <v>40895</v>
      </c>
      <c r="AG69" s="984"/>
      <c r="AH69" s="984"/>
      <c r="AI69" s="984"/>
      <c r="AJ69" s="984"/>
      <c r="AK69" s="984" t="s">
        <v>557</v>
      </c>
      <c r="AL69" s="984"/>
      <c r="AM69" s="984"/>
      <c r="AN69" s="984"/>
      <c r="AO69" s="984"/>
      <c r="AP69" s="984" t="s">
        <v>411</v>
      </c>
      <c r="AQ69" s="984"/>
      <c r="AR69" s="984"/>
      <c r="AS69" s="984"/>
      <c r="AT69" s="984"/>
      <c r="AU69" s="984" t="s">
        <v>411</v>
      </c>
      <c r="AV69" s="984"/>
      <c r="AW69" s="984"/>
      <c r="AX69" s="984"/>
      <c r="AY69" s="984"/>
      <c r="AZ69" s="985" t="s">
        <v>558</v>
      </c>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554</v>
      </c>
      <c r="C70" s="988"/>
      <c r="D70" s="988"/>
      <c r="E70" s="988"/>
      <c r="F70" s="988"/>
      <c r="G70" s="988"/>
      <c r="H70" s="988"/>
      <c r="I70" s="988"/>
      <c r="J70" s="988"/>
      <c r="K70" s="988"/>
      <c r="L70" s="988"/>
      <c r="M70" s="988"/>
      <c r="N70" s="988"/>
      <c r="O70" s="988"/>
      <c r="P70" s="989"/>
      <c r="Q70" s="990">
        <v>101278</v>
      </c>
      <c r="R70" s="984">
        <v>76940</v>
      </c>
      <c r="S70" s="984">
        <v>76940</v>
      </c>
      <c r="T70" s="984">
        <v>76940</v>
      </c>
      <c r="U70" s="984">
        <v>76940</v>
      </c>
      <c r="V70" s="984">
        <v>98372</v>
      </c>
      <c r="W70" s="984">
        <v>73165</v>
      </c>
      <c r="X70" s="984">
        <v>73165</v>
      </c>
      <c r="Y70" s="984">
        <v>73165</v>
      </c>
      <c r="Z70" s="984">
        <v>73165</v>
      </c>
      <c r="AA70" s="984">
        <v>2906</v>
      </c>
      <c r="AB70" s="984">
        <v>3775</v>
      </c>
      <c r="AC70" s="984">
        <v>3775</v>
      </c>
      <c r="AD70" s="984">
        <v>3775</v>
      </c>
      <c r="AE70" s="984">
        <v>3775</v>
      </c>
      <c r="AF70" s="984">
        <v>2874</v>
      </c>
      <c r="AG70" s="984"/>
      <c r="AH70" s="984"/>
      <c r="AI70" s="984"/>
      <c r="AJ70" s="984"/>
      <c r="AK70" s="984">
        <v>3777</v>
      </c>
      <c r="AL70" s="984">
        <v>7300</v>
      </c>
      <c r="AM70" s="984">
        <v>7300</v>
      </c>
      <c r="AN70" s="984">
        <v>7300</v>
      </c>
      <c r="AO70" s="984">
        <v>7300</v>
      </c>
      <c r="AP70" s="984">
        <v>85217</v>
      </c>
      <c r="AQ70" s="984"/>
      <c r="AR70" s="984"/>
      <c r="AS70" s="984"/>
      <c r="AT70" s="984"/>
      <c r="AU70" s="984">
        <v>1960</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555</v>
      </c>
      <c r="C71" s="988"/>
      <c r="D71" s="988"/>
      <c r="E71" s="988"/>
      <c r="F71" s="988"/>
      <c r="G71" s="988"/>
      <c r="H71" s="988"/>
      <c r="I71" s="988"/>
      <c r="J71" s="988"/>
      <c r="K71" s="988"/>
      <c r="L71" s="988"/>
      <c r="M71" s="988"/>
      <c r="N71" s="988"/>
      <c r="O71" s="988"/>
      <c r="P71" s="989"/>
      <c r="Q71" s="990">
        <v>11048</v>
      </c>
      <c r="R71" s="984">
        <v>6933</v>
      </c>
      <c r="S71" s="984">
        <v>6933</v>
      </c>
      <c r="T71" s="984">
        <v>6933</v>
      </c>
      <c r="U71" s="984">
        <v>6933</v>
      </c>
      <c r="V71" s="984">
        <v>10962</v>
      </c>
      <c r="W71" s="984">
        <v>6850</v>
      </c>
      <c r="X71" s="984">
        <v>6850</v>
      </c>
      <c r="Y71" s="984">
        <v>6850</v>
      </c>
      <c r="Z71" s="984">
        <v>6850</v>
      </c>
      <c r="AA71" s="984">
        <v>86</v>
      </c>
      <c r="AB71" s="984">
        <v>82</v>
      </c>
      <c r="AC71" s="984">
        <v>82</v>
      </c>
      <c r="AD71" s="984">
        <v>82</v>
      </c>
      <c r="AE71" s="984">
        <v>82</v>
      </c>
      <c r="AF71" s="984">
        <v>86</v>
      </c>
      <c r="AG71" s="984"/>
      <c r="AH71" s="984"/>
      <c r="AI71" s="984"/>
      <c r="AJ71" s="984"/>
      <c r="AK71" s="984">
        <v>4624</v>
      </c>
      <c r="AL71" s="984">
        <v>2485</v>
      </c>
      <c r="AM71" s="984">
        <v>2485</v>
      </c>
      <c r="AN71" s="984">
        <v>2485</v>
      </c>
      <c r="AO71" s="984">
        <v>2485</v>
      </c>
      <c r="AP71" s="984" t="s">
        <v>411</v>
      </c>
      <c r="AQ71" s="984"/>
      <c r="AR71" s="984"/>
      <c r="AS71" s="984"/>
      <c r="AT71" s="984"/>
      <c r="AU71" s="984" t="s">
        <v>411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556</v>
      </c>
      <c r="C72" s="988"/>
      <c r="D72" s="988"/>
      <c r="E72" s="988"/>
      <c r="F72" s="988"/>
      <c r="G72" s="988"/>
      <c r="H72" s="988"/>
      <c r="I72" s="988"/>
      <c r="J72" s="988"/>
      <c r="K72" s="988"/>
      <c r="L72" s="988"/>
      <c r="M72" s="988"/>
      <c r="N72" s="988"/>
      <c r="O72" s="988"/>
      <c r="P72" s="989"/>
      <c r="Q72" s="990">
        <v>1656633</v>
      </c>
      <c r="R72" s="984">
        <v>1385861</v>
      </c>
      <c r="S72" s="984">
        <v>1385861</v>
      </c>
      <c r="T72" s="984">
        <v>1385861</v>
      </c>
      <c r="U72" s="984">
        <v>1385861</v>
      </c>
      <c r="V72" s="984">
        <v>1631442</v>
      </c>
      <c r="W72" s="984">
        <v>1346246</v>
      </c>
      <c r="X72" s="984">
        <v>1346246</v>
      </c>
      <c r="Y72" s="984">
        <v>1346246</v>
      </c>
      <c r="Z72" s="984">
        <v>1346246</v>
      </c>
      <c r="AA72" s="984">
        <v>25191</v>
      </c>
      <c r="AB72" s="984">
        <v>39615</v>
      </c>
      <c r="AC72" s="984">
        <v>39615</v>
      </c>
      <c r="AD72" s="984">
        <v>39615</v>
      </c>
      <c r="AE72" s="984">
        <v>39615</v>
      </c>
      <c r="AF72" s="984">
        <v>25191</v>
      </c>
      <c r="AG72" s="984"/>
      <c r="AH72" s="984"/>
      <c r="AI72" s="984"/>
      <c r="AJ72" s="984"/>
      <c r="AK72" s="984">
        <v>23240</v>
      </c>
      <c r="AL72" s="984"/>
      <c r="AM72" s="984"/>
      <c r="AN72" s="984"/>
      <c r="AO72" s="984"/>
      <c r="AP72" s="984" t="s">
        <v>411</v>
      </c>
      <c r="AQ72" s="984"/>
      <c r="AR72" s="984"/>
      <c r="AS72" s="984"/>
      <c r="AT72" s="984"/>
      <c r="AU72" s="984" t="s">
        <v>411</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304</v>
      </c>
      <c r="B88" s="950" t="s">
        <v>324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69728</v>
      </c>
      <c r="AG88" s="972"/>
      <c r="AH88" s="972"/>
      <c r="AI88" s="972"/>
      <c r="AJ88" s="972"/>
      <c r="AK88" s="976"/>
      <c r="AL88" s="976"/>
      <c r="AM88" s="976"/>
      <c r="AN88" s="976"/>
      <c r="AO88" s="976"/>
      <c r="AP88" s="972">
        <v>88111</v>
      </c>
      <c r="AQ88" s="972"/>
      <c r="AR88" s="972"/>
      <c r="AS88" s="972"/>
      <c r="AT88" s="972"/>
      <c r="AU88" s="972">
        <v>2084</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304</v>
      </c>
      <c r="BR102" s="950" t="s">
        <v>325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662</v>
      </c>
      <c r="CS102" s="966"/>
      <c r="CT102" s="966"/>
      <c r="CU102" s="966"/>
      <c r="CV102" s="967"/>
      <c r="CW102" s="965">
        <v>152</v>
      </c>
      <c r="CX102" s="966"/>
      <c r="CY102" s="966"/>
      <c r="CZ102" s="966"/>
      <c r="DA102" s="967"/>
      <c r="DB102" s="965">
        <v>149</v>
      </c>
      <c r="DC102" s="966"/>
      <c r="DD102" s="966"/>
      <c r="DE102" s="966"/>
      <c r="DF102" s="967"/>
      <c r="DG102" s="965">
        <v>6094</v>
      </c>
      <c r="DH102" s="966"/>
      <c r="DI102" s="966"/>
      <c r="DJ102" s="966"/>
      <c r="DK102" s="967"/>
      <c r="DL102" s="965" t="s">
        <v>546</v>
      </c>
      <c r="DM102" s="966"/>
      <c r="DN102" s="966"/>
      <c r="DO102" s="966"/>
      <c r="DP102" s="967"/>
      <c r="DQ102" s="965" t="s">
        <v>546</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326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327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328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329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330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331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332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333</v>
      </c>
      <c r="AB109" s="909"/>
      <c r="AC109" s="909"/>
      <c r="AD109" s="909"/>
      <c r="AE109" s="910"/>
      <c r="AF109" s="911" t="s">
        <v>334</v>
      </c>
      <c r="AG109" s="909"/>
      <c r="AH109" s="909"/>
      <c r="AI109" s="909"/>
      <c r="AJ109" s="910"/>
      <c r="AK109" s="911" t="s">
        <v>222</v>
      </c>
      <c r="AL109" s="909"/>
      <c r="AM109" s="909"/>
      <c r="AN109" s="909"/>
      <c r="AO109" s="910"/>
      <c r="AP109" s="911" t="s">
        <v>335</v>
      </c>
      <c r="AQ109" s="909"/>
      <c r="AR109" s="909"/>
      <c r="AS109" s="909"/>
      <c r="AT109" s="942"/>
      <c r="AU109" s="908" t="s">
        <v>332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333</v>
      </c>
      <c r="BR109" s="909"/>
      <c r="BS109" s="909"/>
      <c r="BT109" s="909"/>
      <c r="BU109" s="910"/>
      <c r="BV109" s="911" t="s">
        <v>334</v>
      </c>
      <c r="BW109" s="909"/>
      <c r="BX109" s="909"/>
      <c r="BY109" s="909"/>
      <c r="BZ109" s="910"/>
      <c r="CA109" s="911" t="s">
        <v>222</v>
      </c>
      <c r="CB109" s="909"/>
      <c r="CC109" s="909"/>
      <c r="CD109" s="909"/>
      <c r="CE109" s="910"/>
      <c r="CF109" s="949" t="s">
        <v>335</v>
      </c>
      <c r="CG109" s="949"/>
      <c r="CH109" s="949"/>
      <c r="CI109" s="949"/>
      <c r="CJ109" s="949"/>
      <c r="CK109" s="911" t="s">
        <v>336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333</v>
      </c>
      <c r="DH109" s="909"/>
      <c r="DI109" s="909"/>
      <c r="DJ109" s="909"/>
      <c r="DK109" s="910"/>
      <c r="DL109" s="911" t="s">
        <v>334</v>
      </c>
      <c r="DM109" s="909"/>
      <c r="DN109" s="909"/>
      <c r="DO109" s="909"/>
      <c r="DP109" s="910"/>
      <c r="DQ109" s="911" t="s">
        <v>222</v>
      </c>
      <c r="DR109" s="909"/>
      <c r="DS109" s="909"/>
      <c r="DT109" s="909"/>
      <c r="DU109" s="910"/>
      <c r="DV109" s="911" t="s">
        <v>335</v>
      </c>
      <c r="DW109" s="909"/>
      <c r="DX109" s="909"/>
      <c r="DY109" s="909"/>
      <c r="DZ109" s="942"/>
    </row>
    <row r="110" spans="1:131" s="212" customFormat="1" ht="26.25" customHeight="1" x14ac:dyDescent="0.2">
      <c r="A110" s="820" t="s">
        <v>337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1064827</v>
      </c>
      <c r="AB110" s="902"/>
      <c r="AC110" s="902"/>
      <c r="AD110" s="902"/>
      <c r="AE110" s="903"/>
      <c r="AF110" s="904">
        <v>941846</v>
      </c>
      <c r="AG110" s="902"/>
      <c r="AH110" s="902"/>
      <c r="AI110" s="902"/>
      <c r="AJ110" s="903"/>
      <c r="AK110" s="904">
        <v>701039</v>
      </c>
      <c r="AL110" s="902"/>
      <c r="AM110" s="902"/>
      <c r="AN110" s="902"/>
      <c r="AO110" s="903"/>
      <c r="AP110" s="905">
        <v>0.9</v>
      </c>
      <c r="AQ110" s="906"/>
      <c r="AR110" s="906"/>
      <c r="AS110" s="906"/>
      <c r="AT110" s="907"/>
      <c r="AU110" s="943" t="s">
        <v>338</v>
      </c>
      <c r="AV110" s="944"/>
      <c r="AW110" s="944"/>
      <c r="AX110" s="944"/>
      <c r="AY110" s="944"/>
      <c r="AZ110" s="873" t="s">
        <v>339</v>
      </c>
      <c r="BA110" s="821"/>
      <c r="BB110" s="821"/>
      <c r="BC110" s="821"/>
      <c r="BD110" s="821"/>
      <c r="BE110" s="821"/>
      <c r="BF110" s="821"/>
      <c r="BG110" s="821"/>
      <c r="BH110" s="821"/>
      <c r="BI110" s="821"/>
      <c r="BJ110" s="821"/>
      <c r="BK110" s="821"/>
      <c r="BL110" s="821"/>
      <c r="BM110" s="821"/>
      <c r="BN110" s="821"/>
      <c r="BO110" s="821"/>
      <c r="BP110" s="822"/>
      <c r="BQ110" s="874">
        <v>5213519</v>
      </c>
      <c r="BR110" s="855"/>
      <c r="BS110" s="855"/>
      <c r="BT110" s="855"/>
      <c r="BU110" s="855"/>
      <c r="BV110" s="855">
        <v>4329424</v>
      </c>
      <c r="BW110" s="855"/>
      <c r="BX110" s="855"/>
      <c r="BY110" s="855"/>
      <c r="BZ110" s="855"/>
      <c r="CA110" s="855">
        <v>3677791</v>
      </c>
      <c r="CB110" s="855"/>
      <c r="CC110" s="855"/>
      <c r="CD110" s="855"/>
      <c r="CE110" s="855"/>
      <c r="CF110" s="879">
        <v>4.9000000000000004</v>
      </c>
      <c r="CG110" s="880"/>
      <c r="CH110" s="880"/>
      <c r="CI110" s="880"/>
      <c r="CJ110" s="880"/>
      <c r="CK110" s="939" t="s">
        <v>340</v>
      </c>
      <c r="CL110" s="832"/>
      <c r="CM110" s="873" t="s">
        <v>341</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47</v>
      </c>
      <c r="DH110" s="855"/>
      <c r="DI110" s="855"/>
      <c r="DJ110" s="855"/>
      <c r="DK110" s="855"/>
      <c r="DL110" s="855" t="s">
        <v>47</v>
      </c>
      <c r="DM110" s="855"/>
      <c r="DN110" s="855"/>
      <c r="DO110" s="855"/>
      <c r="DP110" s="855"/>
      <c r="DQ110" s="855" t="s">
        <v>47</v>
      </c>
      <c r="DR110" s="855"/>
      <c r="DS110" s="855"/>
      <c r="DT110" s="855"/>
      <c r="DU110" s="855"/>
      <c r="DV110" s="856" t="s">
        <v>47</v>
      </c>
      <c r="DW110" s="856"/>
      <c r="DX110" s="856"/>
      <c r="DY110" s="856"/>
      <c r="DZ110" s="857"/>
    </row>
    <row r="111" spans="1:131" s="212" customFormat="1" ht="26.25" customHeight="1" x14ac:dyDescent="0.2">
      <c r="A111" s="787" t="s">
        <v>342</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47</v>
      </c>
      <c r="AB111" s="932"/>
      <c r="AC111" s="932"/>
      <c r="AD111" s="932"/>
      <c r="AE111" s="933"/>
      <c r="AF111" s="934" t="s">
        <v>47</v>
      </c>
      <c r="AG111" s="932"/>
      <c r="AH111" s="932"/>
      <c r="AI111" s="932"/>
      <c r="AJ111" s="933"/>
      <c r="AK111" s="934" t="s">
        <v>47</v>
      </c>
      <c r="AL111" s="932"/>
      <c r="AM111" s="932"/>
      <c r="AN111" s="932"/>
      <c r="AO111" s="933"/>
      <c r="AP111" s="935" t="s">
        <v>47</v>
      </c>
      <c r="AQ111" s="936"/>
      <c r="AR111" s="936"/>
      <c r="AS111" s="936"/>
      <c r="AT111" s="937"/>
      <c r="AU111" s="945"/>
      <c r="AV111" s="946"/>
      <c r="AW111" s="946"/>
      <c r="AX111" s="946"/>
      <c r="AY111" s="946"/>
      <c r="AZ111" s="828" t="s">
        <v>343</v>
      </c>
      <c r="BA111" s="765"/>
      <c r="BB111" s="765"/>
      <c r="BC111" s="765"/>
      <c r="BD111" s="765"/>
      <c r="BE111" s="765"/>
      <c r="BF111" s="765"/>
      <c r="BG111" s="765"/>
      <c r="BH111" s="765"/>
      <c r="BI111" s="765"/>
      <c r="BJ111" s="765"/>
      <c r="BK111" s="765"/>
      <c r="BL111" s="765"/>
      <c r="BM111" s="765"/>
      <c r="BN111" s="765"/>
      <c r="BO111" s="765"/>
      <c r="BP111" s="766"/>
      <c r="BQ111" s="829">
        <v>1188937</v>
      </c>
      <c r="BR111" s="830"/>
      <c r="BS111" s="830"/>
      <c r="BT111" s="830"/>
      <c r="BU111" s="830"/>
      <c r="BV111" s="830">
        <v>1495839</v>
      </c>
      <c r="BW111" s="830"/>
      <c r="BX111" s="830"/>
      <c r="BY111" s="830"/>
      <c r="BZ111" s="830"/>
      <c r="CA111" s="830">
        <v>2760232</v>
      </c>
      <c r="CB111" s="830"/>
      <c r="CC111" s="830"/>
      <c r="CD111" s="830"/>
      <c r="CE111" s="830"/>
      <c r="CF111" s="888">
        <v>3.7</v>
      </c>
      <c r="CG111" s="889"/>
      <c r="CH111" s="889"/>
      <c r="CI111" s="889"/>
      <c r="CJ111" s="889"/>
      <c r="CK111" s="940"/>
      <c r="CL111" s="834"/>
      <c r="CM111" s="828" t="s">
        <v>344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47</v>
      </c>
      <c r="DH111" s="830"/>
      <c r="DI111" s="830"/>
      <c r="DJ111" s="830"/>
      <c r="DK111" s="830"/>
      <c r="DL111" s="830" t="s">
        <v>47</v>
      </c>
      <c r="DM111" s="830"/>
      <c r="DN111" s="830"/>
      <c r="DO111" s="830"/>
      <c r="DP111" s="830"/>
      <c r="DQ111" s="830" t="s">
        <v>47</v>
      </c>
      <c r="DR111" s="830"/>
      <c r="DS111" s="830"/>
      <c r="DT111" s="830"/>
      <c r="DU111" s="830"/>
      <c r="DV111" s="807" t="s">
        <v>47</v>
      </c>
      <c r="DW111" s="807"/>
      <c r="DX111" s="807"/>
      <c r="DY111" s="807"/>
      <c r="DZ111" s="808"/>
    </row>
    <row r="112" spans="1:131" s="212" customFormat="1" ht="26.25" customHeight="1" x14ac:dyDescent="0.2">
      <c r="A112" s="925" t="s">
        <v>345</v>
      </c>
      <c r="B112" s="926"/>
      <c r="C112" s="765" t="s">
        <v>346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47</v>
      </c>
      <c r="AB112" s="793"/>
      <c r="AC112" s="793"/>
      <c r="AD112" s="793"/>
      <c r="AE112" s="794"/>
      <c r="AF112" s="795" t="s">
        <v>47</v>
      </c>
      <c r="AG112" s="793"/>
      <c r="AH112" s="793"/>
      <c r="AI112" s="793"/>
      <c r="AJ112" s="794"/>
      <c r="AK112" s="795" t="s">
        <v>47</v>
      </c>
      <c r="AL112" s="793"/>
      <c r="AM112" s="793"/>
      <c r="AN112" s="793"/>
      <c r="AO112" s="794"/>
      <c r="AP112" s="837" t="s">
        <v>47</v>
      </c>
      <c r="AQ112" s="838"/>
      <c r="AR112" s="838"/>
      <c r="AS112" s="838"/>
      <c r="AT112" s="839"/>
      <c r="AU112" s="945"/>
      <c r="AV112" s="946"/>
      <c r="AW112" s="946"/>
      <c r="AX112" s="946"/>
      <c r="AY112" s="946"/>
      <c r="AZ112" s="828" t="s">
        <v>347</v>
      </c>
      <c r="BA112" s="765"/>
      <c r="BB112" s="765"/>
      <c r="BC112" s="765"/>
      <c r="BD112" s="765"/>
      <c r="BE112" s="765"/>
      <c r="BF112" s="765"/>
      <c r="BG112" s="765"/>
      <c r="BH112" s="765"/>
      <c r="BI112" s="765"/>
      <c r="BJ112" s="765"/>
      <c r="BK112" s="765"/>
      <c r="BL112" s="765"/>
      <c r="BM112" s="765"/>
      <c r="BN112" s="765"/>
      <c r="BO112" s="765"/>
      <c r="BP112" s="766"/>
      <c r="BQ112" s="829" t="s">
        <v>47</v>
      </c>
      <c r="BR112" s="830"/>
      <c r="BS112" s="830"/>
      <c r="BT112" s="830"/>
      <c r="BU112" s="830"/>
      <c r="BV112" s="830" t="s">
        <v>47</v>
      </c>
      <c r="BW112" s="830"/>
      <c r="BX112" s="830"/>
      <c r="BY112" s="830"/>
      <c r="BZ112" s="830"/>
      <c r="CA112" s="830" t="s">
        <v>47</v>
      </c>
      <c r="CB112" s="830"/>
      <c r="CC112" s="830"/>
      <c r="CD112" s="830"/>
      <c r="CE112" s="830"/>
      <c r="CF112" s="888" t="s">
        <v>47</v>
      </c>
      <c r="CG112" s="889"/>
      <c r="CH112" s="889"/>
      <c r="CI112" s="889"/>
      <c r="CJ112" s="889"/>
      <c r="CK112" s="940"/>
      <c r="CL112" s="834"/>
      <c r="CM112" s="828" t="s">
        <v>348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47</v>
      </c>
      <c r="DH112" s="830"/>
      <c r="DI112" s="830"/>
      <c r="DJ112" s="830"/>
      <c r="DK112" s="830"/>
      <c r="DL112" s="830" t="s">
        <v>47</v>
      </c>
      <c r="DM112" s="830"/>
      <c r="DN112" s="830"/>
      <c r="DO112" s="830"/>
      <c r="DP112" s="830"/>
      <c r="DQ112" s="830" t="s">
        <v>47</v>
      </c>
      <c r="DR112" s="830"/>
      <c r="DS112" s="830"/>
      <c r="DT112" s="830"/>
      <c r="DU112" s="830"/>
      <c r="DV112" s="807" t="s">
        <v>47</v>
      </c>
      <c r="DW112" s="807"/>
      <c r="DX112" s="807"/>
      <c r="DY112" s="807"/>
      <c r="DZ112" s="808"/>
    </row>
    <row r="113" spans="1:130" s="212" customFormat="1" ht="26.25" customHeight="1" x14ac:dyDescent="0.2">
      <c r="A113" s="927"/>
      <c r="B113" s="928"/>
      <c r="C113" s="765" t="s">
        <v>349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t="s">
        <v>47</v>
      </c>
      <c r="AB113" s="932"/>
      <c r="AC113" s="932"/>
      <c r="AD113" s="932"/>
      <c r="AE113" s="933"/>
      <c r="AF113" s="934" t="s">
        <v>47</v>
      </c>
      <c r="AG113" s="932"/>
      <c r="AH113" s="932"/>
      <c r="AI113" s="932"/>
      <c r="AJ113" s="933"/>
      <c r="AK113" s="934" t="s">
        <v>47</v>
      </c>
      <c r="AL113" s="932"/>
      <c r="AM113" s="932"/>
      <c r="AN113" s="932"/>
      <c r="AO113" s="933"/>
      <c r="AP113" s="935" t="s">
        <v>47</v>
      </c>
      <c r="AQ113" s="936"/>
      <c r="AR113" s="936"/>
      <c r="AS113" s="936"/>
      <c r="AT113" s="937"/>
      <c r="AU113" s="945"/>
      <c r="AV113" s="946"/>
      <c r="AW113" s="946"/>
      <c r="AX113" s="946"/>
      <c r="AY113" s="946"/>
      <c r="AZ113" s="828" t="s">
        <v>350</v>
      </c>
      <c r="BA113" s="765"/>
      <c r="BB113" s="765"/>
      <c r="BC113" s="765"/>
      <c r="BD113" s="765"/>
      <c r="BE113" s="765"/>
      <c r="BF113" s="765"/>
      <c r="BG113" s="765"/>
      <c r="BH113" s="765"/>
      <c r="BI113" s="765"/>
      <c r="BJ113" s="765"/>
      <c r="BK113" s="765"/>
      <c r="BL113" s="765"/>
      <c r="BM113" s="765"/>
      <c r="BN113" s="765"/>
      <c r="BO113" s="765"/>
      <c r="BP113" s="766"/>
      <c r="BQ113" s="829">
        <v>1778337</v>
      </c>
      <c r="BR113" s="830"/>
      <c r="BS113" s="830"/>
      <c r="BT113" s="830"/>
      <c r="BU113" s="830"/>
      <c r="BV113" s="830">
        <v>1787579</v>
      </c>
      <c r="BW113" s="830"/>
      <c r="BX113" s="830"/>
      <c r="BY113" s="830"/>
      <c r="BZ113" s="830"/>
      <c r="CA113" s="830">
        <v>2084450</v>
      </c>
      <c r="CB113" s="830"/>
      <c r="CC113" s="830"/>
      <c r="CD113" s="830"/>
      <c r="CE113" s="830"/>
      <c r="CF113" s="888">
        <v>2.8</v>
      </c>
      <c r="CG113" s="889"/>
      <c r="CH113" s="889"/>
      <c r="CI113" s="889"/>
      <c r="CJ113" s="889"/>
      <c r="CK113" s="940"/>
      <c r="CL113" s="834"/>
      <c r="CM113" s="828" t="s">
        <v>351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47</v>
      </c>
      <c r="DH113" s="793"/>
      <c r="DI113" s="793"/>
      <c r="DJ113" s="793"/>
      <c r="DK113" s="794"/>
      <c r="DL113" s="795" t="s">
        <v>47</v>
      </c>
      <c r="DM113" s="793"/>
      <c r="DN113" s="793"/>
      <c r="DO113" s="793"/>
      <c r="DP113" s="794"/>
      <c r="DQ113" s="795" t="s">
        <v>47</v>
      </c>
      <c r="DR113" s="793"/>
      <c r="DS113" s="793"/>
      <c r="DT113" s="793"/>
      <c r="DU113" s="794"/>
      <c r="DV113" s="837" t="s">
        <v>47</v>
      </c>
      <c r="DW113" s="838"/>
      <c r="DX113" s="838"/>
      <c r="DY113" s="838"/>
      <c r="DZ113" s="839"/>
    </row>
    <row r="114" spans="1:130" s="212" customFormat="1" ht="26.25" customHeight="1" x14ac:dyDescent="0.2">
      <c r="A114" s="927"/>
      <c r="B114" s="928"/>
      <c r="C114" s="765" t="s">
        <v>352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91479</v>
      </c>
      <c r="AB114" s="793"/>
      <c r="AC114" s="793"/>
      <c r="AD114" s="793"/>
      <c r="AE114" s="794"/>
      <c r="AF114" s="795">
        <v>108007</v>
      </c>
      <c r="AG114" s="793"/>
      <c r="AH114" s="793"/>
      <c r="AI114" s="793"/>
      <c r="AJ114" s="794"/>
      <c r="AK114" s="795">
        <v>175349</v>
      </c>
      <c r="AL114" s="793"/>
      <c r="AM114" s="793"/>
      <c r="AN114" s="793"/>
      <c r="AO114" s="794"/>
      <c r="AP114" s="837">
        <v>0.2</v>
      </c>
      <c r="AQ114" s="838"/>
      <c r="AR114" s="838"/>
      <c r="AS114" s="838"/>
      <c r="AT114" s="839"/>
      <c r="AU114" s="945"/>
      <c r="AV114" s="946"/>
      <c r="AW114" s="946"/>
      <c r="AX114" s="946"/>
      <c r="AY114" s="946"/>
      <c r="AZ114" s="828" t="s">
        <v>353</v>
      </c>
      <c r="BA114" s="765"/>
      <c r="BB114" s="765"/>
      <c r="BC114" s="765"/>
      <c r="BD114" s="765"/>
      <c r="BE114" s="765"/>
      <c r="BF114" s="765"/>
      <c r="BG114" s="765"/>
      <c r="BH114" s="765"/>
      <c r="BI114" s="765"/>
      <c r="BJ114" s="765"/>
      <c r="BK114" s="765"/>
      <c r="BL114" s="765"/>
      <c r="BM114" s="765"/>
      <c r="BN114" s="765"/>
      <c r="BO114" s="765"/>
      <c r="BP114" s="766"/>
      <c r="BQ114" s="829">
        <v>10648800</v>
      </c>
      <c r="BR114" s="830"/>
      <c r="BS114" s="830"/>
      <c r="BT114" s="830"/>
      <c r="BU114" s="830"/>
      <c r="BV114" s="830">
        <v>10897404</v>
      </c>
      <c r="BW114" s="830"/>
      <c r="BX114" s="830"/>
      <c r="BY114" s="830"/>
      <c r="BZ114" s="830"/>
      <c r="CA114" s="830">
        <v>11611704</v>
      </c>
      <c r="CB114" s="830"/>
      <c r="CC114" s="830"/>
      <c r="CD114" s="830"/>
      <c r="CE114" s="830"/>
      <c r="CF114" s="888">
        <v>15.4</v>
      </c>
      <c r="CG114" s="889"/>
      <c r="CH114" s="889"/>
      <c r="CI114" s="889"/>
      <c r="CJ114" s="889"/>
      <c r="CK114" s="940"/>
      <c r="CL114" s="834"/>
      <c r="CM114" s="828" t="s">
        <v>354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47</v>
      </c>
      <c r="DH114" s="793"/>
      <c r="DI114" s="793"/>
      <c r="DJ114" s="793"/>
      <c r="DK114" s="794"/>
      <c r="DL114" s="795" t="s">
        <v>47</v>
      </c>
      <c r="DM114" s="793"/>
      <c r="DN114" s="793"/>
      <c r="DO114" s="793"/>
      <c r="DP114" s="794"/>
      <c r="DQ114" s="795" t="s">
        <v>47</v>
      </c>
      <c r="DR114" s="793"/>
      <c r="DS114" s="793"/>
      <c r="DT114" s="793"/>
      <c r="DU114" s="794"/>
      <c r="DV114" s="837" t="s">
        <v>47</v>
      </c>
      <c r="DW114" s="838"/>
      <c r="DX114" s="838"/>
      <c r="DY114" s="838"/>
      <c r="DZ114" s="839"/>
    </row>
    <row r="115" spans="1:130" s="212" customFormat="1" ht="26.25" customHeight="1" x14ac:dyDescent="0.2">
      <c r="A115" s="927"/>
      <c r="B115" s="928"/>
      <c r="C115" s="765" t="s">
        <v>355</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47</v>
      </c>
      <c r="AB115" s="932"/>
      <c r="AC115" s="932"/>
      <c r="AD115" s="932"/>
      <c r="AE115" s="933"/>
      <c r="AF115" s="934" t="s">
        <v>47</v>
      </c>
      <c r="AG115" s="932"/>
      <c r="AH115" s="932"/>
      <c r="AI115" s="932"/>
      <c r="AJ115" s="933"/>
      <c r="AK115" s="934" t="s">
        <v>47</v>
      </c>
      <c r="AL115" s="932"/>
      <c r="AM115" s="932"/>
      <c r="AN115" s="932"/>
      <c r="AO115" s="933"/>
      <c r="AP115" s="935" t="s">
        <v>47</v>
      </c>
      <c r="AQ115" s="936"/>
      <c r="AR115" s="936"/>
      <c r="AS115" s="936"/>
      <c r="AT115" s="937"/>
      <c r="AU115" s="945"/>
      <c r="AV115" s="946"/>
      <c r="AW115" s="946"/>
      <c r="AX115" s="946"/>
      <c r="AY115" s="946"/>
      <c r="AZ115" s="828" t="s">
        <v>356</v>
      </c>
      <c r="BA115" s="765"/>
      <c r="BB115" s="765"/>
      <c r="BC115" s="765"/>
      <c r="BD115" s="765"/>
      <c r="BE115" s="765"/>
      <c r="BF115" s="765"/>
      <c r="BG115" s="765"/>
      <c r="BH115" s="765"/>
      <c r="BI115" s="765"/>
      <c r="BJ115" s="765"/>
      <c r="BK115" s="765"/>
      <c r="BL115" s="765"/>
      <c r="BM115" s="765"/>
      <c r="BN115" s="765"/>
      <c r="BO115" s="765"/>
      <c r="BP115" s="766"/>
      <c r="BQ115" s="829" t="s">
        <v>47</v>
      </c>
      <c r="BR115" s="830"/>
      <c r="BS115" s="830"/>
      <c r="BT115" s="830"/>
      <c r="BU115" s="830"/>
      <c r="BV115" s="830" t="s">
        <v>47</v>
      </c>
      <c r="BW115" s="830"/>
      <c r="BX115" s="830"/>
      <c r="BY115" s="830"/>
      <c r="BZ115" s="830"/>
      <c r="CA115" s="830" t="s">
        <v>47</v>
      </c>
      <c r="CB115" s="830"/>
      <c r="CC115" s="830"/>
      <c r="CD115" s="830"/>
      <c r="CE115" s="830"/>
      <c r="CF115" s="888" t="s">
        <v>47</v>
      </c>
      <c r="CG115" s="889"/>
      <c r="CH115" s="889"/>
      <c r="CI115" s="889"/>
      <c r="CJ115" s="889"/>
      <c r="CK115" s="940"/>
      <c r="CL115" s="834"/>
      <c r="CM115" s="828" t="s">
        <v>357</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1188937</v>
      </c>
      <c r="DH115" s="793"/>
      <c r="DI115" s="793"/>
      <c r="DJ115" s="793"/>
      <c r="DK115" s="794"/>
      <c r="DL115" s="795">
        <v>1495839</v>
      </c>
      <c r="DM115" s="793"/>
      <c r="DN115" s="793"/>
      <c r="DO115" s="793"/>
      <c r="DP115" s="794"/>
      <c r="DQ115" s="795">
        <v>2760232</v>
      </c>
      <c r="DR115" s="793"/>
      <c r="DS115" s="793"/>
      <c r="DT115" s="793"/>
      <c r="DU115" s="794"/>
      <c r="DV115" s="837">
        <v>3.7</v>
      </c>
      <c r="DW115" s="838"/>
      <c r="DX115" s="838"/>
      <c r="DY115" s="838"/>
      <c r="DZ115" s="839"/>
    </row>
    <row r="116" spans="1:130" s="212" customFormat="1" ht="26.25" customHeight="1" x14ac:dyDescent="0.2">
      <c r="A116" s="929"/>
      <c r="B116" s="930"/>
      <c r="C116" s="852" t="s">
        <v>358</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47</v>
      </c>
      <c r="AB116" s="793"/>
      <c r="AC116" s="793"/>
      <c r="AD116" s="793"/>
      <c r="AE116" s="794"/>
      <c r="AF116" s="795" t="s">
        <v>47</v>
      </c>
      <c r="AG116" s="793"/>
      <c r="AH116" s="793"/>
      <c r="AI116" s="793"/>
      <c r="AJ116" s="794"/>
      <c r="AK116" s="795" t="s">
        <v>47</v>
      </c>
      <c r="AL116" s="793"/>
      <c r="AM116" s="793"/>
      <c r="AN116" s="793"/>
      <c r="AO116" s="794"/>
      <c r="AP116" s="837" t="s">
        <v>47</v>
      </c>
      <c r="AQ116" s="838"/>
      <c r="AR116" s="838"/>
      <c r="AS116" s="838"/>
      <c r="AT116" s="839"/>
      <c r="AU116" s="945"/>
      <c r="AV116" s="946"/>
      <c r="AW116" s="946"/>
      <c r="AX116" s="946"/>
      <c r="AY116" s="946"/>
      <c r="AZ116" s="922" t="s">
        <v>359</v>
      </c>
      <c r="BA116" s="923"/>
      <c r="BB116" s="923"/>
      <c r="BC116" s="923"/>
      <c r="BD116" s="923"/>
      <c r="BE116" s="923"/>
      <c r="BF116" s="923"/>
      <c r="BG116" s="923"/>
      <c r="BH116" s="923"/>
      <c r="BI116" s="923"/>
      <c r="BJ116" s="923"/>
      <c r="BK116" s="923"/>
      <c r="BL116" s="923"/>
      <c r="BM116" s="923"/>
      <c r="BN116" s="923"/>
      <c r="BO116" s="923"/>
      <c r="BP116" s="924"/>
      <c r="BQ116" s="829" t="s">
        <v>47</v>
      </c>
      <c r="BR116" s="830"/>
      <c r="BS116" s="830"/>
      <c r="BT116" s="830"/>
      <c r="BU116" s="830"/>
      <c r="BV116" s="830" t="s">
        <v>47</v>
      </c>
      <c r="BW116" s="830"/>
      <c r="BX116" s="830"/>
      <c r="BY116" s="830"/>
      <c r="BZ116" s="830"/>
      <c r="CA116" s="830" t="s">
        <v>47</v>
      </c>
      <c r="CB116" s="830"/>
      <c r="CC116" s="830"/>
      <c r="CD116" s="830"/>
      <c r="CE116" s="830"/>
      <c r="CF116" s="888" t="s">
        <v>47</v>
      </c>
      <c r="CG116" s="889"/>
      <c r="CH116" s="889"/>
      <c r="CI116" s="889"/>
      <c r="CJ116" s="889"/>
      <c r="CK116" s="940"/>
      <c r="CL116" s="834"/>
      <c r="CM116" s="828" t="s">
        <v>360</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47</v>
      </c>
      <c r="DH116" s="793"/>
      <c r="DI116" s="793"/>
      <c r="DJ116" s="793"/>
      <c r="DK116" s="794"/>
      <c r="DL116" s="795" t="s">
        <v>47</v>
      </c>
      <c r="DM116" s="793"/>
      <c r="DN116" s="793"/>
      <c r="DO116" s="793"/>
      <c r="DP116" s="794"/>
      <c r="DQ116" s="795" t="s">
        <v>47</v>
      </c>
      <c r="DR116" s="793"/>
      <c r="DS116" s="793"/>
      <c r="DT116" s="793"/>
      <c r="DU116" s="794"/>
      <c r="DV116" s="837" t="s">
        <v>47</v>
      </c>
      <c r="DW116" s="838"/>
      <c r="DX116" s="838"/>
      <c r="DY116" s="838"/>
      <c r="DZ116" s="839"/>
    </row>
    <row r="117" spans="1:130" s="212" customFormat="1" ht="26.25" customHeight="1" x14ac:dyDescent="0.2">
      <c r="A117" s="908" t="s">
        <v>103</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361</v>
      </c>
      <c r="Z117" s="910"/>
      <c r="AA117" s="915">
        <v>1156306</v>
      </c>
      <c r="AB117" s="916"/>
      <c r="AC117" s="916"/>
      <c r="AD117" s="916"/>
      <c r="AE117" s="917"/>
      <c r="AF117" s="918">
        <v>1049853</v>
      </c>
      <c r="AG117" s="916"/>
      <c r="AH117" s="916"/>
      <c r="AI117" s="916"/>
      <c r="AJ117" s="917"/>
      <c r="AK117" s="918">
        <v>876388</v>
      </c>
      <c r="AL117" s="916"/>
      <c r="AM117" s="916"/>
      <c r="AN117" s="916"/>
      <c r="AO117" s="917"/>
      <c r="AP117" s="919"/>
      <c r="AQ117" s="920"/>
      <c r="AR117" s="920"/>
      <c r="AS117" s="920"/>
      <c r="AT117" s="921"/>
      <c r="AU117" s="945"/>
      <c r="AV117" s="946"/>
      <c r="AW117" s="946"/>
      <c r="AX117" s="946"/>
      <c r="AY117" s="946"/>
      <c r="AZ117" s="876" t="s">
        <v>362</v>
      </c>
      <c r="BA117" s="877"/>
      <c r="BB117" s="877"/>
      <c r="BC117" s="877"/>
      <c r="BD117" s="877"/>
      <c r="BE117" s="877"/>
      <c r="BF117" s="877"/>
      <c r="BG117" s="877"/>
      <c r="BH117" s="877"/>
      <c r="BI117" s="877"/>
      <c r="BJ117" s="877"/>
      <c r="BK117" s="877"/>
      <c r="BL117" s="877"/>
      <c r="BM117" s="877"/>
      <c r="BN117" s="877"/>
      <c r="BO117" s="877"/>
      <c r="BP117" s="878"/>
      <c r="BQ117" s="829" t="s">
        <v>47</v>
      </c>
      <c r="BR117" s="830"/>
      <c r="BS117" s="830"/>
      <c r="BT117" s="830"/>
      <c r="BU117" s="830"/>
      <c r="BV117" s="830" t="s">
        <v>47</v>
      </c>
      <c r="BW117" s="830"/>
      <c r="BX117" s="830"/>
      <c r="BY117" s="830"/>
      <c r="BZ117" s="830"/>
      <c r="CA117" s="830" t="s">
        <v>47</v>
      </c>
      <c r="CB117" s="830"/>
      <c r="CC117" s="830"/>
      <c r="CD117" s="830"/>
      <c r="CE117" s="830"/>
      <c r="CF117" s="888" t="s">
        <v>47</v>
      </c>
      <c r="CG117" s="889"/>
      <c r="CH117" s="889"/>
      <c r="CI117" s="889"/>
      <c r="CJ117" s="889"/>
      <c r="CK117" s="940"/>
      <c r="CL117" s="834"/>
      <c r="CM117" s="828" t="s">
        <v>363</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47</v>
      </c>
      <c r="DH117" s="793"/>
      <c r="DI117" s="793"/>
      <c r="DJ117" s="793"/>
      <c r="DK117" s="794"/>
      <c r="DL117" s="795" t="s">
        <v>47</v>
      </c>
      <c r="DM117" s="793"/>
      <c r="DN117" s="793"/>
      <c r="DO117" s="793"/>
      <c r="DP117" s="794"/>
      <c r="DQ117" s="795" t="s">
        <v>47</v>
      </c>
      <c r="DR117" s="793"/>
      <c r="DS117" s="793"/>
      <c r="DT117" s="793"/>
      <c r="DU117" s="794"/>
      <c r="DV117" s="837" t="s">
        <v>47</v>
      </c>
      <c r="DW117" s="838"/>
      <c r="DX117" s="838"/>
      <c r="DY117" s="838"/>
      <c r="DZ117" s="839"/>
    </row>
    <row r="118" spans="1:130" s="212" customFormat="1" ht="26.25" customHeight="1" x14ac:dyDescent="0.2">
      <c r="A118" s="908" t="s">
        <v>336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333</v>
      </c>
      <c r="AB118" s="909"/>
      <c r="AC118" s="909"/>
      <c r="AD118" s="909"/>
      <c r="AE118" s="910"/>
      <c r="AF118" s="911" t="s">
        <v>334</v>
      </c>
      <c r="AG118" s="909"/>
      <c r="AH118" s="909"/>
      <c r="AI118" s="909"/>
      <c r="AJ118" s="910"/>
      <c r="AK118" s="911" t="s">
        <v>222</v>
      </c>
      <c r="AL118" s="909"/>
      <c r="AM118" s="909"/>
      <c r="AN118" s="909"/>
      <c r="AO118" s="910"/>
      <c r="AP118" s="912" t="s">
        <v>335</v>
      </c>
      <c r="AQ118" s="913"/>
      <c r="AR118" s="913"/>
      <c r="AS118" s="913"/>
      <c r="AT118" s="914"/>
      <c r="AU118" s="945"/>
      <c r="AV118" s="946"/>
      <c r="AW118" s="946"/>
      <c r="AX118" s="946"/>
      <c r="AY118" s="946"/>
      <c r="AZ118" s="851" t="s">
        <v>364</v>
      </c>
      <c r="BA118" s="852"/>
      <c r="BB118" s="852"/>
      <c r="BC118" s="852"/>
      <c r="BD118" s="852"/>
      <c r="BE118" s="852"/>
      <c r="BF118" s="852"/>
      <c r="BG118" s="852"/>
      <c r="BH118" s="852"/>
      <c r="BI118" s="852"/>
      <c r="BJ118" s="852"/>
      <c r="BK118" s="852"/>
      <c r="BL118" s="852"/>
      <c r="BM118" s="852"/>
      <c r="BN118" s="852"/>
      <c r="BO118" s="852"/>
      <c r="BP118" s="853"/>
      <c r="BQ118" s="892" t="s">
        <v>47</v>
      </c>
      <c r="BR118" s="858"/>
      <c r="BS118" s="858"/>
      <c r="BT118" s="858"/>
      <c r="BU118" s="858"/>
      <c r="BV118" s="858" t="s">
        <v>47</v>
      </c>
      <c r="BW118" s="858"/>
      <c r="BX118" s="858"/>
      <c r="BY118" s="858"/>
      <c r="BZ118" s="858"/>
      <c r="CA118" s="858" t="s">
        <v>47</v>
      </c>
      <c r="CB118" s="858"/>
      <c r="CC118" s="858"/>
      <c r="CD118" s="858"/>
      <c r="CE118" s="858"/>
      <c r="CF118" s="888" t="s">
        <v>47</v>
      </c>
      <c r="CG118" s="889"/>
      <c r="CH118" s="889"/>
      <c r="CI118" s="889"/>
      <c r="CJ118" s="889"/>
      <c r="CK118" s="940"/>
      <c r="CL118" s="834"/>
      <c r="CM118" s="828" t="s">
        <v>365</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47</v>
      </c>
      <c r="DH118" s="793"/>
      <c r="DI118" s="793"/>
      <c r="DJ118" s="793"/>
      <c r="DK118" s="794"/>
      <c r="DL118" s="795" t="s">
        <v>47</v>
      </c>
      <c r="DM118" s="793"/>
      <c r="DN118" s="793"/>
      <c r="DO118" s="793"/>
      <c r="DP118" s="794"/>
      <c r="DQ118" s="795" t="s">
        <v>47</v>
      </c>
      <c r="DR118" s="793"/>
      <c r="DS118" s="793"/>
      <c r="DT118" s="793"/>
      <c r="DU118" s="794"/>
      <c r="DV118" s="837" t="s">
        <v>47</v>
      </c>
      <c r="DW118" s="838"/>
      <c r="DX118" s="838"/>
      <c r="DY118" s="838"/>
      <c r="DZ118" s="839"/>
    </row>
    <row r="119" spans="1:130" s="212" customFormat="1" ht="26.25" customHeight="1" x14ac:dyDescent="0.2">
      <c r="A119" s="831" t="s">
        <v>340</v>
      </c>
      <c r="B119" s="832"/>
      <c r="C119" s="873" t="s">
        <v>341</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47</v>
      </c>
      <c r="AB119" s="902"/>
      <c r="AC119" s="902"/>
      <c r="AD119" s="902"/>
      <c r="AE119" s="903"/>
      <c r="AF119" s="904" t="s">
        <v>47</v>
      </c>
      <c r="AG119" s="902"/>
      <c r="AH119" s="902"/>
      <c r="AI119" s="902"/>
      <c r="AJ119" s="903"/>
      <c r="AK119" s="904" t="s">
        <v>47</v>
      </c>
      <c r="AL119" s="902"/>
      <c r="AM119" s="902"/>
      <c r="AN119" s="902"/>
      <c r="AO119" s="903"/>
      <c r="AP119" s="905" t="s">
        <v>47</v>
      </c>
      <c r="AQ119" s="906"/>
      <c r="AR119" s="906"/>
      <c r="AS119" s="906"/>
      <c r="AT119" s="907"/>
      <c r="AU119" s="947"/>
      <c r="AV119" s="948"/>
      <c r="AW119" s="948"/>
      <c r="AX119" s="948"/>
      <c r="AY119" s="948"/>
      <c r="AZ119" s="235" t="s">
        <v>103</v>
      </c>
      <c r="BA119" s="235"/>
      <c r="BB119" s="235"/>
      <c r="BC119" s="235"/>
      <c r="BD119" s="235"/>
      <c r="BE119" s="235"/>
      <c r="BF119" s="235"/>
      <c r="BG119" s="235"/>
      <c r="BH119" s="235"/>
      <c r="BI119" s="235"/>
      <c r="BJ119" s="235"/>
      <c r="BK119" s="235"/>
      <c r="BL119" s="235"/>
      <c r="BM119" s="235"/>
      <c r="BN119" s="235"/>
      <c r="BO119" s="890" t="s">
        <v>366</v>
      </c>
      <c r="BP119" s="891"/>
      <c r="BQ119" s="892">
        <v>18829593</v>
      </c>
      <c r="BR119" s="858"/>
      <c r="BS119" s="858"/>
      <c r="BT119" s="858"/>
      <c r="BU119" s="858"/>
      <c r="BV119" s="858">
        <v>18510246</v>
      </c>
      <c r="BW119" s="858"/>
      <c r="BX119" s="858"/>
      <c r="BY119" s="858"/>
      <c r="BZ119" s="858"/>
      <c r="CA119" s="858">
        <v>20134177</v>
      </c>
      <c r="CB119" s="858"/>
      <c r="CC119" s="858"/>
      <c r="CD119" s="858"/>
      <c r="CE119" s="858"/>
      <c r="CF119" s="761"/>
      <c r="CG119" s="762"/>
      <c r="CH119" s="762"/>
      <c r="CI119" s="762"/>
      <c r="CJ119" s="847"/>
      <c r="CK119" s="941"/>
      <c r="CL119" s="836"/>
      <c r="CM119" s="851" t="s">
        <v>367</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47</v>
      </c>
      <c r="DH119" s="777"/>
      <c r="DI119" s="777"/>
      <c r="DJ119" s="777"/>
      <c r="DK119" s="778"/>
      <c r="DL119" s="779" t="s">
        <v>47</v>
      </c>
      <c r="DM119" s="777"/>
      <c r="DN119" s="777"/>
      <c r="DO119" s="777"/>
      <c r="DP119" s="778"/>
      <c r="DQ119" s="779" t="s">
        <v>47</v>
      </c>
      <c r="DR119" s="777"/>
      <c r="DS119" s="777"/>
      <c r="DT119" s="777"/>
      <c r="DU119" s="778"/>
      <c r="DV119" s="861" t="s">
        <v>47</v>
      </c>
      <c r="DW119" s="862"/>
      <c r="DX119" s="862"/>
      <c r="DY119" s="862"/>
      <c r="DZ119" s="863"/>
    </row>
    <row r="120" spans="1:130" s="212" customFormat="1" ht="26.25" customHeight="1" x14ac:dyDescent="0.2">
      <c r="A120" s="833"/>
      <c r="B120" s="834"/>
      <c r="C120" s="828" t="s">
        <v>344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47</v>
      </c>
      <c r="AB120" s="793"/>
      <c r="AC120" s="793"/>
      <c r="AD120" s="793"/>
      <c r="AE120" s="794"/>
      <c r="AF120" s="795" t="s">
        <v>47</v>
      </c>
      <c r="AG120" s="793"/>
      <c r="AH120" s="793"/>
      <c r="AI120" s="793"/>
      <c r="AJ120" s="794"/>
      <c r="AK120" s="795" t="s">
        <v>47</v>
      </c>
      <c r="AL120" s="793"/>
      <c r="AM120" s="793"/>
      <c r="AN120" s="793"/>
      <c r="AO120" s="794"/>
      <c r="AP120" s="837" t="s">
        <v>47</v>
      </c>
      <c r="AQ120" s="838"/>
      <c r="AR120" s="838"/>
      <c r="AS120" s="838"/>
      <c r="AT120" s="839"/>
      <c r="AU120" s="893" t="s">
        <v>368</v>
      </c>
      <c r="AV120" s="894"/>
      <c r="AW120" s="894"/>
      <c r="AX120" s="894"/>
      <c r="AY120" s="895"/>
      <c r="AZ120" s="873" t="s">
        <v>369</v>
      </c>
      <c r="BA120" s="821"/>
      <c r="BB120" s="821"/>
      <c r="BC120" s="821"/>
      <c r="BD120" s="821"/>
      <c r="BE120" s="821"/>
      <c r="BF120" s="821"/>
      <c r="BG120" s="821"/>
      <c r="BH120" s="821"/>
      <c r="BI120" s="821"/>
      <c r="BJ120" s="821"/>
      <c r="BK120" s="821"/>
      <c r="BL120" s="821"/>
      <c r="BM120" s="821"/>
      <c r="BN120" s="821"/>
      <c r="BO120" s="821"/>
      <c r="BP120" s="822"/>
      <c r="BQ120" s="874">
        <v>140799273</v>
      </c>
      <c r="BR120" s="855"/>
      <c r="BS120" s="855"/>
      <c r="BT120" s="855"/>
      <c r="BU120" s="855"/>
      <c r="BV120" s="855">
        <v>155549830</v>
      </c>
      <c r="BW120" s="855"/>
      <c r="BX120" s="855"/>
      <c r="BY120" s="855"/>
      <c r="BZ120" s="855"/>
      <c r="CA120" s="855">
        <v>166070333</v>
      </c>
      <c r="CB120" s="855"/>
      <c r="CC120" s="855"/>
      <c r="CD120" s="855"/>
      <c r="CE120" s="855"/>
      <c r="CF120" s="879">
        <v>220.8</v>
      </c>
      <c r="CG120" s="880"/>
      <c r="CH120" s="880"/>
      <c r="CI120" s="880"/>
      <c r="CJ120" s="880"/>
      <c r="CK120" s="881" t="s">
        <v>370</v>
      </c>
      <c r="CL120" s="865"/>
      <c r="CM120" s="865"/>
      <c r="CN120" s="865"/>
      <c r="CO120" s="866"/>
      <c r="CP120" s="885" t="s">
        <v>317</v>
      </c>
      <c r="CQ120" s="886"/>
      <c r="CR120" s="886"/>
      <c r="CS120" s="886"/>
      <c r="CT120" s="886"/>
      <c r="CU120" s="886"/>
      <c r="CV120" s="886"/>
      <c r="CW120" s="886"/>
      <c r="CX120" s="886"/>
      <c r="CY120" s="886"/>
      <c r="CZ120" s="886"/>
      <c r="DA120" s="886"/>
      <c r="DB120" s="886"/>
      <c r="DC120" s="886"/>
      <c r="DD120" s="886"/>
      <c r="DE120" s="886"/>
      <c r="DF120" s="887"/>
      <c r="DG120" s="874" t="s">
        <v>47</v>
      </c>
      <c r="DH120" s="855"/>
      <c r="DI120" s="855"/>
      <c r="DJ120" s="855"/>
      <c r="DK120" s="855"/>
      <c r="DL120" s="855" t="s">
        <v>47</v>
      </c>
      <c r="DM120" s="855"/>
      <c r="DN120" s="855"/>
      <c r="DO120" s="855"/>
      <c r="DP120" s="855"/>
      <c r="DQ120" s="855" t="s">
        <v>47</v>
      </c>
      <c r="DR120" s="855"/>
      <c r="DS120" s="855"/>
      <c r="DT120" s="855"/>
      <c r="DU120" s="855"/>
      <c r="DV120" s="856" t="s">
        <v>47</v>
      </c>
      <c r="DW120" s="856"/>
      <c r="DX120" s="856"/>
      <c r="DY120" s="856"/>
      <c r="DZ120" s="857"/>
    </row>
    <row r="121" spans="1:130" s="212" customFormat="1" ht="26.25" customHeight="1" x14ac:dyDescent="0.2">
      <c r="A121" s="833"/>
      <c r="B121" s="834"/>
      <c r="C121" s="876" t="s">
        <v>371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47</v>
      </c>
      <c r="AB121" s="793"/>
      <c r="AC121" s="793"/>
      <c r="AD121" s="793"/>
      <c r="AE121" s="794"/>
      <c r="AF121" s="795" t="s">
        <v>47</v>
      </c>
      <c r="AG121" s="793"/>
      <c r="AH121" s="793"/>
      <c r="AI121" s="793"/>
      <c r="AJ121" s="794"/>
      <c r="AK121" s="795" t="s">
        <v>47</v>
      </c>
      <c r="AL121" s="793"/>
      <c r="AM121" s="793"/>
      <c r="AN121" s="793"/>
      <c r="AO121" s="794"/>
      <c r="AP121" s="837" t="s">
        <v>47</v>
      </c>
      <c r="AQ121" s="838"/>
      <c r="AR121" s="838"/>
      <c r="AS121" s="838"/>
      <c r="AT121" s="839"/>
      <c r="AU121" s="896"/>
      <c r="AV121" s="897"/>
      <c r="AW121" s="897"/>
      <c r="AX121" s="897"/>
      <c r="AY121" s="898"/>
      <c r="AZ121" s="828" t="s">
        <v>372</v>
      </c>
      <c r="BA121" s="765"/>
      <c r="BB121" s="765"/>
      <c r="BC121" s="765"/>
      <c r="BD121" s="765"/>
      <c r="BE121" s="765"/>
      <c r="BF121" s="765"/>
      <c r="BG121" s="765"/>
      <c r="BH121" s="765"/>
      <c r="BI121" s="765"/>
      <c r="BJ121" s="765"/>
      <c r="BK121" s="765"/>
      <c r="BL121" s="765"/>
      <c r="BM121" s="765"/>
      <c r="BN121" s="765"/>
      <c r="BO121" s="765"/>
      <c r="BP121" s="766"/>
      <c r="BQ121" s="829" t="s">
        <v>47</v>
      </c>
      <c r="BR121" s="830"/>
      <c r="BS121" s="830"/>
      <c r="BT121" s="830"/>
      <c r="BU121" s="830"/>
      <c r="BV121" s="830" t="s">
        <v>47</v>
      </c>
      <c r="BW121" s="830"/>
      <c r="BX121" s="830"/>
      <c r="BY121" s="830"/>
      <c r="BZ121" s="830"/>
      <c r="CA121" s="830" t="s">
        <v>47</v>
      </c>
      <c r="CB121" s="830"/>
      <c r="CC121" s="830"/>
      <c r="CD121" s="830"/>
      <c r="CE121" s="830"/>
      <c r="CF121" s="888" t="s">
        <v>47</v>
      </c>
      <c r="CG121" s="889"/>
      <c r="CH121" s="889"/>
      <c r="CI121" s="889"/>
      <c r="CJ121" s="889"/>
      <c r="CK121" s="882"/>
      <c r="CL121" s="868"/>
      <c r="CM121" s="868"/>
      <c r="CN121" s="868"/>
      <c r="CO121" s="869"/>
      <c r="CP121" s="848" t="s">
        <v>318</v>
      </c>
      <c r="CQ121" s="849"/>
      <c r="CR121" s="849"/>
      <c r="CS121" s="849"/>
      <c r="CT121" s="849"/>
      <c r="CU121" s="849"/>
      <c r="CV121" s="849"/>
      <c r="CW121" s="849"/>
      <c r="CX121" s="849"/>
      <c r="CY121" s="849"/>
      <c r="CZ121" s="849"/>
      <c r="DA121" s="849"/>
      <c r="DB121" s="849"/>
      <c r="DC121" s="849"/>
      <c r="DD121" s="849"/>
      <c r="DE121" s="849"/>
      <c r="DF121" s="850"/>
      <c r="DG121" s="829" t="s">
        <v>47</v>
      </c>
      <c r="DH121" s="830"/>
      <c r="DI121" s="830"/>
      <c r="DJ121" s="830"/>
      <c r="DK121" s="830"/>
      <c r="DL121" s="830" t="s">
        <v>47</v>
      </c>
      <c r="DM121" s="830"/>
      <c r="DN121" s="830"/>
      <c r="DO121" s="830"/>
      <c r="DP121" s="830"/>
      <c r="DQ121" s="830" t="s">
        <v>47</v>
      </c>
      <c r="DR121" s="830"/>
      <c r="DS121" s="830"/>
      <c r="DT121" s="830"/>
      <c r="DU121" s="830"/>
      <c r="DV121" s="807" t="s">
        <v>47</v>
      </c>
      <c r="DW121" s="807"/>
      <c r="DX121" s="807"/>
      <c r="DY121" s="807"/>
      <c r="DZ121" s="808"/>
    </row>
    <row r="122" spans="1:130" s="212" customFormat="1" ht="26.25" customHeight="1" x14ac:dyDescent="0.2">
      <c r="A122" s="833"/>
      <c r="B122" s="834"/>
      <c r="C122" s="828" t="s">
        <v>354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47</v>
      </c>
      <c r="AB122" s="793"/>
      <c r="AC122" s="793"/>
      <c r="AD122" s="793"/>
      <c r="AE122" s="794"/>
      <c r="AF122" s="795" t="s">
        <v>47</v>
      </c>
      <c r="AG122" s="793"/>
      <c r="AH122" s="793"/>
      <c r="AI122" s="793"/>
      <c r="AJ122" s="794"/>
      <c r="AK122" s="795" t="s">
        <v>47</v>
      </c>
      <c r="AL122" s="793"/>
      <c r="AM122" s="793"/>
      <c r="AN122" s="793"/>
      <c r="AO122" s="794"/>
      <c r="AP122" s="837" t="s">
        <v>47</v>
      </c>
      <c r="AQ122" s="838"/>
      <c r="AR122" s="838"/>
      <c r="AS122" s="838"/>
      <c r="AT122" s="839"/>
      <c r="AU122" s="896"/>
      <c r="AV122" s="897"/>
      <c r="AW122" s="897"/>
      <c r="AX122" s="897"/>
      <c r="AY122" s="898"/>
      <c r="AZ122" s="851" t="s">
        <v>373</v>
      </c>
      <c r="BA122" s="852"/>
      <c r="BB122" s="852"/>
      <c r="BC122" s="852"/>
      <c r="BD122" s="852"/>
      <c r="BE122" s="852"/>
      <c r="BF122" s="852"/>
      <c r="BG122" s="852"/>
      <c r="BH122" s="852"/>
      <c r="BI122" s="852"/>
      <c r="BJ122" s="852"/>
      <c r="BK122" s="852"/>
      <c r="BL122" s="852"/>
      <c r="BM122" s="852"/>
      <c r="BN122" s="852"/>
      <c r="BO122" s="852"/>
      <c r="BP122" s="853"/>
      <c r="BQ122" s="892">
        <v>23491872</v>
      </c>
      <c r="BR122" s="858"/>
      <c r="BS122" s="858"/>
      <c r="BT122" s="858"/>
      <c r="BU122" s="858"/>
      <c r="BV122" s="858">
        <v>20054970</v>
      </c>
      <c r="BW122" s="858"/>
      <c r="BX122" s="858"/>
      <c r="BY122" s="858"/>
      <c r="BZ122" s="858"/>
      <c r="CA122" s="858">
        <v>17271547</v>
      </c>
      <c r="CB122" s="858"/>
      <c r="CC122" s="858"/>
      <c r="CD122" s="858"/>
      <c r="CE122" s="858"/>
      <c r="CF122" s="859">
        <v>23</v>
      </c>
      <c r="CG122" s="860"/>
      <c r="CH122" s="860"/>
      <c r="CI122" s="860"/>
      <c r="CJ122" s="860"/>
      <c r="CK122" s="882"/>
      <c r="CL122" s="868"/>
      <c r="CM122" s="868"/>
      <c r="CN122" s="868"/>
      <c r="CO122" s="869"/>
      <c r="CP122" s="848" t="s">
        <v>316</v>
      </c>
      <c r="CQ122" s="849"/>
      <c r="CR122" s="849"/>
      <c r="CS122" s="849"/>
      <c r="CT122" s="849"/>
      <c r="CU122" s="849"/>
      <c r="CV122" s="849"/>
      <c r="CW122" s="849"/>
      <c r="CX122" s="849"/>
      <c r="CY122" s="849"/>
      <c r="CZ122" s="849"/>
      <c r="DA122" s="849"/>
      <c r="DB122" s="849"/>
      <c r="DC122" s="849"/>
      <c r="DD122" s="849"/>
      <c r="DE122" s="849"/>
      <c r="DF122" s="850"/>
      <c r="DG122" s="829" t="s">
        <v>47</v>
      </c>
      <c r="DH122" s="830"/>
      <c r="DI122" s="830"/>
      <c r="DJ122" s="830"/>
      <c r="DK122" s="830"/>
      <c r="DL122" s="830" t="s">
        <v>47</v>
      </c>
      <c r="DM122" s="830"/>
      <c r="DN122" s="830"/>
      <c r="DO122" s="830"/>
      <c r="DP122" s="830"/>
      <c r="DQ122" s="830" t="s">
        <v>47</v>
      </c>
      <c r="DR122" s="830"/>
      <c r="DS122" s="830"/>
      <c r="DT122" s="830"/>
      <c r="DU122" s="830"/>
      <c r="DV122" s="807" t="s">
        <v>47</v>
      </c>
      <c r="DW122" s="807"/>
      <c r="DX122" s="807"/>
      <c r="DY122" s="807"/>
      <c r="DZ122" s="808"/>
    </row>
    <row r="123" spans="1:130" s="212" customFormat="1" ht="26.25" customHeight="1" x14ac:dyDescent="0.2">
      <c r="A123" s="833"/>
      <c r="B123" s="834"/>
      <c r="C123" s="828" t="s">
        <v>360</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47</v>
      </c>
      <c r="AB123" s="793"/>
      <c r="AC123" s="793"/>
      <c r="AD123" s="793"/>
      <c r="AE123" s="794"/>
      <c r="AF123" s="795" t="s">
        <v>47</v>
      </c>
      <c r="AG123" s="793"/>
      <c r="AH123" s="793"/>
      <c r="AI123" s="793"/>
      <c r="AJ123" s="794"/>
      <c r="AK123" s="795" t="s">
        <v>47</v>
      </c>
      <c r="AL123" s="793"/>
      <c r="AM123" s="793"/>
      <c r="AN123" s="793"/>
      <c r="AO123" s="794"/>
      <c r="AP123" s="837" t="s">
        <v>47</v>
      </c>
      <c r="AQ123" s="838"/>
      <c r="AR123" s="838"/>
      <c r="AS123" s="838"/>
      <c r="AT123" s="839"/>
      <c r="AU123" s="899"/>
      <c r="AV123" s="900"/>
      <c r="AW123" s="900"/>
      <c r="AX123" s="900"/>
      <c r="AY123" s="900"/>
      <c r="AZ123" s="235" t="s">
        <v>103</v>
      </c>
      <c r="BA123" s="235"/>
      <c r="BB123" s="235"/>
      <c r="BC123" s="235"/>
      <c r="BD123" s="235"/>
      <c r="BE123" s="235"/>
      <c r="BF123" s="235"/>
      <c r="BG123" s="235"/>
      <c r="BH123" s="235"/>
      <c r="BI123" s="235"/>
      <c r="BJ123" s="235"/>
      <c r="BK123" s="235"/>
      <c r="BL123" s="235"/>
      <c r="BM123" s="235"/>
      <c r="BN123" s="235"/>
      <c r="BO123" s="890" t="s">
        <v>374</v>
      </c>
      <c r="BP123" s="891"/>
      <c r="BQ123" s="845">
        <v>164291145</v>
      </c>
      <c r="BR123" s="846"/>
      <c r="BS123" s="846"/>
      <c r="BT123" s="846"/>
      <c r="BU123" s="846"/>
      <c r="BV123" s="846">
        <v>175604800</v>
      </c>
      <c r="BW123" s="846"/>
      <c r="BX123" s="846"/>
      <c r="BY123" s="846"/>
      <c r="BZ123" s="846"/>
      <c r="CA123" s="846">
        <v>183341880</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5">
      <c r="A124" s="833"/>
      <c r="B124" s="834"/>
      <c r="C124" s="828" t="s">
        <v>363</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47</v>
      </c>
      <c r="AB124" s="793"/>
      <c r="AC124" s="793"/>
      <c r="AD124" s="793"/>
      <c r="AE124" s="794"/>
      <c r="AF124" s="795" t="s">
        <v>47</v>
      </c>
      <c r="AG124" s="793"/>
      <c r="AH124" s="793"/>
      <c r="AI124" s="793"/>
      <c r="AJ124" s="794"/>
      <c r="AK124" s="795" t="s">
        <v>47</v>
      </c>
      <c r="AL124" s="793"/>
      <c r="AM124" s="793"/>
      <c r="AN124" s="793"/>
      <c r="AO124" s="794"/>
      <c r="AP124" s="837" t="s">
        <v>47</v>
      </c>
      <c r="AQ124" s="838"/>
      <c r="AR124" s="838"/>
      <c r="AS124" s="838"/>
      <c r="AT124" s="839"/>
      <c r="AU124" s="840" t="s">
        <v>375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47</v>
      </c>
      <c r="BR124" s="844"/>
      <c r="BS124" s="844"/>
      <c r="BT124" s="844"/>
      <c r="BU124" s="844"/>
      <c r="BV124" s="844" t="s">
        <v>47</v>
      </c>
      <c r="BW124" s="844"/>
      <c r="BX124" s="844"/>
      <c r="BY124" s="844"/>
      <c r="BZ124" s="844"/>
      <c r="CA124" s="844" t="s">
        <v>47</v>
      </c>
      <c r="CB124" s="844"/>
      <c r="CC124" s="844"/>
      <c r="CD124" s="844"/>
      <c r="CE124" s="844"/>
      <c r="CF124" s="739"/>
      <c r="CG124" s="740"/>
      <c r="CH124" s="740"/>
      <c r="CI124" s="740"/>
      <c r="CJ124" s="875"/>
      <c r="CK124" s="883"/>
      <c r="CL124" s="883"/>
      <c r="CM124" s="883"/>
      <c r="CN124" s="883"/>
      <c r="CO124" s="884"/>
      <c r="CP124" s="848" t="s">
        <v>376</v>
      </c>
      <c r="CQ124" s="849"/>
      <c r="CR124" s="849"/>
      <c r="CS124" s="849"/>
      <c r="CT124" s="849"/>
      <c r="CU124" s="849"/>
      <c r="CV124" s="849"/>
      <c r="CW124" s="849"/>
      <c r="CX124" s="849"/>
      <c r="CY124" s="849"/>
      <c r="CZ124" s="849"/>
      <c r="DA124" s="849"/>
      <c r="DB124" s="849"/>
      <c r="DC124" s="849"/>
      <c r="DD124" s="849"/>
      <c r="DE124" s="849"/>
      <c r="DF124" s="850"/>
      <c r="DG124" s="776" t="s">
        <v>47</v>
      </c>
      <c r="DH124" s="777"/>
      <c r="DI124" s="777"/>
      <c r="DJ124" s="777"/>
      <c r="DK124" s="778"/>
      <c r="DL124" s="779" t="s">
        <v>47</v>
      </c>
      <c r="DM124" s="777"/>
      <c r="DN124" s="777"/>
      <c r="DO124" s="777"/>
      <c r="DP124" s="778"/>
      <c r="DQ124" s="779" t="s">
        <v>47</v>
      </c>
      <c r="DR124" s="777"/>
      <c r="DS124" s="777"/>
      <c r="DT124" s="777"/>
      <c r="DU124" s="778"/>
      <c r="DV124" s="861" t="s">
        <v>47</v>
      </c>
      <c r="DW124" s="862"/>
      <c r="DX124" s="862"/>
      <c r="DY124" s="862"/>
      <c r="DZ124" s="863"/>
    </row>
    <row r="125" spans="1:130" s="212" customFormat="1" ht="26.25" customHeight="1" x14ac:dyDescent="0.2">
      <c r="A125" s="833"/>
      <c r="B125" s="834"/>
      <c r="C125" s="828" t="s">
        <v>365</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47</v>
      </c>
      <c r="AB125" s="793"/>
      <c r="AC125" s="793"/>
      <c r="AD125" s="793"/>
      <c r="AE125" s="794"/>
      <c r="AF125" s="795" t="s">
        <v>47</v>
      </c>
      <c r="AG125" s="793"/>
      <c r="AH125" s="793"/>
      <c r="AI125" s="793"/>
      <c r="AJ125" s="794"/>
      <c r="AK125" s="795" t="s">
        <v>47</v>
      </c>
      <c r="AL125" s="793"/>
      <c r="AM125" s="793"/>
      <c r="AN125" s="793"/>
      <c r="AO125" s="794"/>
      <c r="AP125" s="837" t="s">
        <v>47</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377</v>
      </c>
      <c r="CL125" s="865"/>
      <c r="CM125" s="865"/>
      <c r="CN125" s="865"/>
      <c r="CO125" s="866"/>
      <c r="CP125" s="873" t="s">
        <v>378</v>
      </c>
      <c r="CQ125" s="821"/>
      <c r="CR125" s="821"/>
      <c r="CS125" s="821"/>
      <c r="CT125" s="821"/>
      <c r="CU125" s="821"/>
      <c r="CV125" s="821"/>
      <c r="CW125" s="821"/>
      <c r="CX125" s="821"/>
      <c r="CY125" s="821"/>
      <c r="CZ125" s="821"/>
      <c r="DA125" s="821"/>
      <c r="DB125" s="821"/>
      <c r="DC125" s="821"/>
      <c r="DD125" s="821"/>
      <c r="DE125" s="821"/>
      <c r="DF125" s="822"/>
      <c r="DG125" s="874" t="s">
        <v>47</v>
      </c>
      <c r="DH125" s="855"/>
      <c r="DI125" s="855"/>
      <c r="DJ125" s="855"/>
      <c r="DK125" s="855"/>
      <c r="DL125" s="855" t="s">
        <v>47</v>
      </c>
      <c r="DM125" s="855"/>
      <c r="DN125" s="855"/>
      <c r="DO125" s="855"/>
      <c r="DP125" s="855"/>
      <c r="DQ125" s="855" t="s">
        <v>47</v>
      </c>
      <c r="DR125" s="855"/>
      <c r="DS125" s="855"/>
      <c r="DT125" s="855"/>
      <c r="DU125" s="855"/>
      <c r="DV125" s="856" t="s">
        <v>47</v>
      </c>
      <c r="DW125" s="856"/>
      <c r="DX125" s="856"/>
      <c r="DY125" s="856"/>
      <c r="DZ125" s="857"/>
    </row>
    <row r="126" spans="1:130" s="212" customFormat="1" ht="26.25" customHeight="1" thickBot="1" x14ac:dyDescent="0.25">
      <c r="A126" s="833"/>
      <c r="B126" s="834"/>
      <c r="C126" s="828" t="s">
        <v>367</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47</v>
      </c>
      <c r="AB126" s="793"/>
      <c r="AC126" s="793"/>
      <c r="AD126" s="793"/>
      <c r="AE126" s="794"/>
      <c r="AF126" s="795" t="s">
        <v>47</v>
      </c>
      <c r="AG126" s="793"/>
      <c r="AH126" s="793"/>
      <c r="AI126" s="793"/>
      <c r="AJ126" s="794"/>
      <c r="AK126" s="795" t="s">
        <v>47</v>
      </c>
      <c r="AL126" s="793"/>
      <c r="AM126" s="793"/>
      <c r="AN126" s="793"/>
      <c r="AO126" s="794"/>
      <c r="AP126" s="837" t="s">
        <v>47</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379</v>
      </c>
      <c r="CQ126" s="765"/>
      <c r="CR126" s="765"/>
      <c r="CS126" s="765"/>
      <c r="CT126" s="765"/>
      <c r="CU126" s="765"/>
      <c r="CV126" s="765"/>
      <c r="CW126" s="765"/>
      <c r="CX126" s="765"/>
      <c r="CY126" s="765"/>
      <c r="CZ126" s="765"/>
      <c r="DA126" s="765"/>
      <c r="DB126" s="765"/>
      <c r="DC126" s="765"/>
      <c r="DD126" s="765"/>
      <c r="DE126" s="765"/>
      <c r="DF126" s="766"/>
      <c r="DG126" s="829" t="s">
        <v>47</v>
      </c>
      <c r="DH126" s="830"/>
      <c r="DI126" s="830"/>
      <c r="DJ126" s="830"/>
      <c r="DK126" s="830"/>
      <c r="DL126" s="830" t="s">
        <v>47</v>
      </c>
      <c r="DM126" s="830"/>
      <c r="DN126" s="830"/>
      <c r="DO126" s="830"/>
      <c r="DP126" s="830"/>
      <c r="DQ126" s="830" t="s">
        <v>47</v>
      </c>
      <c r="DR126" s="830"/>
      <c r="DS126" s="830"/>
      <c r="DT126" s="830"/>
      <c r="DU126" s="830"/>
      <c r="DV126" s="807" t="s">
        <v>47</v>
      </c>
      <c r="DW126" s="807"/>
      <c r="DX126" s="807"/>
      <c r="DY126" s="807"/>
      <c r="DZ126" s="808"/>
    </row>
    <row r="127" spans="1:130" s="212" customFormat="1" ht="26.25" customHeight="1" x14ac:dyDescent="0.2">
      <c r="A127" s="835"/>
      <c r="B127" s="836"/>
      <c r="C127" s="851" t="s">
        <v>380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47</v>
      </c>
      <c r="AB127" s="793"/>
      <c r="AC127" s="793"/>
      <c r="AD127" s="793"/>
      <c r="AE127" s="794"/>
      <c r="AF127" s="795" t="s">
        <v>47</v>
      </c>
      <c r="AG127" s="793"/>
      <c r="AH127" s="793"/>
      <c r="AI127" s="793"/>
      <c r="AJ127" s="794"/>
      <c r="AK127" s="795" t="s">
        <v>47</v>
      </c>
      <c r="AL127" s="793"/>
      <c r="AM127" s="793"/>
      <c r="AN127" s="793"/>
      <c r="AO127" s="794"/>
      <c r="AP127" s="837" t="s">
        <v>47</v>
      </c>
      <c r="AQ127" s="838"/>
      <c r="AR127" s="838"/>
      <c r="AS127" s="838"/>
      <c r="AT127" s="839"/>
      <c r="AU127" s="214"/>
      <c r="AV127" s="214"/>
      <c r="AW127" s="214"/>
      <c r="AX127" s="854" t="s">
        <v>381</v>
      </c>
      <c r="AY127" s="825"/>
      <c r="AZ127" s="825"/>
      <c r="BA127" s="825"/>
      <c r="BB127" s="825"/>
      <c r="BC127" s="825"/>
      <c r="BD127" s="825"/>
      <c r="BE127" s="826"/>
      <c r="BF127" s="824" t="s">
        <v>382</v>
      </c>
      <c r="BG127" s="825"/>
      <c r="BH127" s="825"/>
      <c r="BI127" s="825"/>
      <c r="BJ127" s="825"/>
      <c r="BK127" s="825"/>
      <c r="BL127" s="826"/>
      <c r="BM127" s="824" t="s">
        <v>383</v>
      </c>
      <c r="BN127" s="825"/>
      <c r="BO127" s="825"/>
      <c r="BP127" s="825"/>
      <c r="BQ127" s="825"/>
      <c r="BR127" s="825"/>
      <c r="BS127" s="826"/>
      <c r="BT127" s="824" t="s">
        <v>384</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385</v>
      </c>
      <c r="CQ127" s="765"/>
      <c r="CR127" s="765"/>
      <c r="CS127" s="765"/>
      <c r="CT127" s="765"/>
      <c r="CU127" s="765"/>
      <c r="CV127" s="765"/>
      <c r="CW127" s="765"/>
      <c r="CX127" s="765"/>
      <c r="CY127" s="765"/>
      <c r="CZ127" s="765"/>
      <c r="DA127" s="765"/>
      <c r="DB127" s="765"/>
      <c r="DC127" s="765"/>
      <c r="DD127" s="765"/>
      <c r="DE127" s="765"/>
      <c r="DF127" s="766"/>
      <c r="DG127" s="829" t="s">
        <v>47</v>
      </c>
      <c r="DH127" s="830"/>
      <c r="DI127" s="830"/>
      <c r="DJ127" s="830"/>
      <c r="DK127" s="830"/>
      <c r="DL127" s="830" t="s">
        <v>47</v>
      </c>
      <c r="DM127" s="830"/>
      <c r="DN127" s="830"/>
      <c r="DO127" s="830"/>
      <c r="DP127" s="830"/>
      <c r="DQ127" s="830" t="s">
        <v>47</v>
      </c>
      <c r="DR127" s="830"/>
      <c r="DS127" s="830"/>
      <c r="DT127" s="830"/>
      <c r="DU127" s="830"/>
      <c r="DV127" s="807" t="s">
        <v>47</v>
      </c>
      <c r="DW127" s="807"/>
      <c r="DX127" s="807"/>
      <c r="DY127" s="807"/>
      <c r="DZ127" s="808"/>
    </row>
    <row r="128" spans="1:130" s="212" customFormat="1" ht="26.25" customHeight="1" thickBot="1" x14ac:dyDescent="0.25">
      <c r="A128" s="809" t="s">
        <v>386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387</v>
      </c>
      <c r="X128" s="811"/>
      <c r="Y128" s="811"/>
      <c r="Z128" s="812"/>
      <c r="AA128" s="813" t="s">
        <v>47</v>
      </c>
      <c r="AB128" s="814"/>
      <c r="AC128" s="814"/>
      <c r="AD128" s="814"/>
      <c r="AE128" s="815"/>
      <c r="AF128" s="816" t="s">
        <v>47</v>
      </c>
      <c r="AG128" s="814"/>
      <c r="AH128" s="814"/>
      <c r="AI128" s="814"/>
      <c r="AJ128" s="815"/>
      <c r="AK128" s="816" t="s">
        <v>47</v>
      </c>
      <c r="AL128" s="814"/>
      <c r="AM128" s="814"/>
      <c r="AN128" s="814"/>
      <c r="AO128" s="815"/>
      <c r="AP128" s="817"/>
      <c r="AQ128" s="818"/>
      <c r="AR128" s="818"/>
      <c r="AS128" s="818"/>
      <c r="AT128" s="819"/>
      <c r="AU128" s="214"/>
      <c r="AV128" s="214"/>
      <c r="AW128" s="214"/>
      <c r="AX128" s="820" t="s">
        <v>388</v>
      </c>
      <c r="AY128" s="821"/>
      <c r="AZ128" s="821"/>
      <c r="BA128" s="821"/>
      <c r="BB128" s="821"/>
      <c r="BC128" s="821"/>
      <c r="BD128" s="821"/>
      <c r="BE128" s="822"/>
      <c r="BF128" s="799" t="s">
        <v>47</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389</v>
      </c>
      <c r="CQ128" s="743"/>
      <c r="CR128" s="743"/>
      <c r="CS128" s="743"/>
      <c r="CT128" s="743"/>
      <c r="CU128" s="743"/>
      <c r="CV128" s="743"/>
      <c r="CW128" s="743"/>
      <c r="CX128" s="743"/>
      <c r="CY128" s="743"/>
      <c r="CZ128" s="743"/>
      <c r="DA128" s="743"/>
      <c r="DB128" s="743"/>
      <c r="DC128" s="743"/>
      <c r="DD128" s="743"/>
      <c r="DE128" s="743"/>
      <c r="DF128" s="744"/>
      <c r="DG128" s="803" t="s">
        <v>47</v>
      </c>
      <c r="DH128" s="804"/>
      <c r="DI128" s="804"/>
      <c r="DJ128" s="804"/>
      <c r="DK128" s="804"/>
      <c r="DL128" s="804" t="s">
        <v>47</v>
      </c>
      <c r="DM128" s="804"/>
      <c r="DN128" s="804"/>
      <c r="DO128" s="804"/>
      <c r="DP128" s="804"/>
      <c r="DQ128" s="804" t="s">
        <v>47</v>
      </c>
      <c r="DR128" s="804"/>
      <c r="DS128" s="804"/>
      <c r="DT128" s="804"/>
      <c r="DU128" s="804"/>
      <c r="DV128" s="805" t="s">
        <v>47</v>
      </c>
      <c r="DW128" s="805"/>
      <c r="DX128" s="805"/>
      <c r="DY128" s="805"/>
      <c r="DZ128" s="806"/>
    </row>
    <row r="129" spans="1:131" s="212" customFormat="1" ht="26.25" customHeight="1" x14ac:dyDescent="0.2">
      <c r="A129" s="787" t="s">
        <v>28</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390</v>
      </c>
      <c r="X129" s="790"/>
      <c r="Y129" s="790"/>
      <c r="Z129" s="791"/>
      <c r="AA129" s="792">
        <v>68581248</v>
      </c>
      <c r="AB129" s="793"/>
      <c r="AC129" s="793"/>
      <c r="AD129" s="793"/>
      <c r="AE129" s="794"/>
      <c r="AF129" s="795">
        <v>74214956</v>
      </c>
      <c r="AG129" s="793"/>
      <c r="AH129" s="793"/>
      <c r="AI129" s="793"/>
      <c r="AJ129" s="794"/>
      <c r="AK129" s="795">
        <v>77728003</v>
      </c>
      <c r="AL129" s="793"/>
      <c r="AM129" s="793"/>
      <c r="AN129" s="793"/>
      <c r="AO129" s="794"/>
      <c r="AP129" s="796"/>
      <c r="AQ129" s="797"/>
      <c r="AR129" s="797"/>
      <c r="AS129" s="797"/>
      <c r="AT129" s="798"/>
      <c r="AU129" s="215"/>
      <c r="AV129" s="215"/>
      <c r="AW129" s="215"/>
      <c r="AX129" s="764" t="s">
        <v>391</v>
      </c>
      <c r="AY129" s="765"/>
      <c r="AZ129" s="765"/>
      <c r="BA129" s="765"/>
      <c r="BB129" s="765"/>
      <c r="BC129" s="765"/>
      <c r="BD129" s="765"/>
      <c r="BE129" s="766"/>
      <c r="BF129" s="783" t="s">
        <v>47</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392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393</v>
      </c>
      <c r="X130" s="790"/>
      <c r="Y130" s="790"/>
      <c r="Z130" s="791"/>
      <c r="AA130" s="792">
        <v>3486152</v>
      </c>
      <c r="AB130" s="793"/>
      <c r="AC130" s="793"/>
      <c r="AD130" s="793"/>
      <c r="AE130" s="794"/>
      <c r="AF130" s="795">
        <v>3129807</v>
      </c>
      <c r="AG130" s="793"/>
      <c r="AH130" s="793"/>
      <c r="AI130" s="793"/>
      <c r="AJ130" s="794"/>
      <c r="AK130" s="795">
        <v>2526765</v>
      </c>
      <c r="AL130" s="793"/>
      <c r="AM130" s="793"/>
      <c r="AN130" s="793"/>
      <c r="AO130" s="794"/>
      <c r="AP130" s="796"/>
      <c r="AQ130" s="797"/>
      <c r="AR130" s="797"/>
      <c r="AS130" s="797"/>
      <c r="AT130" s="798"/>
      <c r="AU130" s="215"/>
      <c r="AV130" s="215"/>
      <c r="AW130" s="215"/>
      <c r="AX130" s="764" t="s">
        <v>394</v>
      </c>
      <c r="AY130" s="765"/>
      <c r="AZ130" s="765"/>
      <c r="BA130" s="765"/>
      <c r="BB130" s="765"/>
      <c r="BC130" s="765"/>
      <c r="BD130" s="765"/>
      <c r="BE130" s="766"/>
      <c r="BF130" s="767">
        <v>-2.8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395</v>
      </c>
      <c r="X131" s="774"/>
      <c r="Y131" s="774"/>
      <c r="Z131" s="775"/>
      <c r="AA131" s="776">
        <v>65095096</v>
      </c>
      <c r="AB131" s="777"/>
      <c r="AC131" s="777"/>
      <c r="AD131" s="777"/>
      <c r="AE131" s="778"/>
      <c r="AF131" s="779">
        <v>71085149</v>
      </c>
      <c r="AG131" s="777"/>
      <c r="AH131" s="777"/>
      <c r="AI131" s="777"/>
      <c r="AJ131" s="778"/>
      <c r="AK131" s="779">
        <v>75201238</v>
      </c>
      <c r="AL131" s="777"/>
      <c r="AM131" s="777"/>
      <c r="AN131" s="777"/>
      <c r="AO131" s="778"/>
      <c r="AP131" s="780"/>
      <c r="AQ131" s="781"/>
      <c r="AR131" s="781"/>
      <c r="AS131" s="781"/>
      <c r="AT131" s="782"/>
      <c r="AU131" s="215"/>
      <c r="AV131" s="215"/>
      <c r="AW131" s="215"/>
      <c r="AX131" s="742" t="s">
        <v>396</v>
      </c>
      <c r="AY131" s="743"/>
      <c r="AZ131" s="743"/>
      <c r="BA131" s="743"/>
      <c r="BB131" s="743"/>
      <c r="BC131" s="743"/>
      <c r="BD131" s="743"/>
      <c r="BE131" s="744"/>
      <c r="BF131" s="745" t="s">
        <v>47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397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398</v>
      </c>
      <c r="W132" s="755"/>
      <c r="X132" s="755"/>
      <c r="Y132" s="755"/>
      <c r="Z132" s="756"/>
      <c r="AA132" s="757">
        <v>-3.5791421219999999</v>
      </c>
      <c r="AB132" s="758"/>
      <c r="AC132" s="758"/>
      <c r="AD132" s="758"/>
      <c r="AE132" s="759"/>
      <c r="AF132" s="760">
        <v>-2.9260035740000001</v>
      </c>
      <c r="AG132" s="758"/>
      <c r="AH132" s="758"/>
      <c r="AI132" s="758"/>
      <c r="AJ132" s="759"/>
      <c r="AK132" s="760">
        <v>-2.1946141369999999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399</v>
      </c>
      <c r="W133" s="734"/>
      <c r="X133" s="734"/>
      <c r="Y133" s="734"/>
      <c r="Z133" s="735"/>
      <c r="AA133" s="736">
        <v>-3.8</v>
      </c>
      <c r="AB133" s="737"/>
      <c r="AC133" s="737"/>
      <c r="AD133" s="737"/>
      <c r="AE133" s="738"/>
      <c r="AF133" s="736">
        <v>-3.4</v>
      </c>
      <c r="AG133" s="737"/>
      <c r="AH133" s="737"/>
      <c r="AI133" s="737"/>
      <c r="AJ133" s="738"/>
      <c r="AK133" s="736">
        <v>-2.8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kySBLppsKImT0lEBco1zVm68rbA31Dk+G06BCg0Jr/MRfrjlUZuurScJ6xLVWtkV/uCtW+nsKrNJPWJFkwJbw==" saltValue="jNDcf45HSSPa8NeOd3j9B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400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Npvx11Z3un2hNolSG+eafSyFozMVwPZV5RArynElZESLk//s37HWzhfNh0GQv2KtbLwXpyhovxCrxaGDlhC1g==" saltValue="7fbHV/qsBEjhDJmxEKqa4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aDKXpM4137Ti8AeYkzYtNFiiwwVJ9J4a6aQC/6pRd/jzhWQKQ5jIKHLuNUg9gpDRHWJzu9IzpAde67ZHZ0VxQ==" saltValue="eEKEY3I586/3H+0sapy+8Q=="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332031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401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402</v>
      </c>
      <c r="AL6" s="248"/>
      <c r="AM6" s="248"/>
      <c r="AN6" s="248"/>
    </row>
    <row r="7" spans="1:46" ht="13.5" customHeight="1" x14ac:dyDescent="0.2">
      <c r="A7" s="247"/>
      <c r="AK7" s="250"/>
      <c r="AL7" s="251"/>
      <c r="AM7" s="251"/>
      <c r="AN7" s="252"/>
      <c r="AO7" s="1137" t="s">
        <v>403</v>
      </c>
      <c r="AP7" s="253"/>
      <c r="AQ7" s="254" t="s">
        <v>404</v>
      </c>
      <c r="AR7" s="255"/>
    </row>
    <row r="8" spans="1:46" ht="13.2" x14ac:dyDescent="0.2">
      <c r="A8" s="247"/>
      <c r="AK8" s="256"/>
      <c r="AL8" s="257"/>
      <c r="AM8" s="257"/>
      <c r="AN8" s="258"/>
      <c r="AO8" s="1138"/>
      <c r="AP8" s="259" t="s">
        <v>405</v>
      </c>
      <c r="AQ8" s="260" t="s">
        <v>406</v>
      </c>
      <c r="AR8" s="261" t="s">
        <v>407</v>
      </c>
    </row>
    <row r="9" spans="1:46" ht="13.2" x14ac:dyDescent="0.2">
      <c r="A9" s="247"/>
      <c r="AK9" s="1149" t="s">
        <v>408</v>
      </c>
      <c r="AL9" s="1150"/>
      <c r="AM9" s="1150"/>
      <c r="AN9" s="1151"/>
      <c r="AO9" s="262">
        <v>19168270</v>
      </c>
      <c r="AP9" s="262">
        <v>82835</v>
      </c>
      <c r="AQ9" s="263">
        <v>69750</v>
      </c>
      <c r="AR9" s="264">
        <v>18.8</v>
      </c>
    </row>
    <row r="10" spans="1:46" ht="13.5" customHeight="1" x14ac:dyDescent="0.2">
      <c r="A10" s="247"/>
      <c r="AK10" s="1149" t="s">
        <v>409</v>
      </c>
      <c r="AL10" s="1150"/>
      <c r="AM10" s="1150"/>
      <c r="AN10" s="1151"/>
      <c r="AO10" s="265">
        <v>394770</v>
      </c>
      <c r="AP10" s="265">
        <v>1706</v>
      </c>
      <c r="AQ10" s="266">
        <v>1158</v>
      </c>
      <c r="AR10" s="267">
        <v>47.3</v>
      </c>
    </row>
    <row r="11" spans="1:46" ht="13.5" customHeight="1" x14ac:dyDescent="0.2">
      <c r="A11" s="247"/>
      <c r="AK11" s="1149" t="s">
        <v>410</v>
      </c>
      <c r="AL11" s="1150"/>
      <c r="AM11" s="1150"/>
      <c r="AN11" s="1151"/>
      <c r="AO11" s="265" t="s">
        <v>411</v>
      </c>
      <c r="AP11" s="265" t="s">
        <v>411</v>
      </c>
      <c r="AQ11" s="266" t="s">
        <v>411</v>
      </c>
      <c r="AR11" s="267" t="s">
        <v>411</v>
      </c>
    </row>
    <row r="12" spans="1:46" ht="13.5" customHeight="1" x14ac:dyDescent="0.2">
      <c r="A12" s="247"/>
      <c r="AK12" s="1149" t="s">
        <v>412</v>
      </c>
      <c r="AL12" s="1150"/>
      <c r="AM12" s="1150"/>
      <c r="AN12" s="1151"/>
      <c r="AO12" s="265" t="s">
        <v>411</v>
      </c>
      <c r="AP12" s="265" t="s">
        <v>411</v>
      </c>
      <c r="AQ12" s="266" t="s">
        <v>411</v>
      </c>
      <c r="AR12" s="267" t="s">
        <v>411</v>
      </c>
    </row>
    <row r="13" spans="1:46" ht="13.5" customHeight="1" x14ac:dyDescent="0.2">
      <c r="A13" s="247"/>
      <c r="AK13" s="1149" t="s">
        <v>413</v>
      </c>
      <c r="AL13" s="1150"/>
      <c r="AM13" s="1150"/>
      <c r="AN13" s="1151"/>
      <c r="AO13" s="265">
        <v>767780</v>
      </c>
      <c r="AP13" s="265">
        <v>3318</v>
      </c>
      <c r="AQ13" s="266">
        <v>2380</v>
      </c>
      <c r="AR13" s="267">
        <v>39.4</v>
      </c>
    </row>
    <row r="14" spans="1:46" ht="13.5" customHeight="1" x14ac:dyDescent="0.2">
      <c r="A14" s="247"/>
      <c r="AK14" s="1149" t="s">
        <v>414</v>
      </c>
      <c r="AL14" s="1150"/>
      <c r="AM14" s="1150"/>
      <c r="AN14" s="1151"/>
      <c r="AO14" s="265">
        <v>530917</v>
      </c>
      <c r="AP14" s="265">
        <v>2294</v>
      </c>
      <c r="AQ14" s="266">
        <v>1678</v>
      </c>
      <c r="AR14" s="267">
        <v>36.700000000000003</v>
      </c>
    </row>
    <row r="15" spans="1:46" ht="13.5" customHeight="1" x14ac:dyDescent="0.2">
      <c r="A15" s="247"/>
      <c r="AK15" s="1152" t="s">
        <v>415</v>
      </c>
      <c r="AL15" s="1153"/>
      <c r="AM15" s="1153"/>
      <c r="AN15" s="1154"/>
      <c r="AO15" s="265">
        <v>-1560193</v>
      </c>
      <c r="AP15" s="265">
        <v>-6742</v>
      </c>
      <c r="AQ15" s="266">
        <v>-4869</v>
      </c>
      <c r="AR15" s="267">
        <v>38.5</v>
      </c>
    </row>
    <row r="16" spans="1:46" ht="13.2" x14ac:dyDescent="0.2">
      <c r="A16" s="247"/>
      <c r="AK16" s="1152" t="s">
        <v>103</v>
      </c>
      <c r="AL16" s="1153"/>
      <c r="AM16" s="1153"/>
      <c r="AN16" s="1154"/>
      <c r="AO16" s="265">
        <v>19301544</v>
      </c>
      <c r="AP16" s="265">
        <v>83411</v>
      </c>
      <c r="AQ16" s="266">
        <v>70096</v>
      </c>
      <c r="AR16" s="267">
        <v>19</v>
      </c>
    </row>
    <row r="17" spans="1:46" ht="13.2" x14ac:dyDescent="0.2">
      <c r="A17" s="247"/>
    </row>
    <row r="18" spans="1:46" ht="13.2" x14ac:dyDescent="0.2">
      <c r="A18" s="247"/>
      <c r="AQ18" s="268"/>
      <c r="AR18" s="268"/>
    </row>
    <row r="19" spans="1:46" ht="13.2" x14ac:dyDescent="0.2">
      <c r="A19" s="247"/>
      <c r="AK19" s="243" t="s">
        <v>416</v>
      </c>
    </row>
    <row r="20" spans="1:46" ht="13.2" x14ac:dyDescent="0.2">
      <c r="A20" s="247"/>
      <c r="AK20" s="269"/>
      <c r="AL20" s="270"/>
      <c r="AM20" s="270"/>
      <c r="AN20" s="271"/>
      <c r="AO20" s="272" t="s">
        <v>417</v>
      </c>
      <c r="AP20" s="273" t="s">
        <v>418</v>
      </c>
      <c r="AQ20" s="274" t="s">
        <v>419</v>
      </c>
      <c r="AR20" s="275"/>
    </row>
    <row r="21" spans="1:46" s="248" customFormat="1" ht="13.2" x14ac:dyDescent="0.2">
      <c r="A21" s="276"/>
      <c r="AK21" s="1155" t="s">
        <v>420</v>
      </c>
      <c r="AL21" s="1156"/>
      <c r="AM21" s="1156"/>
      <c r="AN21" s="1157"/>
      <c r="AO21" s="277">
        <v>8.5299999999999994</v>
      </c>
      <c r="AP21" s="278">
        <v>6.37</v>
      </c>
      <c r="AQ21" s="279">
        <v>2.16</v>
      </c>
      <c r="AS21" s="280"/>
      <c r="AT21" s="276"/>
    </row>
    <row r="22" spans="1:46" s="248" customFormat="1" ht="13.2" x14ac:dyDescent="0.2">
      <c r="A22" s="276"/>
      <c r="AK22" s="1155" t="s">
        <v>421</v>
      </c>
      <c r="AL22" s="1156"/>
      <c r="AM22" s="1156"/>
      <c r="AN22" s="1157"/>
      <c r="AO22" s="281">
        <v>99</v>
      </c>
      <c r="AP22" s="282">
        <v>98.4</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422</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423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424</v>
      </c>
      <c r="AL29" s="248"/>
      <c r="AM29" s="248"/>
      <c r="AN29" s="248"/>
      <c r="AS29" s="290"/>
    </row>
    <row r="30" spans="1:46" ht="13.5" customHeight="1" x14ac:dyDescent="0.2">
      <c r="A30" s="247"/>
      <c r="AK30" s="250"/>
      <c r="AL30" s="251"/>
      <c r="AM30" s="251"/>
      <c r="AN30" s="252"/>
      <c r="AO30" s="1137" t="s">
        <v>403</v>
      </c>
      <c r="AP30" s="253"/>
      <c r="AQ30" s="254" t="s">
        <v>404</v>
      </c>
      <c r="AR30" s="255"/>
    </row>
    <row r="31" spans="1:46" ht="13.2" x14ac:dyDescent="0.2">
      <c r="A31" s="247"/>
      <c r="AK31" s="256"/>
      <c r="AL31" s="257"/>
      <c r="AM31" s="257"/>
      <c r="AN31" s="258"/>
      <c r="AO31" s="1138"/>
      <c r="AP31" s="259" t="s">
        <v>405</v>
      </c>
      <c r="AQ31" s="260" t="s">
        <v>406</v>
      </c>
      <c r="AR31" s="261" t="s">
        <v>407</v>
      </c>
    </row>
    <row r="32" spans="1:46" ht="27" customHeight="1" x14ac:dyDescent="0.2">
      <c r="A32" s="247"/>
      <c r="AK32" s="1139" t="s">
        <v>425</v>
      </c>
      <c r="AL32" s="1140"/>
      <c r="AM32" s="1140"/>
      <c r="AN32" s="1141"/>
      <c r="AO32" s="291">
        <v>701039</v>
      </c>
      <c r="AP32" s="291">
        <v>3030</v>
      </c>
      <c r="AQ32" s="292">
        <v>4451</v>
      </c>
      <c r="AR32" s="293">
        <v>-31.9</v>
      </c>
    </row>
    <row r="33" spans="1:46" ht="13.5" customHeight="1" x14ac:dyDescent="0.2">
      <c r="A33" s="247"/>
      <c r="AK33" s="1139" t="s">
        <v>426</v>
      </c>
      <c r="AL33" s="1140"/>
      <c r="AM33" s="1140"/>
      <c r="AN33" s="1141"/>
      <c r="AO33" s="291" t="s">
        <v>411</v>
      </c>
      <c r="AP33" s="291" t="s">
        <v>411</v>
      </c>
      <c r="AQ33" s="292" t="s">
        <v>411</v>
      </c>
      <c r="AR33" s="293" t="s">
        <v>411</v>
      </c>
    </row>
    <row r="34" spans="1:46" ht="27" customHeight="1" x14ac:dyDescent="0.2">
      <c r="A34" s="247"/>
      <c r="AK34" s="1139" t="s">
        <v>427</v>
      </c>
      <c r="AL34" s="1140"/>
      <c r="AM34" s="1140"/>
      <c r="AN34" s="1141"/>
      <c r="AO34" s="291" t="s">
        <v>411</v>
      </c>
      <c r="AP34" s="291" t="s">
        <v>411</v>
      </c>
      <c r="AQ34" s="292">
        <v>416</v>
      </c>
      <c r="AR34" s="293" t="s">
        <v>411</v>
      </c>
    </row>
    <row r="35" spans="1:46" ht="27" customHeight="1" x14ac:dyDescent="0.2">
      <c r="A35" s="247"/>
      <c r="AK35" s="1139" t="s">
        <v>428</v>
      </c>
      <c r="AL35" s="1140"/>
      <c r="AM35" s="1140"/>
      <c r="AN35" s="1141"/>
      <c r="AO35" s="291" t="s">
        <v>411</v>
      </c>
      <c r="AP35" s="291" t="s">
        <v>411</v>
      </c>
      <c r="AQ35" s="292">
        <v>18</v>
      </c>
      <c r="AR35" s="293" t="s">
        <v>411</v>
      </c>
    </row>
    <row r="36" spans="1:46" ht="27" customHeight="1" x14ac:dyDescent="0.2">
      <c r="A36" s="247"/>
      <c r="AK36" s="1139" t="s">
        <v>429</v>
      </c>
      <c r="AL36" s="1140"/>
      <c r="AM36" s="1140"/>
      <c r="AN36" s="1141"/>
      <c r="AO36" s="291">
        <v>175349</v>
      </c>
      <c r="AP36" s="291">
        <v>758</v>
      </c>
      <c r="AQ36" s="292">
        <v>532</v>
      </c>
      <c r="AR36" s="293">
        <v>42.5</v>
      </c>
    </row>
    <row r="37" spans="1:46" ht="13.5" customHeight="1" x14ac:dyDescent="0.2">
      <c r="A37" s="247"/>
      <c r="AK37" s="1139" t="s">
        <v>430</v>
      </c>
      <c r="AL37" s="1140"/>
      <c r="AM37" s="1140"/>
      <c r="AN37" s="1141"/>
      <c r="AO37" s="291" t="s">
        <v>411</v>
      </c>
      <c r="AP37" s="291" t="s">
        <v>411</v>
      </c>
      <c r="AQ37" s="292">
        <v>1760</v>
      </c>
      <c r="AR37" s="293" t="s">
        <v>411</v>
      </c>
    </row>
    <row r="38" spans="1:46" ht="27" customHeight="1" x14ac:dyDescent="0.2">
      <c r="A38" s="247"/>
      <c r="AK38" s="1142" t="s">
        <v>431</v>
      </c>
      <c r="AL38" s="1143"/>
      <c r="AM38" s="1143"/>
      <c r="AN38" s="1144"/>
      <c r="AO38" s="294" t="s">
        <v>411</v>
      </c>
      <c r="AP38" s="294" t="s">
        <v>411</v>
      </c>
      <c r="AQ38" s="295" t="s">
        <v>411</v>
      </c>
      <c r="AR38" s="283" t="s">
        <v>411</v>
      </c>
      <c r="AS38" s="290"/>
    </row>
    <row r="39" spans="1:46" ht="13.2" x14ac:dyDescent="0.2">
      <c r="A39" s="247"/>
      <c r="AK39" s="1142" t="s">
        <v>432</v>
      </c>
      <c r="AL39" s="1143"/>
      <c r="AM39" s="1143"/>
      <c r="AN39" s="1144"/>
      <c r="AO39" s="291" t="s">
        <v>411</v>
      </c>
      <c r="AP39" s="291" t="s">
        <v>411</v>
      </c>
      <c r="AQ39" s="292">
        <v>-15</v>
      </c>
      <c r="AR39" s="293" t="s">
        <v>411</v>
      </c>
      <c r="AS39" s="290"/>
    </row>
    <row r="40" spans="1:46" ht="27" customHeight="1" x14ac:dyDescent="0.2">
      <c r="A40" s="247"/>
      <c r="AK40" s="1139" t="s">
        <v>433</v>
      </c>
      <c r="AL40" s="1140"/>
      <c r="AM40" s="1140"/>
      <c r="AN40" s="1141"/>
      <c r="AO40" s="291">
        <v>-2526765</v>
      </c>
      <c r="AP40" s="291">
        <v>-10919</v>
      </c>
      <c r="AQ40" s="292">
        <v>-9977</v>
      </c>
      <c r="AR40" s="293">
        <v>9.4</v>
      </c>
      <c r="AS40" s="290"/>
    </row>
    <row r="41" spans="1:46" ht="13.2" x14ac:dyDescent="0.2">
      <c r="A41" s="247"/>
      <c r="AK41" s="1145" t="s">
        <v>214</v>
      </c>
      <c r="AL41" s="1146"/>
      <c r="AM41" s="1146"/>
      <c r="AN41" s="1147"/>
      <c r="AO41" s="291">
        <v>-1650377</v>
      </c>
      <c r="AP41" s="291">
        <v>-7132</v>
      </c>
      <c r="AQ41" s="292">
        <v>-2814</v>
      </c>
      <c r="AR41" s="293">
        <v>153.4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434</v>
      </c>
    </row>
    <row r="48" spans="1:46" ht="13.2" x14ac:dyDescent="0.2">
      <c r="A48" s="247"/>
      <c r="AK48" s="301" t="s">
        <v>435</v>
      </c>
      <c r="AL48" s="301"/>
      <c r="AM48" s="301"/>
      <c r="AN48" s="301"/>
      <c r="AO48" s="301"/>
      <c r="AP48" s="301"/>
      <c r="AQ48" s="302"/>
      <c r="AR48" s="301"/>
    </row>
    <row r="49" spans="1:44" ht="13.5" customHeight="1" x14ac:dyDescent="0.2">
      <c r="A49" s="247"/>
      <c r="AK49" s="303"/>
      <c r="AL49" s="304"/>
      <c r="AM49" s="1132" t="s">
        <v>403</v>
      </c>
      <c r="AN49" s="1134" t="s">
        <v>436</v>
      </c>
      <c r="AO49" s="1135"/>
      <c r="AP49" s="1135"/>
      <c r="AQ49" s="1135"/>
      <c r="AR49" s="1136"/>
    </row>
    <row r="50" spans="1:44" ht="13.2" x14ac:dyDescent="0.2">
      <c r="A50" s="247"/>
      <c r="AK50" s="305"/>
      <c r="AL50" s="306"/>
      <c r="AM50" s="1133"/>
      <c r="AN50" s="307" t="s">
        <v>437</v>
      </c>
      <c r="AO50" s="308" t="s">
        <v>438</v>
      </c>
      <c r="AP50" s="309" t="s">
        <v>439</v>
      </c>
      <c r="AQ50" s="310" t="s">
        <v>440</v>
      </c>
      <c r="AR50" s="311" t="s">
        <v>441</v>
      </c>
    </row>
    <row r="51" spans="1:44" ht="13.2" x14ac:dyDescent="0.2">
      <c r="A51" s="247"/>
      <c r="AK51" s="303" t="s">
        <v>442</v>
      </c>
      <c r="AL51" s="304"/>
      <c r="AM51" s="312">
        <v>13648876</v>
      </c>
      <c r="AN51" s="313">
        <v>59213</v>
      </c>
      <c r="AO51" s="314">
        <v>47.7</v>
      </c>
      <c r="AP51" s="315">
        <v>50465</v>
      </c>
      <c r="AQ51" s="316">
        <v>-2.4</v>
      </c>
      <c r="AR51" s="317">
        <v>50.1</v>
      </c>
    </row>
    <row r="52" spans="1:44" ht="13.2" x14ac:dyDescent="0.2">
      <c r="A52" s="247"/>
      <c r="AK52" s="318"/>
      <c r="AL52" s="319" t="s">
        <v>443</v>
      </c>
      <c r="AM52" s="320">
        <v>9872017</v>
      </c>
      <c r="AN52" s="321">
        <v>42828</v>
      </c>
      <c r="AO52" s="322">
        <v>42.7</v>
      </c>
      <c r="AP52" s="323">
        <v>34193</v>
      </c>
      <c r="AQ52" s="324">
        <v>-8.1</v>
      </c>
      <c r="AR52" s="325">
        <v>50.8</v>
      </c>
    </row>
    <row r="53" spans="1:44" ht="13.2" x14ac:dyDescent="0.2">
      <c r="A53" s="247"/>
      <c r="AK53" s="303" t="s">
        <v>444</v>
      </c>
      <c r="AL53" s="304"/>
      <c r="AM53" s="312">
        <v>7586695</v>
      </c>
      <c r="AN53" s="313">
        <v>33128</v>
      </c>
      <c r="AO53" s="314">
        <v>-44.1</v>
      </c>
      <c r="AP53" s="315">
        <v>51679</v>
      </c>
      <c r="AQ53" s="316">
        <v>2.4</v>
      </c>
      <c r="AR53" s="317">
        <v>-46.5</v>
      </c>
    </row>
    <row r="54" spans="1:44" ht="13.2" x14ac:dyDescent="0.2">
      <c r="A54" s="247"/>
      <c r="AK54" s="318"/>
      <c r="AL54" s="319" t="s">
        <v>443</v>
      </c>
      <c r="AM54" s="320">
        <v>4965826</v>
      </c>
      <c r="AN54" s="321">
        <v>21684</v>
      </c>
      <c r="AO54" s="322">
        <v>-49.4</v>
      </c>
      <c r="AP54" s="323">
        <v>35132</v>
      </c>
      <c r="AQ54" s="324">
        <v>2.7</v>
      </c>
      <c r="AR54" s="325">
        <v>-52.1</v>
      </c>
    </row>
    <row r="55" spans="1:44" ht="13.2" x14ac:dyDescent="0.2">
      <c r="A55" s="247"/>
      <c r="AK55" s="303" t="s">
        <v>445</v>
      </c>
      <c r="AL55" s="304"/>
      <c r="AM55" s="312">
        <v>11742356</v>
      </c>
      <c r="AN55" s="313">
        <v>51185</v>
      </c>
      <c r="AO55" s="314">
        <v>54.5</v>
      </c>
      <c r="AP55" s="315">
        <v>49665</v>
      </c>
      <c r="AQ55" s="316">
        <v>-3.9</v>
      </c>
      <c r="AR55" s="317">
        <v>58.4</v>
      </c>
    </row>
    <row r="56" spans="1:44" ht="13.2" x14ac:dyDescent="0.2">
      <c r="A56" s="247"/>
      <c r="AK56" s="318"/>
      <c r="AL56" s="319" t="s">
        <v>443</v>
      </c>
      <c r="AM56" s="320">
        <v>7849482</v>
      </c>
      <c r="AN56" s="321">
        <v>34216</v>
      </c>
      <c r="AO56" s="322">
        <v>57.8</v>
      </c>
      <c r="AP56" s="323">
        <v>34678</v>
      </c>
      <c r="AQ56" s="324">
        <v>-1.3</v>
      </c>
      <c r="AR56" s="325">
        <v>59.1</v>
      </c>
    </row>
    <row r="57" spans="1:44" ht="13.2" x14ac:dyDescent="0.2">
      <c r="A57" s="247"/>
      <c r="AK57" s="303" t="s">
        <v>446</v>
      </c>
      <c r="AL57" s="304"/>
      <c r="AM57" s="312">
        <v>16032801</v>
      </c>
      <c r="AN57" s="313">
        <v>69524</v>
      </c>
      <c r="AO57" s="314">
        <v>35.799999999999997</v>
      </c>
      <c r="AP57" s="315">
        <v>63439</v>
      </c>
      <c r="AQ57" s="316">
        <v>27.7</v>
      </c>
      <c r="AR57" s="317">
        <v>8.1</v>
      </c>
    </row>
    <row r="58" spans="1:44" ht="13.2" x14ac:dyDescent="0.2">
      <c r="A58" s="247"/>
      <c r="AK58" s="318"/>
      <c r="AL58" s="319" t="s">
        <v>443</v>
      </c>
      <c r="AM58" s="320">
        <v>11449743</v>
      </c>
      <c r="AN58" s="321">
        <v>49650</v>
      </c>
      <c r="AO58" s="322">
        <v>45.1</v>
      </c>
      <c r="AP58" s="323">
        <v>46463</v>
      </c>
      <c r="AQ58" s="324">
        <v>34</v>
      </c>
      <c r="AR58" s="325">
        <v>11.1</v>
      </c>
    </row>
    <row r="59" spans="1:44" ht="13.2" x14ac:dyDescent="0.2">
      <c r="A59" s="247"/>
      <c r="AK59" s="303" t="s">
        <v>447</v>
      </c>
      <c r="AL59" s="304"/>
      <c r="AM59" s="312">
        <v>15929470</v>
      </c>
      <c r="AN59" s="313">
        <v>68839</v>
      </c>
      <c r="AO59" s="314">
        <v>-1</v>
      </c>
      <c r="AP59" s="315">
        <v>60097</v>
      </c>
      <c r="AQ59" s="316">
        <v>-5.3</v>
      </c>
      <c r="AR59" s="317">
        <v>4.3</v>
      </c>
    </row>
    <row r="60" spans="1:44" ht="13.2" x14ac:dyDescent="0.2">
      <c r="A60" s="247"/>
      <c r="AK60" s="318"/>
      <c r="AL60" s="319" t="s">
        <v>443</v>
      </c>
      <c r="AM60" s="320">
        <v>14526537</v>
      </c>
      <c r="AN60" s="321">
        <v>62776</v>
      </c>
      <c r="AO60" s="322">
        <v>26.4</v>
      </c>
      <c r="AP60" s="323">
        <v>43011</v>
      </c>
      <c r="AQ60" s="324">
        <v>-7.4</v>
      </c>
      <c r="AR60" s="325">
        <v>33.799999999999997</v>
      </c>
    </row>
    <row r="61" spans="1:44" ht="13.2" x14ac:dyDescent="0.2">
      <c r="A61" s="247"/>
      <c r="AK61" s="303" t="s">
        <v>448</v>
      </c>
      <c r="AL61" s="326"/>
      <c r="AM61" s="312">
        <v>12988040</v>
      </c>
      <c r="AN61" s="313">
        <v>56378</v>
      </c>
      <c r="AO61" s="314">
        <v>18.600000000000001</v>
      </c>
      <c r="AP61" s="315">
        <v>55069</v>
      </c>
      <c r="AQ61" s="327">
        <v>3.7</v>
      </c>
      <c r="AR61" s="317">
        <v>14.9</v>
      </c>
    </row>
    <row r="62" spans="1:44" ht="13.2" x14ac:dyDescent="0.2">
      <c r="A62" s="247"/>
      <c r="AK62" s="318"/>
      <c r="AL62" s="319" t="s">
        <v>443</v>
      </c>
      <c r="AM62" s="320">
        <v>9732721</v>
      </c>
      <c r="AN62" s="321">
        <v>42231</v>
      </c>
      <c r="AO62" s="322">
        <v>24.5</v>
      </c>
      <c r="AP62" s="323">
        <v>38695</v>
      </c>
      <c r="AQ62" s="324">
        <v>4</v>
      </c>
      <c r="AR62" s="325">
        <v>20.5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3YFcvkR3u0fAB8btBEK9klGu8U9v5tRNgK9sdvw9rl+M6h5RenGMy1q+//g6jlXAr+tJuhd5/4R2Tfp8+4vSmg==" saltValue="VMjxrJe5BkxSBTeh0hfcD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3320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400</v>
      </c>
    </row>
    <row r="121" spans="125:125" ht="13.5" hidden="1" customHeight="1" x14ac:dyDescent="0.2">
      <c r="DU121" s="241"/>
    </row>
  </sheetData>
  <sheetProtection algorithmName="SHA-512" hashValue="Vp/E9h3//TGKsqNbP7Lw1SsqaEnngo5wrnfRlR3rt0Yjw4XEz0X8s+8LlClz+jw5yw7/NWbv0pHS6OVsUtJyJw==" saltValue="ku3jcwJVkuHHRTpyButBT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3320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400</v>
      </c>
    </row>
  </sheetData>
  <sheetProtection algorithmName="SHA-512" hashValue="9CnPIuw1oBvYI1D9jYwdtmQGJR7ZU2K8AfTZzekPQ0tcmXiN8rBbGhBMdq6vw84abNKQ6ZjXJT2iPbKF+na+1w==" saltValue="21NGYRzxeTvphql9Ba+0S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449</v>
      </c>
    </row>
    <row r="46" spans="2:10" ht="29.25" customHeight="1" thickBot="1" x14ac:dyDescent="0.25">
      <c r="B46" s="4" t="s">
        <v>7</v>
      </c>
      <c r="C46" s="5"/>
      <c r="D46" s="5"/>
      <c r="E46" s="6" t="s">
        <v>450</v>
      </c>
      <c r="F46" s="7" t="s">
        <v>451</v>
      </c>
      <c r="G46" s="8" t="s">
        <v>452</v>
      </c>
      <c r="H46" s="8" t="s">
        <v>453</v>
      </c>
      <c r="I46" s="8" t="s">
        <v>454</v>
      </c>
      <c r="J46" s="9" t="s">
        <v>455</v>
      </c>
    </row>
    <row r="47" spans="2:10" ht="57.75" customHeight="1" x14ac:dyDescent="0.2">
      <c r="B47" s="10"/>
      <c r="C47" s="1158" t="s">
        <v>456</v>
      </c>
      <c r="D47" s="1158"/>
      <c r="E47" s="1159"/>
      <c r="F47" s="11">
        <v>61.35</v>
      </c>
      <c r="G47" s="12">
        <v>65.650000000000006</v>
      </c>
      <c r="H47" s="12">
        <v>78.25</v>
      </c>
      <c r="I47" s="12">
        <v>81.819999999999993</v>
      </c>
      <c r="J47" s="13">
        <v>86.65</v>
      </c>
    </row>
    <row r="48" spans="2:10" ht="57.75" customHeight="1" x14ac:dyDescent="0.2">
      <c r="B48" s="14"/>
      <c r="C48" s="1160" t="s">
        <v>457</v>
      </c>
      <c r="D48" s="1160"/>
      <c r="E48" s="1161"/>
      <c r="F48" s="15">
        <v>11.35</v>
      </c>
      <c r="G48" s="16">
        <v>23.09</v>
      </c>
      <c r="H48" s="16">
        <v>18.68</v>
      </c>
      <c r="I48" s="16">
        <v>16.3</v>
      </c>
      <c r="J48" s="17">
        <v>17.05</v>
      </c>
    </row>
    <row r="49" spans="2:10" ht="57.75" customHeight="1" thickBot="1" x14ac:dyDescent="0.25">
      <c r="B49" s="18"/>
      <c r="C49" s="1162" t="s">
        <v>458</v>
      </c>
      <c r="D49" s="1162"/>
      <c r="E49" s="1163"/>
      <c r="F49" s="19">
        <v>5.62</v>
      </c>
      <c r="G49" s="20">
        <v>18.850000000000001</v>
      </c>
      <c r="H49" s="20">
        <v>8.9700000000000006</v>
      </c>
      <c r="I49" s="20">
        <v>8.5399999999999991</v>
      </c>
      <c r="J49" s="21">
        <v>10.02</v>
      </c>
    </row>
    <row r="50" spans="2:10" ht="13.2" x14ac:dyDescent="0.2"/>
  </sheetData>
  <sheetProtection algorithmName="SHA-512" hashValue="WpkrLJBA57aiRctsAvR/Vi094Z/t/Hi1yw+54tBwXqKiUeIZRAu4Or6O+yNwqqd3U73VPW+xeJMEv52sQxprWw==" saltValue="9SN7ULRv03j/f6h6vMrC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449</v>
      </c>
      <c r="K32" s="22"/>
      <c r="L32" s="22"/>
      <c r="M32" s="22"/>
      <c r="N32" s="22"/>
      <c r="O32" s="22"/>
      <c r="P32" s="22"/>
    </row>
    <row r="33" spans="1:16" ht="39" customHeight="1" thickBot="1" x14ac:dyDescent="0.25">
      <c r="A33" s="22"/>
      <c r="B33" s="25" t="s">
        <v>459</v>
      </c>
      <c r="C33" s="26"/>
      <c r="D33" s="26"/>
      <c r="E33" s="27" t="s">
        <v>450</v>
      </c>
      <c r="F33" s="28" t="s">
        <v>451</v>
      </c>
      <c r="G33" s="29" t="s">
        <v>452</v>
      </c>
      <c r="H33" s="29" t="s">
        <v>453</v>
      </c>
      <c r="I33" s="29" t="s">
        <v>454</v>
      </c>
      <c r="J33" s="30" t="s">
        <v>455</v>
      </c>
      <c r="K33" s="22"/>
      <c r="L33" s="22"/>
      <c r="M33" s="22"/>
      <c r="N33" s="22"/>
      <c r="O33" s="22"/>
      <c r="P33" s="22"/>
    </row>
    <row r="34" spans="1:16" ht="39" customHeight="1" x14ac:dyDescent="0.2">
      <c r="A34" s="22"/>
      <c r="B34" s="31"/>
      <c r="C34" s="1168" t="s">
        <v>460</v>
      </c>
      <c r="D34" s="1168"/>
      <c r="E34" s="1169"/>
      <c r="F34" s="32">
        <v>11.35</v>
      </c>
      <c r="G34" s="33">
        <v>23.08</v>
      </c>
      <c r="H34" s="33">
        <v>18.68</v>
      </c>
      <c r="I34" s="33">
        <v>16.29</v>
      </c>
      <c r="J34" s="34">
        <v>17.05</v>
      </c>
      <c r="K34" s="22"/>
      <c r="L34" s="22"/>
      <c r="M34" s="22"/>
      <c r="N34" s="22"/>
      <c r="O34" s="22"/>
      <c r="P34" s="22"/>
    </row>
    <row r="35" spans="1:16" ht="39" customHeight="1" x14ac:dyDescent="0.2">
      <c r="A35" s="22"/>
      <c r="B35" s="35"/>
      <c r="C35" s="1164" t="s">
        <v>461</v>
      </c>
      <c r="D35" s="1164"/>
      <c r="E35" s="1165"/>
      <c r="F35" s="36">
        <v>1.29</v>
      </c>
      <c r="G35" s="37">
        <v>1.58</v>
      </c>
      <c r="H35" s="37">
        <v>0.4</v>
      </c>
      <c r="I35" s="37">
        <v>0.39</v>
      </c>
      <c r="J35" s="38">
        <v>0.97</v>
      </c>
      <c r="K35" s="22"/>
      <c r="L35" s="22"/>
      <c r="M35" s="22"/>
      <c r="N35" s="22"/>
      <c r="O35" s="22"/>
      <c r="P35" s="22"/>
    </row>
    <row r="36" spans="1:16" ht="39" customHeight="1" x14ac:dyDescent="0.2">
      <c r="A36" s="22"/>
      <c r="B36" s="35"/>
      <c r="C36" s="1164" t="s">
        <v>462</v>
      </c>
      <c r="D36" s="1164"/>
      <c r="E36" s="1165"/>
      <c r="F36" s="36">
        <v>0.91</v>
      </c>
      <c r="G36" s="37">
        <v>0.88</v>
      </c>
      <c r="H36" s="37">
        <v>0.72</v>
      </c>
      <c r="I36" s="37">
        <v>0.67</v>
      </c>
      <c r="J36" s="38">
        <v>0.77</v>
      </c>
      <c r="K36" s="22"/>
      <c r="L36" s="22"/>
      <c r="M36" s="22"/>
      <c r="N36" s="22"/>
      <c r="O36" s="22"/>
      <c r="P36" s="22"/>
    </row>
    <row r="37" spans="1:16" ht="39" customHeight="1" x14ac:dyDescent="0.2">
      <c r="A37" s="22"/>
      <c r="B37" s="35"/>
      <c r="C37" s="1164" t="s">
        <v>463</v>
      </c>
      <c r="D37" s="1164"/>
      <c r="E37" s="1165"/>
      <c r="F37" s="36">
        <v>7.0000000000000007E-2</v>
      </c>
      <c r="G37" s="37">
        <v>7.0000000000000007E-2</v>
      </c>
      <c r="H37" s="37">
        <v>0.02</v>
      </c>
      <c r="I37" s="37">
        <v>0.01</v>
      </c>
      <c r="J37" s="38">
        <v>0.11</v>
      </c>
      <c r="K37" s="22"/>
      <c r="L37" s="22"/>
      <c r="M37" s="22"/>
      <c r="N37" s="22"/>
      <c r="O37" s="22"/>
      <c r="P37" s="22"/>
    </row>
    <row r="38" spans="1:16" ht="39" customHeight="1" x14ac:dyDescent="0.2">
      <c r="A38" s="22"/>
      <c r="B38" s="35"/>
      <c r="C38" s="1164"/>
      <c r="D38" s="1164"/>
      <c r="E38" s="1165"/>
      <c r="F38" s="36"/>
      <c r="G38" s="37"/>
      <c r="H38" s="37"/>
      <c r="I38" s="37"/>
      <c r="J38" s="38"/>
      <c r="K38" s="22"/>
      <c r="L38" s="22"/>
      <c r="M38" s="22"/>
      <c r="N38" s="22"/>
      <c r="O38" s="22"/>
      <c r="P38" s="22"/>
    </row>
    <row r="39" spans="1:16" ht="39" customHeight="1" x14ac:dyDescent="0.2">
      <c r="A39" s="22"/>
      <c r="B39" s="35"/>
      <c r="C39" s="1164"/>
      <c r="D39" s="1164"/>
      <c r="E39" s="1165"/>
      <c r="F39" s="36"/>
      <c r="G39" s="37"/>
      <c r="H39" s="37"/>
      <c r="I39" s="37"/>
      <c r="J39" s="38"/>
      <c r="K39" s="22"/>
      <c r="L39" s="22"/>
      <c r="M39" s="22"/>
      <c r="N39" s="22"/>
      <c r="O39" s="22"/>
      <c r="P39" s="22"/>
    </row>
    <row r="40" spans="1:16" ht="39" customHeight="1" x14ac:dyDescent="0.2">
      <c r="A40" s="22"/>
      <c r="B40" s="35"/>
      <c r="C40" s="1164"/>
      <c r="D40" s="1164"/>
      <c r="E40" s="1165"/>
      <c r="F40" s="36"/>
      <c r="G40" s="37"/>
      <c r="H40" s="37"/>
      <c r="I40" s="37"/>
      <c r="J40" s="38"/>
      <c r="K40" s="22"/>
      <c r="L40" s="22"/>
      <c r="M40" s="22"/>
      <c r="N40" s="22"/>
      <c r="O40" s="22"/>
      <c r="P40" s="22"/>
    </row>
    <row r="41" spans="1:16" ht="39" customHeight="1" x14ac:dyDescent="0.2">
      <c r="A41" s="22"/>
      <c r="B41" s="35"/>
      <c r="C41" s="1164"/>
      <c r="D41" s="1164"/>
      <c r="E41" s="1165"/>
      <c r="F41" s="36"/>
      <c r="G41" s="37"/>
      <c r="H41" s="37"/>
      <c r="I41" s="37"/>
      <c r="J41" s="38"/>
      <c r="K41" s="22"/>
      <c r="L41" s="22"/>
      <c r="M41" s="22"/>
      <c r="N41" s="22"/>
      <c r="O41" s="22"/>
      <c r="P41" s="22"/>
    </row>
    <row r="42" spans="1:16" ht="39" customHeight="1" x14ac:dyDescent="0.2">
      <c r="A42" s="22"/>
      <c r="B42" s="39"/>
      <c r="C42" s="1164" t="s">
        <v>464</v>
      </c>
      <c r="D42" s="1164"/>
      <c r="E42" s="1165"/>
      <c r="F42" s="36" t="s">
        <v>411</v>
      </c>
      <c r="G42" s="37" t="s">
        <v>411</v>
      </c>
      <c r="H42" s="37" t="s">
        <v>411</v>
      </c>
      <c r="I42" s="37" t="s">
        <v>411</v>
      </c>
      <c r="J42" s="38" t="s">
        <v>411</v>
      </c>
      <c r="K42" s="22"/>
      <c r="L42" s="22"/>
      <c r="M42" s="22"/>
      <c r="N42" s="22"/>
      <c r="O42" s="22"/>
      <c r="P42" s="22"/>
    </row>
    <row r="43" spans="1:16" ht="39" customHeight="1" thickBot="1" x14ac:dyDescent="0.25">
      <c r="A43" s="22"/>
      <c r="B43" s="40"/>
      <c r="C43" s="1166" t="s">
        <v>465</v>
      </c>
      <c r="D43" s="1166"/>
      <c r="E43" s="1167"/>
      <c r="F43" s="41" t="s">
        <v>411</v>
      </c>
      <c r="G43" s="42" t="s">
        <v>411</v>
      </c>
      <c r="H43" s="42" t="s">
        <v>411</v>
      </c>
      <c r="I43" s="42" t="s">
        <v>411</v>
      </c>
      <c r="J43" s="43" t="s">
        <v>411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5Kte5FqeH3IWVie+xb1wHfWJTd9sUgrMMFc0hBuyHBJzDsb3FKMayDMLNZQZ0Ibw4CSfQrYdBps1pst+X5yHg==" saltValue="V9n59uGq8ii30zWbht067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3320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466</v>
      </c>
      <c r="P43" s="46"/>
      <c r="Q43" s="46"/>
      <c r="R43" s="46"/>
      <c r="S43" s="46"/>
      <c r="T43" s="46"/>
      <c r="U43" s="46"/>
    </row>
    <row r="44" spans="1:21" ht="30.75" customHeight="1" thickBot="1" x14ac:dyDescent="0.25">
      <c r="A44" s="46"/>
      <c r="B44" s="49" t="s">
        <v>467</v>
      </c>
      <c r="C44" s="50"/>
      <c r="D44" s="50"/>
      <c r="E44" s="51"/>
      <c r="F44" s="51"/>
      <c r="G44" s="51"/>
      <c r="H44" s="51"/>
      <c r="I44" s="51"/>
      <c r="J44" s="52" t="s">
        <v>450</v>
      </c>
      <c r="K44" s="53" t="s">
        <v>451</v>
      </c>
      <c r="L44" s="54" t="s">
        <v>452</v>
      </c>
      <c r="M44" s="54" t="s">
        <v>453</v>
      </c>
      <c r="N44" s="54" t="s">
        <v>454</v>
      </c>
      <c r="O44" s="55" t="s">
        <v>455</v>
      </c>
      <c r="P44" s="46"/>
      <c r="Q44" s="46"/>
      <c r="R44" s="46"/>
      <c r="S44" s="46"/>
      <c r="T44" s="46"/>
      <c r="U44" s="46"/>
    </row>
    <row r="45" spans="1:21" ht="30.75" customHeight="1" x14ac:dyDescent="0.2">
      <c r="A45" s="46"/>
      <c r="B45" s="1193" t="s">
        <v>468</v>
      </c>
      <c r="C45" s="1194"/>
      <c r="D45" s="56"/>
      <c r="E45" s="1199" t="s">
        <v>469</v>
      </c>
      <c r="F45" s="1199"/>
      <c r="G45" s="1199"/>
      <c r="H45" s="1199"/>
      <c r="I45" s="1199"/>
      <c r="J45" s="1200"/>
      <c r="K45" s="57">
        <v>1434</v>
      </c>
      <c r="L45" s="58">
        <v>1327</v>
      </c>
      <c r="M45" s="58">
        <v>1065</v>
      </c>
      <c r="N45" s="58">
        <v>942</v>
      </c>
      <c r="O45" s="59">
        <v>701</v>
      </c>
      <c r="P45" s="46"/>
      <c r="Q45" s="46"/>
      <c r="R45" s="46"/>
      <c r="S45" s="46"/>
      <c r="T45" s="46"/>
      <c r="U45" s="46"/>
    </row>
    <row r="46" spans="1:21" ht="30.75" customHeight="1" x14ac:dyDescent="0.2">
      <c r="A46" s="46"/>
      <c r="B46" s="1195"/>
      <c r="C46" s="1196"/>
      <c r="D46" s="60"/>
      <c r="E46" s="1172" t="s">
        <v>470</v>
      </c>
      <c r="F46" s="1172"/>
      <c r="G46" s="1172"/>
      <c r="H46" s="1172"/>
      <c r="I46" s="1172"/>
      <c r="J46" s="1173"/>
      <c r="K46" s="61" t="s">
        <v>411</v>
      </c>
      <c r="L46" s="62" t="s">
        <v>411</v>
      </c>
      <c r="M46" s="62" t="s">
        <v>411</v>
      </c>
      <c r="N46" s="62" t="s">
        <v>411</v>
      </c>
      <c r="O46" s="63" t="s">
        <v>411</v>
      </c>
      <c r="P46" s="46"/>
      <c r="Q46" s="46"/>
      <c r="R46" s="46"/>
      <c r="S46" s="46"/>
      <c r="T46" s="46"/>
      <c r="U46" s="46"/>
    </row>
    <row r="47" spans="1:21" ht="30.75" customHeight="1" x14ac:dyDescent="0.2">
      <c r="A47" s="46"/>
      <c r="B47" s="1195"/>
      <c r="C47" s="1196"/>
      <c r="D47" s="60"/>
      <c r="E47" s="1172" t="s">
        <v>471</v>
      </c>
      <c r="F47" s="1172"/>
      <c r="G47" s="1172"/>
      <c r="H47" s="1172"/>
      <c r="I47" s="1172"/>
      <c r="J47" s="1173"/>
      <c r="K47" s="61" t="s">
        <v>411</v>
      </c>
      <c r="L47" s="62" t="s">
        <v>411</v>
      </c>
      <c r="M47" s="62" t="s">
        <v>411</v>
      </c>
      <c r="N47" s="62" t="s">
        <v>411</v>
      </c>
      <c r="O47" s="63" t="s">
        <v>411</v>
      </c>
      <c r="P47" s="46"/>
      <c r="Q47" s="46"/>
      <c r="R47" s="46"/>
      <c r="S47" s="46"/>
      <c r="T47" s="46"/>
      <c r="U47" s="46"/>
    </row>
    <row r="48" spans="1:21" ht="30.75" customHeight="1" x14ac:dyDescent="0.2">
      <c r="A48" s="46"/>
      <c r="B48" s="1195"/>
      <c r="C48" s="1196"/>
      <c r="D48" s="60"/>
      <c r="E48" s="1172" t="s">
        <v>472</v>
      </c>
      <c r="F48" s="1172"/>
      <c r="G48" s="1172"/>
      <c r="H48" s="1172"/>
      <c r="I48" s="1172"/>
      <c r="J48" s="1173"/>
      <c r="K48" s="61" t="s">
        <v>411</v>
      </c>
      <c r="L48" s="62" t="s">
        <v>411</v>
      </c>
      <c r="M48" s="62" t="s">
        <v>411</v>
      </c>
      <c r="N48" s="62" t="s">
        <v>411</v>
      </c>
      <c r="O48" s="63" t="s">
        <v>411</v>
      </c>
      <c r="P48" s="46"/>
      <c r="Q48" s="46"/>
      <c r="R48" s="46"/>
      <c r="S48" s="46"/>
      <c r="T48" s="46"/>
      <c r="U48" s="46"/>
    </row>
    <row r="49" spans="1:21" ht="30.75" customHeight="1" x14ac:dyDescent="0.2">
      <c r="A49" s="46"/>
      <c r="B49" s="1195"/>
      <c r="C49" s="1196"/>
      <c r="D49" s="60"/>
      <c r="E49" s="1172" t="s">
        <v>473</v>
      </c>
      <c r="F49" s="1172"/>
      <c r="G49" s="1172"/>
      <c r="H49" s="1172"/>
      <c r="I49" s="1172"/>
      <c r="J49" s="1173"/>
      <c r="K49" s="61">
        <v>105</v>
      </c>
      <c r="L49" s="62">
        <v>109</v>
      </c>
      <c r="M49" s="62">
        <v>91</v>
      </c>
      <c r="N49" s="62">
        <v>108</v>
      </c>
      <c r="O49" s="63">
        <v>175</v>
      </c>
      <c r="P49" s="46"/>
      <c r="Q49" s="46"/>
      <c r="R49" s="46"/>
      <c r="S49" s="46"/>
      <c r="T49" s="46"/>
      <c r="U49" s="46"/>
    </row>
    <row r="50" spans="1:21" ht="30.75" customHeight="1" x14ac:dyDescent="0.2">
      <c r="A50" s="46"/>
      <c r="B50" s="1195"/>
      <c r="C50" s="1196"/>
      <c r="D50" s="60"/>
      <c r="E50" s="1172" t="s">
        <v>474</v>
      </c>
      <c r="F50" s="1172"/>
      <c r="G50" s="1172"/>
      <c r="H50" s="1172"/>
      <c r="I50" s="1172"/>
      <c r="J50" s="1173"/>
      <c r="K50" s="61" t="s">
        <v>411</v>
      </c>
      <c r="L50" s="62" t="s">
        <v>411</v>
      </c>
      <c r="M50" s="62" t="s">
        <v>411</v>
      </c>
      <c r="N50" s="62" t="s">
        <v>411</v>
      </c>
      <c r="O50" s="63" t="s">
        <v>411</v>
      </c>
      <c r="P50" s="46"/>
      <c r="Q50" s="46"/>
      <c r="R50" s="46"/>
      <c r="S50" s="46"/>
      <c r="T50" s="46"/>
      <c r="U50" s="46"/>
    </row>
    <row r="51" spans="1:21" ht="30.75" customHeight="1" x14ac:dyDescent="0.2">
      <c r="A51" s="46"/>
      <c r="B51" s="1197"/>
      <c r="C51" s="1198"/>
      <c r="D51" s="64"/>
      <c r="E51" s="1172" t="s">
        <v>475</v>
      </c>
      <c r="F51" s="1172"/>
      <c r="G51" s="1172"/>
      <c r="H51" s="1172"/>
      <c r="I51" s="1172"/>
      <c r="J51" s="1173"/>
      <c r="K51" s="61" t="s">
        <v>411</v>
      </c>
      <c r="L51" s="62" t="s">
        <v>411</v>
      </c>
      <c r="M51" s="62" t="s">
        <v>411</v>
      </c>
      <c r="N51" s="62" t="s">
        <v>411</v>
      </c>
      <c r="O51" s="63" t="s">
        <v>411</v>
      </c>
      <c r="P51" s="46"/>
      <c r="Q51" s="46"/>
      <c r="R51" s="46"/>
      <c r="S51" s="46"/>
      <c r="T51" s="46"/>
      <c r="U51" s="46"/>
    </row>
    <row r="52" spans="1:21" ht="30.75" customHeight="1" x14ac:dyDescent="0.2">
      <c r="A52" s="46"/>
      <c r="B52" s="1170" t="s">
        <v>476</v>
      </c>
      <c r="C52" s="1171"/>
      <c r="D52" s="64"/>
      <c r="E52" s="1172" t="s">
        <v>477</v>
      </c>
      <c r="F52" s="1172"/>
      <c r="G52" s="1172"/>
      <c r="H52" s="1172"/>
      <c r="I52" s="1172"/>
      <c r="J52" s="1173"/>
      <c r="K52" s="61">
        <v>4039</v>
      </c>
      <c r="L52" s="62">
        <v>3850</v>
      </c>
      <c r="M52" s="62">
        <v>3486</v>
      </c>
      <c r="N52" s="62">
        <v>3130</v>
      </c>
      <c r="O52" s="63">
        <v>2527</v>
      </c>
      <c r="P52" s="46"/>
      <c r="Q52" s="46"/>
      <c r="R52" s="46"/>
      <c r="S52" s="46"/>
      <c r="T52" s="46"/>
      <c r="U52" s="46"/>
    </row>
    <row r="53" spans="1:21" ht="30.75" customHeight="1" thickBot="1" x14ac:dyDescent="0.25">
      <c r="A53" s="46"/>
      <c r="B53" s="1174" t="s">
        <v>478</v>
      </c>
      <c r="C53" s="1175"/>
      <c r="D53" s="65"/>
      <c r="E53" s="1176" t="s">
        <v>479</v>
      </c>
      <c r="F53" s="1176"/>
      <c r="G53" s="1176"/>
      <c r="H53" s="1176"/>
      <c r="I53" s="1176"/>
      <c r="J53" s="1177"/>
      <c r="K53" s="66">
        <v>-2500</v>
      </c>
      <c r="L53" s="67">
        <v>-2414</v>
      </c>
      <c r="M53" s="67">
        <v>-2330</v>
      </c>
      <c r="N53" s="67">
        <v>-2080</v>
      </c>
      <c r="O53" s="68">
        <v>-1651</v>
      </c>
      <c r="P53" s="46"/>
      <c r="Q53" s="46"/>
      <c r="R53" s="46"/>
      <c r="S53" s="46"/>
      <c r="T53" s="46"/>
      <c r="U53" s="46"/>
    </row>
    <row r="54" spans="1:21" ht="24" customHeight="1" x14ac:dyDescent="0.2">
      <c r="A54" s="46"/>
      <c r="B54" s="69" t="s">
        <v>480</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481</v>
      </c>
      <c r="C56" s="71"/>
      <c r="D56" s="71"/>
      <c r="E56" s="71"/>
      <c r="F56" s="71"/>
      <c r="G56" s="71"/>
      <c r="H56" s="71"/>
      <c r="I56" s="71"/>
      <c r="J56" s="71"/>
      <c r="K56" s="72"/>
      <c r="L56" s="72"/>
      <c r="M56" s="72"/>
      <c r="N56" s="72"/>
      <c r="O56" s="73" t="s">
        <v>482</v>
      </c>
      <c r="P56" s="46"/>
      <c r="Q56" s="46"/>
      <c r="R56" s="46"/>
      <c r="S56" s="46"/>
      <c r="T56" s="46"/>
      <c r="U56" s="46"/>
    </row>
    <row r="57" spans="1:21" ht="31.5" customHeight="1" thickBot="1" x14ac:dyDescent="0.25">
      <c r="A57" s="46"/>
      <c r="B57" s="74"/>
      <c r="C57" s="75"/>
      <c r="D57" s="75"/>
      <c r="E57" s="76"/>
      <c r="F57" s="76"/>
      <c r="G57" s="76"/>
      <c r="H57" s="76"/>
      <c r="I57" s="76"/>
      <c r="J57" s="77" t="s">
        <v>450</v>
      </c>
      <c r="K57" s="78" t="s">
        <v>483</v>
      </c>
      <c r="L57" s="79" t="s">
        <v>484</v>
      </c>
      <c r="M57" s="79" t="s">
        <v>485</v>
      </c>
      <c r="N57" s="79" t="s">
        <v>486</v>
      </c>
      <c r="O57" s="80" t="s">
        <v>487</v>
      </c>
      <c r="P57" s="46"/>
      <c r="Q57" s="46"/>
      <c r="R57" s="46"/>
      <c r="S57" s="46"/>
      <c r="T57" s="46"/>
      <c r="U57" s="46"/>
    </row>
    <row r="58" spans="1:21" ht="31.5" customHeight="1" x14ac:dyDescent="0.2">
      <c r="B58" s="1178" t="s">
        <v>488</v>
      </c>
      <c r="C58" s="1179"/>
      <c r="D58" s="1184" t="s">
        <v>489</v>
      </c>
      <c r="E58" s="1185"/>
      <c r="F58" s="1185"/>
      <c r="G58" s="1185"/>
      <c r="H58" s="1185"/>
      <c r="I58" s="1185"/>
      <c r="J58" s="1186"/>
      <c r="K58" s="81" t="s">
        <v>546</v>
      </c>
      <c r="L58" s="82" t="s">
        <v>546</v>
      </c>
      <c r="M58" s="82" t="s">
        <v>546</v>
      </c>
      <c r="N58" s="82" t="s">
        <v>546</v>
      </c>
      <c r="O58" s="83" t="s">
        <v>546</v>
      </c>
    </row>
    <row r="59" spans="1:21" ht="31.5" customHeight="1" x14ac:dyDescent="0.2">
      <c r="B59" s="1180"/>
      <c r="C59" s="1181"/>
      <c r="D59" s="1187" t="s">
        <v>490</v>
      </c>
      <c r="E59" s="1188"/>
      <c r="F59" s="1188"/>
      <c r="G59" s="1188"/>
      <c r="H59" s="1188"/>
      <c r="I59" s="1188"/>
      <c r="J59" s="1189"/>
      <c r="K59" s="84" t="s">
        <v>546</v>
      </c>
      <c r="L59" s="85" t="s">
        <v>546</v>
      </c>
      <c r="M59" s="85" t="s">
        <v>546</v>
      </c>
      <c r="N59" s="85" t="s">
        <v>546</v>
      </c>
      <c r="O59" s="86" t="s">
        <v>546</v>
      </c>
    </row>
    <row r="60" spans="1:21" ht="31.5" customHeight="1" thickBot="1" x14ac:dyDescent="0.25">
      <c r="B60" s="1182"/>
      <c r="C60" s="1183"/>
      <c r="D60" s="1190" t="s">
        <v>491</v>
      </c>
      <c r="E60" s="1191"/>
      <c r="F60" s="1191"/>
      <c r="G60" s="1191"/>
      <c r="H60" s="1191"/>
      <c r="I60" s="1191"/>
      <c r="J60" s="1192"/>
      <c r="K60" s="87" t="s">
        <v>546</v>
      </c>
      <c r="L60" s="88" t="s">
        <v>546</v>
      </c>
      <c r="M60" s="88" t="s">
        <v>546</v>
      </c>
      <c r="N60" s="88" t="s">
        <v>546</v>
      </c>
      <c r="O60" s="89" t="s">
        <v>546</v>
      </c>
    </row>
    <row r="61" spans="1:21" ht="24" customHeight="1" x14ac:dyDescent="0.2">
      <c r="B61" s="90"/>
      <c r="C61" s="90"/>
      <c r="D61" s="91" t="s">
        <v>492</v>
      </c>
      <c r="E61" s="92"/>
      <c r="F61" s="92"/>
      <c r="G61" s="92"/>
      <c r="H61" s="92"/>
      <c r="I61" s="92"/>
      <c r="J61" s="92"/>
      <c r="K61" s="92"/>
      <c r="L61" s="92"/>
      <c r="M61" s="92"/>
      <c r="N61" s="92"/>
      <c r="O61" s="92"/>
    </row>
    <row r="62" spans="1:21" ht="24" customHeight="1" x14ac:dyDescent="0.2">
      <c r="B62" s="93"/>
      <c r="C62" s="93"/>
      <c r="D62" s="91" t="s">
        <v>493</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3UltSSv4522mqnj0jnQbBXZD+3LHLZ/eYF2XDC8Gfj7EDJpG9ynTlfY8/E8gnJ+NSE8ITBaNa7iNtymm23O+w==" saltValue="OiFvTAVX+49mkYublevis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6" zoomScale="85" zoomScaleNormal="8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466</v>
      </c>
    </row>
    <row r="40" spans="2:13" ht="27.75" customHeight="1" thickBot="1" x14ac:dyDescent="0.25">
      <c r="B40" s="96" t="s">
        <v>467</v>
      </c>
      <c r="C40" s="97"/>
      <c r="D40" s="97"/>
      <c r="E40" s="98"/>
      <c r="F40" s="98"/>
      <c r="G40" s="98"/>
      <c r="H40" s="99" t="s">
        <v>450</v>
      </c>
      <c r="I40" s="100" t="s">
        <v>451</v>
      </c>
      <c r="J40" s="101" t="s">
        <v>452</v>
      </c>
      <c r="K40" s="101" t="s">
        <v>453</v>
      </c>
      <c r="L40" s="101" t="s">
        <v>454</v>
      </c>
      <c r="M40" s="102" t="s">
        <v>455</v>
      </c>
    </row>
    <row r="41" spans="2:13" ht="27.75" customHeight="1" x14ac:dyDescent="0.2">
      <c r="B41" s="1213" t="s">
        <v>494</v>
      </c>
      <c r="C41" s="1214"/>
      <c r="D41" s="103"/>
      <c r="E41" s="1215" t="s">
        <v>495</v>
      </c>
      <c r="F41" s="1215"/>
      <c r="G41" s="1215"/>
      <c r="H41" s="1216"/>
      <c r="I41" s="330">
        <v>7459</v>
      </c>
      <c r="J41" s="331">
        <v>6211</v>
      </c>
      <c r="K41" s="331">
        <v>5214</v>
      </c>
      <c r="L41" s="331">
        <v>4329</v>
      </c>
      <c r="M41" s="332">
        <v>3678</v>
      </c>
    </row>
    <row r="42" spans="2:13" ht="27.75" customHeight="1" x14ac:dyDescent="0.2">
      <c r="B42" s="1203"/>
      <c r="C42" s="1204"/>
      <c r="D42" s="104"/>
      <c r="E42" s="1207" t="s">
        <v>496</v>
      </c>
      <c r="F42" s="1207"/>
      <c r="G42" s="1207"/>
      <c r="H42" s="1208"/>
      <c r="I42" s="333">
        <v>423</v>
      </c>
      <c r="J42" s="334">
        <v>1172</v>
      </c>
      <c r="K42" s="334">
        <v>1189</v>
      </c>
      <c r="L42" s="334">
        <v>1496</v>
      </c>
      <c r="M42" s="335">
        <v>2760</v>
      </c>
    </row>
    <row r="43" spans="2:13" ht="27.75" customHeight="1" x14ac:dyDescent="0.2">
      <c r="B43" s="1203"/>
      <c r="C43" s="1204"/>
      <c r="D43" s="104"/>
      <c r="E43" s="1207" t="s">
        <v>497</v>
      </c>
      <c r="F43" s="1207"/>
      <c r="G43" s="1207"/>
      <c r="H43" s="1208"/>
      <c r="I43" s="333" t="s">
        <v>411</v>
      </c>
      <c r="J43" s="334" t="s">
        <v>411</v>
      </c>
      <c r="K43" s="334" t="s">
        <v>411</v>
      </c>
      <c r="L43" s="334" t="s">
        <v>411</v>
      </c>
      <c r="M43" s="335" t="s">
        <v>411</v>
      </c>
    </row>
    <row r="44" spans="2:13" ht="27.75" customHeight="1" x14ac:dyDescent="0.2">
      <c r="B44" s="1203"/>
      <c r="C44" s="1204"/>
      <c r="D44" s="104"/>
      <c r="E44" s="1207" t="s">
        <v>498</v>
      </c>
      <c r="F44" s="1207"/>
      <c r="G44" s="1207"/>
      <c r="H44" s="1208"/>
      <c r="I44" s="333">
        <v>1344</v>
      </c>
      <c r="J44" s="334">
        <v>1569</v>
      </c>
      <c r="K44" s="334">
        <v>1778</v>
      </c>
      <c r="L44" s="334">
        <v>1788</v>
      </c>
      <c r="M44" s="335">
        <v>2084</v>
      </c>
    </row>
    <row r="45" spans="2:13" ht="27.75" customHeight="1" x14ac:dyDescent="0.2">
      <c r="B45" s="1203"/>
      <c r="C45" s="1204"/>
      <c r="D45" s="104"/>
      <c r="E45" s="1207" t="s">
        <v>499</v>
      </c>
      <c r="F45" s="1207"/>
      <c r="G45" s="1207"/>
      <c r="H45" s="1208"/>
      <c r="I45" s="333">
        <v>12554</v>
      </c>
      <c r="J45" s="334">
        <v>12320</v>
      </c>
      <c r="K45" s="334">
        <v>10649</v>
      </c>
      <c r="L45" s="334">
        <v>10897</v>
      </c>
      <c r="M45" s="335">
        <v>11612</v>
      </c>
    </row>
    <row r="46" spans="2:13" ht="27.75" customHeight="1" x14ac:dyDescent="0.2">
      <c r="B46" s="1203"/>
      <c r="C46" s="1204"/>
      <c r="D46" s="105"/>
      <c r="E46" s="1207" t="s">
        <v>500</v>
      </c>
      <c r="F46" s="1207"/>
      <c r="G46" s="1207"/>
      <c r="H46" s="1208"/>
      <c r="I46" s="333" t="s">
        <v>411</v>
      </c>
      <c r="J46" s="334" t="s">
        <v>411</v>
      </c>
      <c r="K46" s="334" t="s">
        <v>411</v>
      </c>
      <c r="L46" s="334" t="s">
        <v>411</v>
      </c>
      <c r="M46" s="335" t="s">
        <v>411</v>
      </c>
    </row>
    <row r="47" spans="2:13" ht="27.75" customHeight="1" x14ac:dyDescent="0.2">
      <c r="B47" s="1203"/>
      <c r="C47" s="1204"/>
      <c r="D47" s="106"/>
      <c r="E47" s="1217" t="s">
        <v>501</v>
      </c>
      <c r="F47" s="1218"/>
      <c r="G47" s="1218"/>
      <c r="H47" s="1219"/>
      <c r="I47" s="333" t="s">
        <v>411</v>
      </c>
      <c r="J47" s="334" t="s">
        <v>411</v>
      </c>
      <c r="K47" s="334" t="s">
        <v>411</v>
      </c>
      <c r="L47" s="334" t="s">
        <v>411</v>
      </c>
      <c r="M47" s="335" t="s">
        <v>411</v>
      </c>
    </row>
    <row r="48" spans="2:13" ht="27.75" customHeight="1" x14ac:dyDescent="0.2">
      <c r="B48" s="1203"/>
      <c r="C48" s="1204"/>
      <c r="D48" s="104"/>
      <c r="E48" s="1207" t="s">
        <v>502</v>
      </c>
      <c r="F48" s="1207"/>
      <c r="G48" s="1207"/>
      <c r="H48" s="1208"/>
      <c r="I48" s="333" t="s">
        <v>411</v>
      </c>
      <c r="J48" s="334" t="s">
        <v>411</v>
      </c>
      <c r="K48" s="334" t="s">
        <v>411</v>
      </c>
      <c r="L48" s="334" t="s">
        <v>411</v>
      </c>
      <c r="M48" s="335" t="s">
        <v>411</v>
      </c>
    </row>
    <row r="49" spans="2:13" ht="27.75" customHeight="1" x14ac:dyDescent="0.2">
      <c r="B49" s="1205"/>
      <c r="C49" s="1206"/>
      <c r="D49" s="104"/>
      <c r="E49" s="1207" t="s">
        <v>503</v>
      </c>
      <c r="F49" s="1207"/>
      <c r="G49" s="1207"/>
      <c r="H49" s="1208"/>
      <c r="I49" s="333" t="s">
        <v>411</v>
      </c>
      <c r="J49" s="334" t="s">
        <v>411</v>
      </c>
      <c r="K49" s="334" t="s">
        <v>411</v>
      </c>
      <c r="L49" s="334" t="s">
        <v>411</v>
      </c>
      <c r="M49" s="335" t="s">
        <v>411</v>
      </c>
    </row>
    <row r="50" spans="2:13" ht="27.75" customHeight="1" x14ac:dyDescent="0.2">
      <c r="B50" s="1201" t="s">
        <v>504</v>
      </c>
      <c r="C50" s="1202"/>
      <c r="D50" s="107"/>
      <c r="E50" s="1207" t="s">
        <v>505</v>
      </c>
      <c r="F50" s="1207"/>
      <c r="G50" s="1207"/>
      <c r="H50" s="1208"/>
      <c r="I50" s="333">
        <v>112714</v>
      </c>
      <c r="J50" s="334">
        <v>123831</v>
      </c>
      <c r="K50" s="334">
        <v>140799</v>
      </c>
      <c r="L50" s="334">
        <v>155550</v>
      </c>
      <c r="M50" s="335">
        <v>166070</v>
      </c>
    </row>
    <row r="51" spans="2:13" ht="27.75" customHeight="1" x14ac:dyDescent="0.2">
      <c r="B51" s="1203"/>
      <c r="C51" s="1204"/>
      <c r="D51" s="104"/>
      <c r="E51" s="1207" t="s">
        <v>506</v>
      </c>
      <c r="F51" s="1207"/>
      <c r="G51" s="1207"/>
      <c r="H51" s="1208"/>
      <c r="I51" s="333" t="s">
        <v>411</v>
      </c>
      <c r="J51" s="334" t="s">
        <v>411</v>
      </c>
      <c r="K51" s="334" t="s">
        <v>411</v>
      </c>
      <c r="L51" s="334" t="s">
        <v>411</v>
      </c>
      <c r="M51" s="335" t="s">
        <v>411</v>
      </c>
    </row>
    <row r="52" spans="2:13" ht="27.75" customHeight="1" x14ac:dyDescent="0.2">
      <c r="B52" s="1205"/>
      <c r="C52" s="1206"/>
      <c r="D52" s="104"/>
      <c r="E52" s="1207" t="s">
        <v>507</v>
      </c>
      <c r="F52" s="1207"/>
      <c r="G52" s="1207"/>
      <c r="H52" s="1208"/>
      <c r="I52" s="333">
        <v>28583</v>
      </c>
      <c r="J52" s="334">
        <v>26732</v>
      </c>
      <c r="K52" s="334">
        <v>23492</v>
      </c>
      <c r="L52" s="334">
        <v>20055</v>
      </c>
      <c r="M52" s="335">
        <v>17272</v>
      </c>
    </row>
    <row r="53" spans="2:13" ht="27.75" customHeight="1" thickBot="1" x14ac:dyDescent="0.25">
      <c r="B53" s="1209" t="s">
        <v>478</v>
      </c>
      <c r="C53" s="1210"/>
      <c r="D53" s="108"/>
      <c r="E53" s="1211" t="s">
        <v>508</v>
      </c>
      <c r="F53" s="1211"/>
      <c r="G53" s="1211"/>
      <c r="H53" s="1212"/>
      <c r="I53" s="336">
        <v>-119517</v>
      </c>
      <c r="J53" s="337">
        <v>-129291</v>
      </c>
      <c r="K53" s="337">
        <v>-145462</v>
      </c>
      <c r="L53" s="337">
        <v>-157095</v>
      </c>
      <c r="M53" s="338">
        <v>-163208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7vcufbdbq7KFgLxZXfjNYUHQvyNKKZkIy1RmaXETxuEnbVvNVXqlXHEKdqGHxTHIcmDmujKwkyLPdX65AZsOMQ==" saltValue="UT8qCS5y5pL7E1bVYgP/j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9"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509</v>
      </c>
    </row>
    <row r="54" spans="2:8" ht="29.25" customHeight="1" thickBot="1" x14ac:dyDescent="0.3">
      <c r="B54" s="114" t="s">
        <v>7</v>
      </c>
      <c r="C54" s="115"/>
      <c r="D54" s="115"/>
      <c r="E54" s="116" t="s">
        <v>450</v>
      </c>
      <c r="F54" s="117" t="s">
        <v>453</v>
      </c>
      <c r="G54" s="117" t="s">
        <v>454</v>
      </c>
      <c r="H54" s="118" t="s">
        <v>455</v>
      </c>
    </row>
    <row r="55" spans="2:8" ht="52.5" customHeight="1" x14ac:dyDescent="0.2">
      <c r="B55" s="119"/>
      <c r="C55" s="1228" t="s">
        <v>101</v>
      </c>
      <c r="D55" s="1228"/>
      <c r="E55" s="1229"/>
      <c r="F55" s="339">
        <v>53663</v>
      </c>
      <c r="G55" s="339">
        <v>60720</v>
      </c>
      <c r="H55" s="340">
        <v>67349</v>
      </c>
    </row>
    <row r="56" spans="2:8" ht="52.5" customHeight="1" x14ac:dyDescent="0.2">
      <c r="B56" s="120"/>
      <c r="C56" s="1230" t="s">
        <v>510</v>
      </c>
      <c r="D56" s="1230"/>
      <c r="E56" s="1231"/>
      <c r="F56" s="341" t="s">
        <v>411</v>
      </c>
      <c r="G56" s="341" t="s">
        <v>411</v>
      </c>
      <c r="H56" s="342" t="s">
        <v>411</v>
      </c>
    </row>
    <row r="57" spans="2:8" ht="53.25" customHeight="1" x14ac:dyDescent="0.2">
      <c r="B57" s="120"/>
      <c r="C57" s="1232" t="s">
        <v>106</v>
      </c>
      <c r="D57" s="1232"/>
      <c r="E57" s="1233"/>
      <c r="F57" s="343">
        <v>84962</v>
      </c>
      <c r="G57" s="343">
        <v>92506</v>
      </c>
      <c r="H57" s="344">
        <v>96396</v>
      </c>
    </row>
    <row r="58" spans="2:8" ht="45.75" customHeight="1" x14ac:dyDescent="0.2">
      <c r="B58" s="121"/>
      <c r="C58" s="1220" t="s">
        <v>537</v>
      </c>
      <c r="D58" s="1221"/>
      <c r="E58" s="1222"/>
      <c r="F58" s="345">
        <v>83651</v>
      </c>
      <c r="G58" s="345">
        <v>91344</v>
      </c>
      <c r="H58" s="346">
        <v>95244</v>
      </c>
    </row>
    <row r="59" spans="2:8" ht="45.75" customHeight="1" x14ac:dyDescent="0.2">
      <c r="B59" s="121"/>
      <c r="C59" s="1220" t="s">
        <v>538</v>
      </c>
      <c r="D59" s="1221"/>
      <c r="E59" s="1222"/>
      <c r="F59" s="345">
        <v>1000</v>
      </c>
      <c r="G59" s="345">
        <v>1000</v>
      </c>
      <c r="H59" s="346">
        <v>1000</v>
      </c>
    </row>
    <row r="60" spans="2:8" ht="45.75" customHeight="1" x14ac:dyDescent="0.2">
      <c r="B60" s="121"/>
      <c r="C60" s="1220" t="s">
        <v>539</v>
      </c>
      <c r="D60" s="1221"/>
      <c r="E60" s="1222"/>
      <c r="F60" s="345">
        <v>70</v>
      </c>
      <c r="G60" s="345">
        <v>70</v>
      </c>
      <c r="H60" s="346">
        <v>70</v>
      </c>
    </row>
    <row r="61" spans="2:8" ht="45.75" customHeight="1" x14ac:dyDescent="0.2">
      <c r="B61" s="121"/>
      <c r="C61" s="1220" t="s">
        <v>540</v>
      </c>
      <c r="D61" s="1221"/>
      <c r="E61" s="1222"/>
      <c r="F61" s="345">
        <v>48</v>
      </c>
      <c r="G61" s="345">
        <v>48</v>
      </c>
      <c r="H61" s="346">
        <v>48</v>
      </c>
    </row>
    <row r="62" spans="2:8" ht="45.75" customHeight="1" thickBot="1" x14ac:dyDescent="0.25">
      <c r="B62" s="122"/>
      <c r="C62" s="1223" t="s">
        <v>541</v>
      </c>
      <c r="D62" s="1224"/>
      <c r="E62" s="1225"/>
      <c r="F62" s="347">
        <v>34</v>
      </c>
      <c r="G62" s="347">
        <v>34</v>
      </c>
      <c r="H62" s="348">
        <v>34</v>
      </c>
    </row>
    <row r="63" spans="2:8" ht="52.5" customHeight="1" thickBot="1" x14ac:dyDescent="0.25">
      <c r="B63" s="123"/>
      <c r="C63" s="1226" t="s">
        <v>511</v>
      </c>
      <c r="D63" s="1226"/>
      <c r="E63" s="1227"/>
      <c r="F63" s="349">
        <v>138626</v>
      </c>
      <c r="G63" s="349">
        <v>153225</v>
      </c>
      <c r="H63" s="350">
        <v>163745</v>
      </c>
    </row>
    <row r="64" spans="2:8" ht="13.2" x14ac:dyDescent="0.2"/>
  </sheetData>
  <sheetProtection algorithmName="SHA-512" hashValue="dmyUd361qI/2Co6F3J83QTAibwaq+ABQj4rUs8Dez5iDh/1s/IRe+o/mfuyktSzZZ9+taZsqJRuo+WD7AlBZWg==" saltValue="TxVJ4lOlv0IQYce3VSjk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EABD5-BA23-4461-A53C-349C573DD978}">
  <sheetPr>
    <tabColor theme="0"/>
    <pageSetUpPr fitToPage="1"/>
  </sheetPr>
  <dimension ref="A1:DE85"/>
  <sheetViews>
    <sheetView showGridLines="0" topLeftCell="G20" zoomScale="83" zoomScaleNormal="100" zoomScaleSheetLayoutView="55" workbookViewId="0">
      <selection activeCell="AN55" sqref="AN55:BA5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6" t="s">
        <v>568</v>
      </c>
      <c r="AO43" s="1257"/>
      <c r="AP43" s="1257"/>
      <c r="AQ43" s="1257"/>
      <c r="AR43" s="1257"/>
      <c r="AS43" s="1257"/>
      <c r="AT43" s="1257"/>
      <c r="AU43" s="1257"/>
      <c r="AV43" s="1257"/>
      <c r="AW43" s="1257"/>
      <c r="AX43" s="1257"/>
      <c r="AY43" s="1257"/>
      <c r="AZ43" s="1257"/>
      <c r="BA43" s="1257"/>
      <c r="BB43" s="1257"/>
      <c r="BC43" s="1257"/>
      <c r="BD43" s="1257"/>
      <c r="BE43" s="1257"/>
      <c r="BF43" s="1257"/>
      <c r="BG43" s="1257"/>
      <c r="BH43" s="1257"/>
      <c r="BI43" s="1257"/>
      <c r="BJ43" s="1257"/>
      <c r="BK43" s="1257"/>
      <c r="BL43" s="1257"/>
      <c r="BM43" s="1257"/>
      <c r="BN43" s="1257"/>
      <c r="BO43" s="1257"/>
      <c r="BP43" s="1257"/>
      <c r="BQ43" s="1257"/>
      <c r="BR43" s="1257"/>
      <c r="BS43" s="1257"/>
      <c r="BT43" s="1257"/>
      <c r="BU43" s="1257"/>
      <c r="BV43" s="1257"/>
      <c r="BW43" s="1257"/>
      <c r="BX43" s="1257"/>
      <c r="BY43" s="1257"/>
      <c r="BZ43" s="1257"/>
      <c r="CA43" s="1257"/>
      <c r="CB43" s="1257"/>
      <c r="CC43" s="1257"/>
      <c r="CD43" s="1257"/>
      <c r="CE43" s="1257"/>
      <c r="CF43" s="1257"/>
      <c r="CG43" s="1257"/>
      <c r="CH43" s="1257"/>
      <c r="CI43" s="1257"/>
      <c r="CJ43" s="1257"/>
      <c r="CK43" s="1257"/>
      <c r="CL43" s="1257"/>
      <c r="CM43" s="1257"/>
      <c r="CN43" s="1257"/>
      <c r="CO43" s="1257"/>
      <c r="CP43" s="1257"/>
      <c r="CQ43" s="1257"/>
      <c r="CR43" s="1257"/>
      <c r="CS43" s="1257"/>
      <c r="CT43" s="1257"/>
      <c r="CU43" s="1257"/>
      <c r="CV43" s="1257"/>
      <c r="CW43" s="1257"/>
      <c r="CX43" s="1257"/>
      <c r="CY43" s="1257"/>
      <c r="CZ43" s="1257"/>
      <c r="DA43" s="1257"/>
      <c r="DB43" s="1257"/>
      <c r="DC43" s="1258"/>
    </row>
    <row r="44" spans="2:109" ht="13.2" x14ac:dyDescent="0.2">
      <c r="B44" s="247"/>
      <c r="AN44" s="1259"/>
      <c r="AO44" s="1260"/>
      <c r="AP44" s="1260"/>
      <c r="AQ44" s="1260"/>
      <c r="AR44" s="1260"/>
      <c r="AS44" s="1260"/>
      <c r="AT44" s="1260"/>
      <c r="AU44" s="1260"/>
      <c r="AV44" s="1260"/>
      <c r="AW44" s="1260"/>
      <c r="AX44" s="1260"/>
      <c r="AY44" s="1260"/>
      <c r="AZ44" s="1260"/>
      <c r="BA44" s="1260"/>
      <c r="BB44" s="1260"/>
      <c r="BC44" s="1260"/>
      <c r="BD44" s="1260"/>
      <c r="BE44" s="1260"/>
      <c r="BF44" s="1260"/>
      <c r="BG44" s="1260"/>
      <c r="BH44" s="1260"/>
      <c r="BI44" s="1260"/>
      <c r="BJ44" s="1260"/>
      <c r="BK44" s="1260"/>
      <c r="BL44" s="1260"/>
      <c r="BM44" s="1260"/>
      <c r="BN44" s="1260"/>
      <c r="BO44" s="1260"/>
      <c r="BP44" s="1260"/>
      <c r="BQ44" s="1260"/>
      <c r="BR44" s="1260"/>
      <c r="BS44" s="1260"/>
      <c r="BT44" s="1260"/>
      <c r="BU44" s="1260"/>
      <c r="BV44" s="1260"/>
      <c r="BW44" s="1260"/>
      <c r="BX44" s="1260"/>
      <c r="BY44" s="1260"/>
      <c r="BZ44" s="1260"/>
      <c r="CA44" s="1260"/>
      <c r="CB44" s="1260"/>
      <c r="CC44" s="1260"/>
      <c r="CD44" s="1260"/>
      <c r="CE44" s="1260"/>
      <c r="CF44" s="1260"/>
      <c r="CG44" s="1260"/>
      <c r="CH44" s="1260"/>
      <c r="CI44" s="1260"/>
      <c r="CJ44" s="1260"/>
      <c r="CK44" s="1260"/>
      <c r="CL44" s="1260"/>
      <c r="CM44" s="1260"/>
      <c r="CN44" s="1260"/>
      <c r="CO44" s="1260"/>
      <c r="CP44" s="1260"/>
      <c r="CQ44" s="1260"/>
      <c r="CR44" s="1260"/>
      <c r="CS44" s="1260"/>
      <c r="CT44" s="1260"/>
      <c r="CU44" s="1260"/>
      <c r="CV44" s="1260"/>
      <c r="CW44" s="1260"/>
      <c r="CX44" s="1260"/>
      <c r="CY44" s="1260"/>
      <c r="CZ44" s="1260"/>
      <c r="DA44" s="1260"/>
      <c r="DB44" s="1260"/>
      <c r="DC44" s="1261"/>
    </row>
    <row r="45" spans="2:109" ht="13.2" x14ac:dyDescent="0.2">
      <c r="B45" s="247"/>
      <c r="AN45" s="1259"/>
      <c r="AO45" s="1260"/>
      <c r="AP45" s="1260"/>
      <c r="AQ45" s="1260"/>
      <c r="AR45" s="1260"/>
      <c r="AS45" s="1260"/>
      <c r="AT45" s="1260"/>
      <c r="AU45" s="1260"/>
      <c r="AV45" s="1260"/>
      <c r="AW45" s="1260"/>
      <c r="AX45" s="1260"/>
      <c r="AY45" s="1260"/>
      <c r="AZ45" s="1260"/>
      <c r="BA45" s="1260"/>
      <c r="BB45" s="1260"/>
      <c r="BC45" s="1260"/>
      <c r="BD45" s="1260"/>
      <c r="BE45" s="1260"/>
      <c r="BF45" s="1260"/>
      <c r="BG45" s="1260"/>
      <c r="BH45" s="1260"/>
      <c r="BI45" s="1260"/>
      <c r="BJ45" s="1260"/>
      <c r="BK45" s="1260"/>
      <c r="BL45" s="1260"/>
      <c r="BM45" s="1260"/>
      <c r="BN45" s="1260"/>
      <c r="BO45" s="1260"/>
      <c r="BP45" s="1260"/>
      <c r="BQ45" s="1260"/>
      <c r="BR45" s="1260"/>
      <c r="BS45" s="1260"/>
      <c r="BT45" s="1260"/>
      <c r="BU45" s="1260"/>
      <c r="BV45" s="1260"/>
      <c r="BW45" s="1260"/>
      <c r="BX45" s="1260"/>
      <c r="BY45" s="1260"/>
      <c r="BZ45" s="1260"/>
      <c r="CA45" s="1260"/>
      <c r="CB45" s="1260"/>
      <c r="CC45" s="1260"/>
      <c r="CD45" s="1260"/>
      <c r="CE45" s="1260"/>
      <c r="CF45" s="1260"/>
      <c r="CG45" s="1260"/>
      <c r="CH45" s="1260"/>
      <c r="CI45" s="1260"/>
      <c r="CJ45" s="1260"/>
      <c r="CK45" s="1260"/>
      <c r="CL45" s="1260"/>
      <c r="CM45" s="1260"/>
      <c r="CN45" s="1260"/>
      <c r="CO45" s="1260"/>
      <c r="CP45" s="1260"/>
      <c r="CQ45" s="1260"/>
      <c r="CR45" s="1260"/>
      <c r="CS45" s="1260"/>
      <c r="CT45" s="1260"/>
      <c r="CU45" s="1260"/>
      <c r="CV45" s="1260"/>
      <c r="CW45" s="1260"/>
      <c r="CX45" s="1260"/>
      <c r="CY45" s="1260"/>
      <c r="CZ45" s="1260"/>
      <c r="DA45" s="1260"/>
      <c r="DB45" s="1260"/>
      <c r="DC45" s="1261"/>
    </row>
    <row r="46" spans="2:109" ht="13.2" x14ac:dyDescent="0.2">
      <c r="B46" s="247"/>
      <c r="AN46" s="1259"/>
      <c r="AO46" s="1260"/>
      <c r="AP46" s="1260"/>
      <c r="AQ46" s="1260"/>
      <c r="AR46" s="1260"/>
      <c r="AS46" s="1260"/>
      <c r="AT46" s="1260"/>
      <c r="AU46" s="1260"/>
      <c r="AV46" s="1260"/>
      <c r="AW46" s="1260"/>
      <c r="AX46" s="1260"/>
      <c r="AY46" s="1260"/>
      <c r="AZ46" s="1260"/>
      <c r="BA46" s="1260"/>
      <c r="BB46" s="1260"/>
      <c r="BC46" s="1260"/>
      <c r="BD46" s="1260"/>
      <c r="BE46" s="1260"/>
      <c r="BF46" s="1260"/>
      <c r="BG46" s="1260"/>
      <c r="BH46" s="1260"/>
      <c r="BI46" s="1260"/>
      <c r="BJ46" s="1260"/>
      <c r="BK46" s="1260"/>
      <c r="BL46" s="1260"/>
      <c r="BM46" s="1260"/>
      <c r="BN46" s="1260"/>
      <c r="BO46" s="1260"/>
      <c r="BP46" s="1260"/>
      <c r="BQ46" s="1260"/>
      <c r="BR46" s="1260"/>
      <c r="BS46" s="1260"/>
      <c r="BT46" s="1260"/>
      <c r="BU46" s="1260"/>
      <c r="BV46" s="1260"/>
      <c r="BW46" s="1260"/>
      <c r="BX46" s="1260"/>
      <c r="BY46" s="1260"/>
      <c r="BZ46" s="1260"/>
      <c r="CA46" s="1260"/>
      <c r="CB46" s="1260"/>
      <c r="CC46" s="1260"/>
      <c r="CD46" s="1260"/>
      <c r="CE46" s="1260"/>
      <c r="CF46" s="1260"/>
      <c r="CG46" s="1260"/>
      <c r="CH46" s="1260"/>
      <c r="CI46" s="1260"/>
      <c r="CJ46" s="1260"/>
      <c r="CK46" s="1260"/>
      <c r="CL46" s="1260"/>
      <c r="CM46" s="1260"/>
      <c r="CN46" s="1260"/>
      <c r="CO46" s="1260"/>
      <c r="CP46" s="1260"/>
      <c r="CQ46" s="1260"/>
      <c r="CR46" s="1260"/>
      <c r="CS46" s="1260"/>
      <c r="CT46" s="1260"/>
      <c r="CU46" s="1260"/>
      <c r="CV46" s="1260"/>
      <c r="CW46" s="1260"/>
      <c r="CX46" s="1260"/>
      <c r="CY46" s="1260"/>
      <c r="CZ46" s="1260"/>
      <c r="DA46" s="1260"/>
      <c r="DB46" s="1260"/>
      <c r="DC46" s="1261"/>
    </row>
    <row r="47" spans="2:109" ht="13.2" x14ac:dyDescent="0.2">
      <c r="B47" s="247"/>
      <c r="AN47" s="1262"/>
      <c r="AO47" s="1263"/>
      <c r="AP47" s="1263"/>
      <c r="AQ47" s="1263"/>
      <c r="AR47" s="1263"/>
      <c r="AS47" s="1263"/>
      <c r="AT47" s="1263"/>
      <c r="AU47" s="1263"/>
      <c r="AV47" s="1263"/>
      <c r="AW47" s="1263"/>
      <c r="AX47" s="1263"/>
      <c r="AY47" s="1263"/>
      <c r="AZ47" s="1263"/>
      <c r="BA47" s="1263"/>
      <c r="BB47" s="1263"/>
      <c r="BC47" s="1263"/>
      <c r="BD47" s="1263"/>
      <c r="BE47" s="1263"/>
      <c r="BF47" s="1263"/>
      <c r="BG47" s="1263"/>
      <c r="BH47" s="1263"/>
      <c r="BI47" s="1263"/>
      <c r="BJ47" s="1263"/>
      <c r="BK47" s="1263"/>
      <c r="BL47" s="1263"/>
      <c r="BM47" s="1263"/>
      <c r="BN47" s="1263"/>
      <c r="BO47" s="1263"/>
      <c r="BP47" s="1263"/>
      <c r="BQ47" s="1263"/>
      <c r="BR47" s="1263"/>
      <c r="BS47" s="1263"/>
      <c r="BT47" s="1263"/>
      <c r="BU47" s="1263"/>
      <c r="BV47" s="1263"/>
      <c r="BW47" s="1263"/>
      <c r="BX47" s="1263"/>
      <c r="BY47" s="1263"/>
      <c r="BZ47" s="1263"/>
      <c r="CA47" s="1263"/>
      <c r="CB47" s="1263"/>
      <c r="CC47" s="1263"/>
      <c r="CD47" s="1263"/>
      <c r="CE47" s="1263"/>
      <c r="CF47" s="1263"/>
      <c r="CG47" s="1263"/>
      <c r="CH47" s="1263"/>
      <c r="CI47" s="1263"/>
      <c r="CJ47" s="1263"/>
      <c r="CK47" s="1263"/>
      <c r="CL47" s="1263"/>
      <c r="CM47" s="1263"/>
      <c r="CN47" s="1263"/>
      <c r="CO47" s="1263"/>
      <c r="CP47" s="1263"/>
      <c r="CQ47" s="1263"/>
      <c r="CR47" s="1263"/>
      <c r="CS47" s="1263"/>
      <c r="CT47" s="1263"/>
      <c r="CU47" s="1263"/>
      <c r="CV47" s="1263"/>
      <c r="CW47" s="1263"/>
      <c r="CX47" s="1263"/>
      <c r="CY47" s="1263"/>
      <c r="CZ47" s="1263"/>
      <c r="DA47" s="1263"/>
      <c r="DB47" s="1263"/>
      <c r="DC47" s="126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1234"/>
      <c r="H50" s="1234"/>
      <c r="I50" s="1234"/>
      <c r="J50" s="1234"/>
      <c r="K50" s="360"/>
      <c r="L50" s="360"/>
      <c r="M50" s="361"/>
      <c r="N50" s="361"/>
      <c r="AN50" s="1252"/>
      <c r="AO50" s="1253"/>
      <c r="AP50" s="1253"/>
      <c r="AQ50" s="1253"/>
      <c r="AR50" s="1253"/>
      <c r="AS50" s="1253"/>
      <c r="AT50" s="1253"/>
      <c r="AU50" s="1253"/>
      <c r="AV50" s="1253"/>
      <c r="AW50" s="1253"/>
      <c r="AX50" s="1253"/>
      <c r="AY50" s="1253"/>
      <c r="AZ50" s="1253"/>
      <c r="BA50" s="1253"/>
      <c r="BB50" s="1253"/>
      <c r="BC50" s="1253"/>
      <c r="BD50" s="1253"/>
      <c r="BE50" s="1253"/>
      <c r="BF50" s="1253"/>
      <c r="BG50" s="1253"/>
      <c r="BH50" s="1253"/>
      <c r="BI50" s="1253"/>
      <c r="BJ50" s="1253"/>
      <c r="BK50" s="1253"/>
      <c r="BL50" s="1253"/>
      <c r="BM50" s="1253"/>
      <c r="BN50" s="1253"/>
      <c r="BO50" s="1254"/>
      <c r="BP50" s="1240" t="s">
        <v>451</v>
      </c>
      <c r="BQ50" s="1240"/>
      <c r="BR50" s="1240"/>
      <c r="BS50" s="1240"/>
      <c r="BT50" s="1240"/>
      <c r="BU50" s="1240"/>
      <c r="BV50" s="1240"/>
      <c r="BW50" s="1240"/>
      <c r="BX50" s="1240" t="s">
        <v>452</v>
      </c>
      <c r="BY50" s="1240"/>
      <c r="BZ50" s="1240"/>
      <c r="CA50" s="1240"/>
      <c r="CB50" s="1240"/>
      <c r="CC50" s="1240"/>
      <c r="CD50" s="1240"/>
      <c r="CE50" s="1240"/>
      <c r="CF50" s="1240" t="s">
        <v>453</v>
      </c>
      <c r="CG50" s="1240"/>
      <c r="CH50" s="1240"/>
      <c r="CI50" s="1240"/>
      <c r="CJ50" s="1240"/>
      <c r="CK50" s="1240"/>
      <c r="CL50" s="1240"/>
      <c r="CM50" s="1240"/>
      <c r="CN50" s="1240" t="s">
        <v>454</v>
      </c>
      <c r="CO50" s="1240"/>
      <c r="CP50" s="1240"/>
      <c r="CQ50" s="1240"/>
      <c r="CR50" s="1240"/>
      <c r="CS50" s="1240"/>
      <c r="CT50" s="1240"/>
      <c r="CU50" s="1240"/>
      <c r="CV50" s="1240" t="s">
        <v>455</v>
      </c>
      <c r="CW50" s="1240"/>
      <c r="CX50" s="1240"/>
      <c r="CY50" s="1240"/>
      <c r="CZ50" s="1240"/>
      <c r="DA50" s="1240"/>
      <c r="DB50" s="1240"/>
      <c r="DC50" s="1240"/>
    </row>
    <row r="51" spans="1:109" ht="13.5" customHeight="1" x14ac:dyDescent="0.2">
      <c r="B51" s="247"/>
      <c r="G51" s="1251"/>
      <c r="H51" s="1251"/>
      <c r="I51" s="1255"/>
      <c r="J51" s="1255"/>
      <c r="K51" s="1241"/>
      <c r="L51" s="1241"/>
      <c r="M51" s="1241"/>
      <c r="N51" s="1241"/>
      <c r="AM51" s="359"/>
      <c r="AN51" s="1239" t="s">
        <v>562</v>
      </c>
      <c r="AO51" s="1239"/>
      <c r="AP51" s="1239"/>
      <c r="AQ51" s="1239"/>
      <c r="AR51" s="1239"/>
      <c r="AS51" s="1239"/>
      <c r="AT51" s="1239"/>
      <c r="AU51" s="1239"/>
      <c r="AV51" s="1239"/>
      <c r="AW51" s="1239"/>
      <c r="AX51" s="1239"/>
      <c r="AY51" s="1239"/>
      <c r="AZ51" s="1239"/>
      <c r="BA51" s="1239"/>
      <c r="BB51" s="1239" t="s">
        <v>563</v>
      </c>
      <c r="BC51" s="1239"/>
      <c r="BD51" s="1239"/>
      <c r="BE51" s="1239"/>
      <c r="BF51" s="1239"/>
      <c r="BG51" s="1239"/>
      <c r="BH51" s="1239"/>
      <c r="BI51" s="1239"/>
      <c r="BJ51" s="1239"/>
      <c r="BK51" s="1239"/>
      <c r="BL51" s="1239"/>
      <c r="BM51" s="1239"/>
      <c r="BN51" s="1239"/>
      <c r="BO51" s="1239"/>
      <c r="BP51" s="1236"/>
      <c r="BQ51" s="1236"/>
      <c r="BR51" s="1236"/>
      <c r="BS51" s="1236"/>
      <c r="BT51" s="1236"/>
      <c r="BU51" s="1236"/>
      <c r="BV51" s="1236"/>
      <c r="BW51" s="1236"/>
      <c r="BX51" s="1236"/>
      <c r="BY51" s="1236"/>
      <c r="BZ51" s="1236"/>
      <c r="CA51" s="1236"/>
      <c r="CB51" s="1236"/>
      <c r="CC51" s="1236"/>
      <c r="CD51" s="1236"/>
      <c r="CE51" s="1236"/>
      <c r="CF51" s="1236"/>
      <c r="CG51" s="1236"/>
      <c r="CH51" s="1236"/>
      <c r="CI51" s="1236"/>
      <c r="CJ51" s="1236"/>
      <c r="CK51" s="1236"/>
      <c r="CL51" s="1236"/>
      <c r="CM51" s="1236"/>
      <c r="CN51" s="1236"/>
      <c r="CO51" s="1236"/>
      <c r="CP51" s="1236"/>
      <c r="CQ51" s="1236"/>
      <c r="CR51" s="1236"/>
      <c r="CS51" s="1236"/>
      <c r="CT51" s="1236"/>
      <c r="CU51" s="1236"/>
      <c r="CV51" s="1236"/>
      <c r="CW51" s="1236"/>
      <c r="CX51" s="1236"/>
      <c r="CY51" s="1236"/>
      <c r="CZ51" s="1236"/>
      <c r="DA51" s="1236"/>
      <c r="DB51" s="1236"/>
      <c r="DC51" s="1236"/>
    </row>
    <row r="52" spans="1:109" ht="13.2" x14ac:dyDescent="0.2">
      <c r="B52" s="247"/>
      <c r="G52" s="1251"/>
      <c r="H52" s="1251"/>
      <c r="I52" s="1255"/>
      <c r="J52" s="1255"/>
      <c r="K52" s="1241"/>
      <c r="L52" s="1241"/>
      <c r="M52" s="1241"/>
      <c r="N52" s="1241"/>
      <c r="AM52" s="359"/>
      <c r="AN52" s="1239"/>
      <c r="AO52" s="1239"/>
      <c r="AP52" s="1239"/>
      <c r="AQ52" s="1239"/>
      <c r="AR52" s="1239"/>
      <c r="AS52" s="1239"/>
      <c r="AT52" s="1239"/>
      <c r="AU52" s="1239"/>
      <c r="AV52" s="1239"/>
      <c r="AW52" s="1239"/>
      <c r="AX52" s="1239"/>
      <c r="AY52" s="1239"/>
      <c r="AZ52" s="1239"/>
      <c r="BA52" s="1239"/>
      <c r="BB52" s="1239"/>
      <c r="BC52" s="1239"/>
      <c r="BD52" s="1239"/>
      <c r="BE52" s="1239"/>
      <c r="BF52" s="1239"/>
      <c r="BG52" s="1239"/>
      <c r="BH52" s="1239"/>
      <c r="BI52" s="1239"/>
      <c r="BJ52" s="1239"/>
      <c r="BK52" s="1239"/>
      <c r="BL52" s="1239"/>
      <c r="BM52" s="1239"/>
      <c r="BN52" s="1239"/>
      <c r="BO52" s="1239"/>
      <c r="BP52" s="1236"/>
      <c r="BQ52" s="1236"/>
      <c r="BR52" s="1236"/>
      <c r="BS52" s="1236"/>
      <c r="BT52" s="1236"/>
      <c r="BU52" s="1236"/>
      <c r="BV52" s="1236"/>
      <c r="BW52" s="1236"/>
      <c r="BX52" s="1236"/>
      <c r="BY52" s="1236"/>
      <c r="BZ52" s="1236"/>
      <c r="CA52" s="1236"/>
      <c r="CB52" s="1236"/>
      <c r="CC52" s="1236"/>
      <c r="CD52" s="1236"/>
      <c r="CE52" s="1236"/>
      <c r="CF52" s="1236"/>
      <c r="CG52" s="1236"/>
      <c r="CH52" s="1236"/>
      <c r="CI52" s="1236"/>
      <c r="CJ52" s="1236"/>
      <c r="CK52" s="1236"/>
      <c r="CL52" s="1236"/>
      <c r="CM52" s="1236"/>
      <c r="CN52" s="1236"/>
      <c r="CO52" s="1236"/>
      <c r="CP52" s="1236"/>
      <c r="CQ52" s="1236"/>
      <c r="CR52" s="1236"/>
      <c r="CS52" s="1236"/>
      <c r="CT52" s="1236"/>
      <c r="CU52" s="1236"/>
      <c r="CV52" s="1236"/>
      <c r="CW52" s="1236"/>
      <c r="CX52" s="1236"/>
      <c r="CY52" s="1236"/>
      <c r="CZ52" s="1236"/>
      <c r="DA52" s="1236"/>
      <c r="DB52" s="1236"/>
      <c r="DC52" s="1236"/>
    </row>
    <row r="53" spans="1:109" ht="13.2" x14ac:dyDescent="0.2">
      <c r="A53" s="358"/>
      <c r="B53" s="247"/>
      <c r="G53" s="1251"/>
      <c r="H53" s="1251"/>
      <c r="I53" s="1234"/>
      <c r="J53" s="1234"/>
      <c r="K53" s="1241"/>
      <c r="L53" s="1241"/>
      <c r="M53" s="1241"/>
      <c r="N53" s="1241"/>
      <c r="AM53" s="359"/>
      <c r="AN53" s="1239"/>
      <c r="AO53" s="1239"/>
      <c r="AP53" s="1239"/>
      <c r="AQ53" s="1239"/>
      <c r="AR53" s="1239"/>
      <c r="AS53" s="1239"/>
      <c r="AT53" s="1239"/>
      <c r="AU53" s="1239"/>
      <c r="AV53" s="1239"/>
      <c r="AW53" s="1239"/>
      <c r="AX53" s="1239"/>
      <c r="AY53" s="1239"/>
      <c r="AZ53" s="1239"/>
      <c r="BA53" s="1239"/>
      <c r="BB53" s="1239" t="s">
        <v>564</v>
      </c>
      <c r="BC53" s="1239"/>
      <c r="BD53" s="1239"/>
      <c r="BE53" s="1239"/>
      <c r="BF53" s="1239"/>
      <c r="BG53" s="1239"/>
      <c r="BH53" s="1239"/>
      <c r="BI53" s="1239"/>
      <c r="BJ53" s="1239"/>
      <c r="BK53" s="1239"/>
      <c r="BL53" s="1239"/>
      <c r="BM53" s="1239"/>
      <c r="BN53" s="1239"/>
      <c r="BO53" s="1239"/>
      <c r="BP53" s="1236">
        <v>34.9</v>
      </c>
      <c r="BQ53" s="1236"/>
      <c r="BR53" s="1236"/>
      <c r="BS53" s="1236"/>
      <c r="BT53" s="1236"/>
      <c r="BU53" s="1236"/>
      <c r="BV53" s="1236"/>
      <c r="BW53" s="1236"/>
      <c r="BX53" s="1236">
        <v>36.6</v>
      </c>
      <c r="BY53" s="1236"/>
      <c r="BZ53" s="1236"/>
      <c r="CA53" s="1236"/>
      <c r="CB53" s="1236"/>
      <c r="CC53" s="1236"/>
      <c r="CD53" s="1236"/>
      <c r="CE53" s="1236"/>
      <c r="CF53" s="1236">
        <v>38.799999999999997</v>
      </c>
      <c r="CG53" s="1236"/>
      <c r="CH53" s="1236"/>
      <c r="CI53" s="1236"/>
      <c r="CJ53" s="1236"/>
      <c r="CK53" s="1236"/>
      <c r="CL53" s="1236"/>
      <c r="CM53" s="1236"/>
      <c r="CN53" s="1236">
        <v>41</v>
      </c>
      <c r="CO53" s="1236"/>
      <c r="CP53" s="1236"/>
      <c r="CQ53" s="1236"/>
      <c r="CR53" s="1236"/>
      <c r="CS53" s="1236"/>
      <c r="CT53" s="1236"/>
      <c r="CU53" s="1236"/>
      <c r="CV53" s="1236">
        <v>41.3</v>
      </c>
      <c r="CW53" s="1236"/>
      <c r="CX53" s="1236"/>
      <c r="CY53" s="1236"/>
      <c r="CZ53" s="1236"/>
      <c r="DA53" s="1236"/>
      <c r="DB53" s="1236"/>
      <c r="DC53" s="1236"/>
    </row>
    <row r="54" spans="1:109" ht="13.2" x14ac:dyDescent="0.2">
      <c r="A54" s="358"/>
      <c r="B54" s="247"/>
      <c r="G54" s="1251"/>
      <c r="H54" s="1251"/>
      <c r="I54" s="1234"/>
      <c r="J54" s="1234"/>
      <c r="K54" s="1241"/>
      <c r="L54" s="1241"/>
      <c r="M54" s="1241"/>
      <c r="N54" s="1241"/>
      <c r="AM54" s="359"/>
      <c r="AN54" s="1239"/>
      <c r="AO54" s="1239"/>
      <c r="AP54" s="1239"/>
      <c r="AQ54" s="1239"/>
      <c r="AR54" s="1239"/>
      <c r="AS54" s="1239"/>
      <c r="AT54" s="1239"/>
      <c r="AU54" s="1239"/>
      <c r="AV54" s="1239"/>
      <c r="AW54" s="1239"/>
      <c r="AX54" s="1239"/>
      <c r="AY54" s="1239"/>
      <c r="AZ54" s="1239"/>
      <c r="BA54" s="1239"/>
      <c r="BB54" s="1239"/>
      <c r="BC54" s="1239"/>
      <c r="BD54" s="1239"/>
      <c r="BE54" s="1239"/>
      <c r="BF54" s="1239"/>
      <c r="BG54" s="1239"/>
      <c r="BH54" s="1239"/>
      <c r="BI54" s="1239"/>
      <c r="BJ54" s="1239"/>
      <c r="BK54" s="1239"/>
      <c r="BL54" s="1239"/>
      <c r="BM54" s="1239"/>
      <c r="BN54" s="1239"/>
      <c r="BO54" s="1239"/>
      <c r="BP54" s="1236"/>
      <c r="BQ54" s="1236"/>
      <c r="BR54" s="1236"/>
      <c r="BS54" s="1236"/>
      <c r="BT54" s="1236"/>
      <c r="BU54" s="1236"/>
      <c r="BV54" s="1236"/>
      <c r="BW54" s="1236"/>
      <c r="BX54" s="1236"/>
      <c r="BY54" s="1236"/>
      <c r="BZ54" s="1236"/>
      <c r="CA54" s="1236"/>
      <c r="CB54" s="1236"/>
      <c r="CC54" s="1236"/>
      <c r="CD54" s="1236"/>
      <c r="CE54" s="1236"/>
      <c r="CF54" s="1236"/>
      <c r="CG54" s="1236"/>
      <c r="CH54" s="1236"/>
      <c r="CI54" s="1236"/>
      <c r="CJ54" s="1236"/>
      <c r="CK54" s="1236"/>
      <c r="CL54" s="1236"/>
      <c r="CM54" s="1236"/>
      <c r="CN54" s="1236"/>
      <c r="CO54" s="1236"/>
      <c r="CP54" s="1236"/>
      <c r="CQ54" s="1236"/>
      <c r="CR54" s="1236"/>
      <c r="CS54" s="1236"/>
      <c r="CT54" s="1236"/>
      <c r="CU54" s="1236"/>
      <c r="CV54" s="1236"/>
      <c r="CW54" s="1236"/>
      <c r="CX54" s="1236"/>
      <c r="CY54" s="1236"/>
      <c r="CZ54" s="1236"/>
      <c r="DA54" s="1236"/>
      <c r="DB54" s="1236"/>
      <c r="DC54" s="1236"/>
    </row>
    <row r="55" spans="1:109" ht="13.2" x14ac:dyDescent="0.2">
      <c r="A55" s="358"/>
      <c r="B55" s="247"/>
      <c r="G55" s="1234"/>
      <c r="H55" s="1234"/>
      <c r="I55" s="1234"/>
      <c r="J55" s="1234"/>
      <c r="K55" s="1241"/>
      <c r="L55" s="1241"/>
      <c r="M55" s="1241"/>
      <c r="N55" s="1241"/>
      <c r="AN55" s="1240" t="s">
        <v>565</v>
      </c>
      <c r="AO55" s="1240"/>
      <c r="AP55" s="1240"/>
      <c r="AQ55" s="1240"/>
      <c r="AR55" s="1240"/>
      <c r="AS55" s="1240"/>
      <c r="AT55" s="1240"/>
      <c r="AU55" s="1240"/>
      <c r="AV55" s="1240"/>
      <c r="AW55" s="1240"/>
      <c r="AX55" s="1240"/>
      <c r="AY55" s="1240"/>
      <c r="AZ55" s="1240"/>
      <c r="BA55" s="1240"/>
      <c r="BB55" s="1239" t="s">
        <v>563</v>
      </c>
      <c r="BC55" s="1239"/>
      <c r="BD55" s="1239"/>
      <c r="BE55" s="1239"/>
      <c r="BF55" s="1239"/>
      <c r="BG55" s="1239"/>
      <c r="BH55" s="1239"/>
      <c r="BI55" s="1239"/>
      <c r="BJ55" s="1239"/>
      <c r="BK55" s="1239"/>
      <c r="BL55" s="1239"/>
      <c r="BM55" s="1239"/>
      <c r="BN55" s="1239"/>
      <c r="BO55" s="1239"/>
      <c r="BP55" s="1236">
        <v>0</v>
      </c>
      <c r="BQ55" s="1236"/>
      <c r="BR55" s="1236"/>
      <c r="BS55" s="1236"/>
      <c r="BT55" s="1236"/>
      <c r="BU55" s="1236"/>
      <c r="BV55" s="1236"/>
      <c r="BW55" s="1236"/>
      <c r="BX55" s="1236">
        <v>0</v>
      </c>
      <c r="BY55" s="1236"/>
      <c r="BZ55" s="1236"/>
      <c r="CA55" s="1236"/>
      <c r="CB55" s="1236"/>
      <c r="CC55" s="1236"/>
      <c r="CD55" s="1236"/>
      <c r="CE55" s="1236"/>
      <c r="CF55" s="1236">
        <v>0</v>
      </c>
      <c r="CG55" s="1236"/>
      <c r="CH55" s="1236"/>
      <c r="CI55" s="1236"/>
      <c r="CJ55" s="1236"/>
      <c r="CK55" s="1236"/>
      <c r="CL55" s="1236"/>
      <c r="CM55" s="1236"/>
      <c r="CN55" s="1236">
        <v>0</v>
      </c>
      <c r="CO55" s="1236"/>
      <c r="CP55" s="1236"/>
      <c r="CQ55" s="1236"/>
      <c r="CR55" s="1236"/>
      <c r="CS55" s="1236"/>
      <c r="CT55" s="1236"/>
      <c r="CU55" s="1236"/>
      <c r="CV55" s="1236">
        <v>0</v>
      </c>
      <c r="CW55" s="1236"/>
      <c r="CX55" s="1236"/>
      <c r="CY55" s="1236"/>
      <c r="CZ55" s="1236"/>
      <c r="DA55" s="1236"/>
      <c r="DB55" s="1236"/>
      <c r="DC55" s="1236"/>
    </row>
    <row r="56" spans="1:109" ht="13.2" x14ac:dyDescent="0.2">
      <c r="A56" s="358"/>
      <c r="B56" s="247"/>
      <c r="G56" s="1234"/>
      <c r="H56" s="1234"/>
      <c r="I56" s="1234"/>
      <c r="J56" s="1234"/>
      <c r="K56" s="1241"/>
      <c r="L56" s="1241"/>
      <c r="M56" s="1241"/>
      <c r="N56" s="1241"/>
      <c r="AN56" s="1240"/>
      <c r="AO56" s="1240"/>
      <c r="AP56" s="1240"/>
      <c r="AQ56" s="1240"/>
      <c r="AR56" s="1240"/>
      <c r="AS56" s="1240"/>
      <c r="AT56" s="1240"/>
      <c r="AU56" s="1240"/>
      <c r="AV56" s="1240"/>
      <c r="AW56" s="1240"/>
      <c r="AX56" s="1240"/>
      <c r="AY56" s="1240"/>
      <c r="AZ56" s="1240"/>
      <c r="BA56" s="1240"/>
      <c r="BB56" s="1239"/>
      <c r="BC56" s="1239"/>
      <c r="BD56" s="1239"/>
      <c r="BE56" s="1239"/>
      <c r="BF56" s="1239"/>
      <c r="BG56" s="1239"/>
      <c r="BH56" s="1239"/>
      <c r="BI56" s="1239"/>
      <c r="BJ56" s="1239"/>
      <c r="BK56" s="1239"/>
      <c r="BL56" s="1239"/>
      <c r="BM56" s="1239"/>
      <c r="BN56" s="1239"/>
      <c r="BO56" s="1239"/>
      <c r="BP56" s="1236"/>
      <c r="BQ56" s="1236"/>
      <c r="BR56" s="1236"/>
      <c r="BS56" s="1236"/>
      <c r="BT56" s="1236"/>
      <c r="BU56" s="1236"/>
      <c r="BV56" s="1236"/>
      <c r="BW56" s="1236"/>
      <c r="BX56" s="1236"/>
      <c r="BY56" s="1236"/>
      <c r="BZ56" s="1236"/>
      <c r="CA56" s="1236"/>
      <c r="CB56" s="1236"/>
      <c r="CC56" s="1236"/>
      <c r="CD56" s="1236"/>
      <c r="CE56" s="1236"/>
      <c r="CF56" s="1236"/>
      <c r="CG56" s="1236"/>
      <c r="CH56" s="1236"/>
      <c r="CI56" s="1236"/>
      <c r="CJ56" s="1236"/>
      <c r="CK56" s="1236"/>
      <c r="CL56" s="1236"/>
      <c r="CM56" s="1236"/>
      <c r="CN56" s="1236"/>
      <c r="CO56" s="1236"/>
      <c r="CP56" s="1236"/>
      <c r="CQ56" s="1236"/>
      <c r="CR56" s="1236"/>
      <c r="CS56" s="1236"/>
      <c r="CT56" s="1236"/>
      <c r="CU56" s="1236"/>
      <c r="CV56" s="1236"/>
      <c r="CW56" s="1236"/>
      <c r="CX56" s="1236"/>
      <c r="CY56" s="1236"/>
      <c r="CZ56" s="1236"/>
      <c r="DA56" s="1236"/>
      <c r="DB56" s="1236"/>
      <c r="DC56" s="1236"/>
    </row>
    <row r="57" spans="1:109" s="358" customFormat="1" ht="13.2" x14ac:dyDescent="0.2">
      <c r="B57" s="362"/>
      <c r="G57" s="1234"/>
      <c r="H57" s="1234"/>
      <c r="I57" s="1237"/>
      <c r="J57" s="1237"/>
      <c r="K57" s="1241"/>
      <c r="L57" s="1241"/>
      <c r="M57" s="1241"/>
      <c r="N57" s="1241"/>
      <c r="AM57" s="243"/>
      <c r="AN57" s="1240"/>
      <c r="AO57" s="1240"/>
      <c r="AP57" s="1240"/>
      <c r="AQ57" s="1240"/>
      <c r="AR57" s="1240"/>
      <c r="AS57" s="1240"/>
      <c r="AT57" s="1240"/>
      <c r="AU57" s="1240"/>
      <c r="AV57" s="1240"/>
      <c r="AW57" s="1240"/>
      <c r="AX57" s="1240"/>
      <c r="AY57" s="1240"/>
      <c r="AZ57" s="1240"/>
      <c r="BA57" s="1240"/>
      <c r="BB57" s="1239" t="s">
        <v>564</v>
      </c>
      <c r="BC57" s="1239"/>
      <c r="BD57" s="1239"/>
      <c r="BE57" s="1239"/>
      <c r="BF57" s="1239"/>
      <c r="BG57" s="1239"/>
      <c r="BH57" s="1239"/>
      <c r="BI57" s="1239"/>
      <c r="BJ57" s="1239"/>
      <c r="BK57" s="1239"/>
      <c r="BL57" s="1239"/>
      <c r="BM57" s="1239"/>
      <c r="BN57" s="1239"/>
      <c r="BO57" s="1239"/>
      <c r="BP57" s="1236">
        <v>56.4</v>
      </c>
      <c r="BQ57" s="1236"/>
      <c r="BR57" s="1236"/>
      <c r="BS57" s="1236"/>
      <c r="BT57" s="1236"/>
      <c r="BU57" s="1236"/>
      <c r="BV57" s="1236"/>
      <c r="BW57" s="1236"/>
      <c r="BX57" s="1236">
        <v>56</v>
      </c>
      <c r="BY57" s="1236"/>
      <c r="BZ57" s="1236"/>
      <c r="CA57" s="1236"/>
      <c r="CB57" s="1236"/>
      <c r="CC57" s="1236"/>
      <c r="CD57" s="1236"/>
      <c r="CE57" s="1236"/>
      <c r="CF57" s="1236">
        <v>56.6</v>
      </c>
      <c r="CG57" s="1236"/>
      <c r="CH57" s="1236"/>
      <c r="CI57" s="1236"/>
      <c r="CJ57" s="1236"/>
      <c r="CK57" s="1236"/>
      <c r="CL57" s="1236"/>
      <c r="CM57" s="1236"/>
      <c r="CN57" s="1236">
        <v>56.7</v>
      </c>
      <c r="CO57" s="1236"/>
      <c r="CP57" s="1236"/>
      <c r="CQ57" s="1236"/>
      <c r="CR57" s="1236"/>
      <c r="CS57" s="1236"/>
      <c r="CT57" s="1236"/>
      <c r="CU57" s="1236"/>
      <c r="CV57" s="1236">
        <v>56.5</v>
      </c>
      <c r="CW57" s="1236"/>
      <c r="CX57" s="1236"/>
      <c r="CY57" s="1236"/>
      <c r="CZ57" s="1236"/>
      <c r="DA57" s="1236"/>
      <c r="DB57" s="1236"/>
      <c r="DC57" s="1236"/>
      <c r="DD57" s="363"/>
      <c r="DE57" s="362"/>
    </row>
    <row r="58" spans="1:109" s="358" customFormat="1" ht="13.2" x14ac:dyDescent="0.2">
      <c r="A58" s="243"/>
      <c r="B58" s="362"/>
      <c r="G58" s="1234"/>
      <c r="H58" s="1234"/>
      <c r="I58" s="1237"/>
      <c r="J58" s="1237"/>
      <c r="K58" s="1241"/>
      <c r="L58" s="1241"/>
      <c r="M58" s="1241"/>
      <c r="N58" s="1241"/>
      <c r="AM58" s="243"/>
      <c r="AN58" s="1240"/>
      <c r="AO58" s="1240"/>
      <c r="AP58" s="1240"/>
      <c r="AQ58" s="1240"/>
      <c r="AR58" s="1240"/>
      <c r="AS58" s="1240"/>
      <c r="AT58" s="1240"/>
      <c r="AU58" s="1240"/>
      <c r="AV58" s="1240"/>
      <c r="AW58" s="1240"/>
      <c r="AX58" s="1240"/>
      <c r="AY58" s="1240"/>
      <c r="AZ58" s="1240"/>
      <c r="BA58" s="1240"/>
      <c r="BB58" s="1239"/>
      <c r="BC58" s="1239"/>
      <c r="BD58" s="1239"/>
      <c r="BE58" s="1239"/>
      <c r="BF58" s="1239"/>
      <c r="BG58" s="1239"/>
      <c r="BH58" s="1239"/>
      <c r="BI58" s="1239"/>
      <c r="BJ58" s="1239"/>
      <c r="BK58" s="1239"/>
      <c r="BL58" s="1239"/>
      <c r="BM58" s="1239"/>
      <c r="BN58" s="1239"/>
      <c r="BO58" s="1239"/>
      <c r="BP58" s="1236"/>
      <c r="BQ58" s="1236"/>
      <c r="BR58" s="1236"/>
      <c r="BS58" s="1236"/>
      <c r="BT58" s="1236"/>
      <c r="BU58" s="1236"/>
      <c r="BV58" s="1236"/>
      <c r="BW58" s="1236"/>
      <c r="BX58" s="1236"/>
      <c r="BY58" s="1236"/>
      <c r="BZ58" s="1236"/>
      <c r="CA58" s="1236"/>
      <c r="CB58" s="1236"/>
      <c r="CC58" s="1236"/>
      <c r="CD58" s="1236"/>
      <c r="CE58" s="1236"/>
      <c r="CF58" s="1236"/>
      <c r="CG58" s="1236"/>
      <c r="CH58" s="1236"/>
      <c r="CI58" s="1236"/>
      <c r="CJ58" s="1236"/>
      <c r="CK58" s="1236"/>
      <c r="CL58" s="1236"/>
      <c r="CM58" s="1236"/>
      <c r="CN58" s="1236"/>
      <c r="CO58" s="1236"/>
      <c r="CP58" s="1236"/>
      <c r="CQ58" s="1236"/>
      <c r="CR58" s="1236"/>
      <c r="CS58" s="1236"/>
      <c r="CT58" s="1236"/>
      <c r="CU58" s="1236"/>
      <c r="CV58" s="1236"/>
      <c r="CW58" s="1236"/>
      <c r="CX58" s="1236"/>
      <c r="CY58" s="1236"/>
      <c r="CZ58" s="1236"/>
      <c r="DA58" s="1236"/>
      <c r="DB58" s="1236"/>
      <c r="DC58" s="1236"/>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2" t="s">
        <v>569</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2"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2"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2"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2"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1234"/>
      <c r="H72" s="1234"/>
      <c r="I72" s="1234"/>
      <c r="J72" s="1234"/>
      <c r="K72" s="360"/>
      <c r="L72" s="360"/>
      <c r="M72" s="361"/>
      <c r="N72" s="361"/>
      <c r="AN72" s="1252"/>
      <c r="AO72" s="1253"/>
      <c r="AP72" s="1253"/>
      <c r="AQ72" s="1253"/>
      <c r="AR72" s="1253"/>
      <c r="AS72" s="1253"/>
      <c r="AT72" s="1253"/>
      <c r="AU72" s="1253"/>
      <c r="AV72" s="1253"/>
      <c r="AW72" s="1253"/>
      <c r="AX72" s="1253"/>
      <c r="AY72" s="1253"/>
      <c r="AZ72" s="1253"/>
      <c r="BA72" s="1253"/>
      <c r="BB72" s="1253"/>
      <c r="BC72" s="1253"/>
      <c r="BD72" s="1253"/>
      <c r="BE72" s="1253"/>
      <c r="BF72" s="1253"/>
      <c r="BG72" s="1253"/>
      <c r="BH72" s="1253"/>
      <c r="BI72" s="1253"/>
      <c r="BJ72" s="1253"/>
      <c r="BK72" s="1253"/>
      <c r="BL72" s="1253"/>
      <c r="BM72" s="1253"/>
      <c r="BN72" s="1253"/>
      <c r="BO72" s="1254"/>
      <c r="BP72" s="1240" t="s">
        <v>451</v>
      </c>
      <c r="BQ72" s="1240"/>
      <c r="BR72" s="1240"/>
      <c r="BS72" s="1240"/>
      <c r="BT72" s="1240"/>
      <c r="BU72" s="1240"/>
      <c r="BV72" s="1240"/>
      <c r="BW72" s="1240"/>
      <c r="BX72" s="1240" t="s">
        <v>452</v>
      </c>
      <c r="BY72" s="1240"/>
      <c r="BZ72" s="1240"/>
      <c r="CA72" s="1240"/>
      <c r="CB72" s="1240"/>
      <c r="CC72" s="1240"/>
      <c r="CD72" s="1240"/>
      <c r="CE72" s="1240"/>
      <c r="CF72" s="1240" t="s">
        <v>453</v>
      </c>
      <c r="CG72" s="1240"/>
      <c r="CH72" s="1240"/>
      <c r="CI72" s="1240"/>
      <c r="CJ72" s="1240"/>
      <c r="CK72" s="1240"/>
      <c r="CL72" s="1240"/>
      <c r="CM72" s="1240"/>
      <c r="CN72" s="1240" t="s">
        <v>454</v>
      </c>
      <c r="CO72" s="1240"/>
      <c r="CP72" s="1240"/>
      <c r="CQ72" s="1240"/>
      <c r="CR72" s="1240"/>
      <c r="CS72" s="1240"/>
      <c r="CT72" s="1240"/>
      <c r="CU72" s="1240"/>
      <c r="CV72" s="1240" t="s">
        <v>455</v>
      </c>
      <c r="CW72" s="1240"/>
      <c r="CX72" s="1240"/>
      <c r="CY72" s="1240"/>
      <c r="CZ72" s="1240"/>
      <c r="DA72" s="1240"/>
      <c r="DB72" s="1240"/>
      <c r="DC72" s="1240"/>
    </row>
    <row r="73" spans="2:107" ht="13.2" x14ac:dyDescent="0.2">
      <c r="B73" s="247"/>
      <c r="G73" s="1251"/>
      <c r="H73" s="1251"/>
      <c r="I73" s="1251"/>
      <c r="J73" s="1251"/>
      <c r="K73" s="1235"/>
      <c r="L73" s="1235"/>
      <c r="M73" s="1235"/>
      <c r="N73" s="1235"/>
      <c r="AM73" s="359"/>
      <c r="AN73" s="1239" t="s">
        <v>562</v>
      </c>
      <c r="AO73" s="1239"/>
      <c r="AP73" s="1239"/>
      <c r="AQ73" s="1239"/>
      <c r="AR73" s="1239"/>
      <c r="AS73" s="1239"/>
      <c r="AT73" s="1239"/>
      <c r="AU73" s="1239"/>
      <c r="AV73" s="1239"/>
      <c r="AW73" s="1239"/>
      <c r="AX73" s="1239"/>
      <c r="AY73" s="1239"/>
      <c r="AZ73" s="1239"/>
      <c r="BA73" s="1239"/>
      <c r="BB73" s="1239" t="s">
        <v>563</v>
      </c>
      <c r="BC73" s="1239"/>
      <c r="BD73" s="1239"/>
      <c r="BE73" s="1239"/>
      <c r="BF73" s="1239"/>
      <c r="BG73" s="1239"/>
      <c r="BH73" s="1239"/>
      <c r="BI73" s="1239"/>
      <c r="BJ73" s="1239"/>
      <c r="BK73" s="1239"/>
      <c r="BL73" s="1239"/>
      <c r="BM73" s="1239"/>
      <c r="BN73" s="1239"/>
      <c r="BO73" s="1239"/>
      <c r="BP73" s="1236"/>
      <c r="BQ73" s="1236"/>
      <c r="BR73" s="1236"/>
      <c r="BS73" s="1236"/>
      <c r="BT73" s="1236"/>
      <c r="BU73" s="1236"/>
      <c r="BV73" s="1236"/>
      <c r="BW73" s="1236"/>
      <c r="BX73" s="1236"/>
      <c r="BY73" s="1236"/>
      <c r="BZ73" s="1236"/>
      <c r="CA73" s="1236"/>
      <c r="CB73" s="1236"/>
      <c r="CC73" s="1236"/>
      <c r="CD73" s="1236"/>
      <c r="CE73" s="1236"/>
      <c r="CF73" s="1236"/>
      <c r="CG73" s="1236"/>
      <c r="CH73" s="1236"/>
      <c r="CI73" s="1236"/>
      <c r="CJ73" s="1236"/>
      <c r="CK73" s="1236"/>
      <c r="CL73" s="1236"/>
      <c r="CM73" s="1236"/>
      <c r="CN73" s="1236"/>
      <c r="CO73" s="1236"/>
      <c r="CP73" s="1236"/>
      <c r="CQ73" s="1236"/>
      <c r="CR73" s="1236"/>
      <c r="CS73" s="1236"/>
      <c r="CT73" s="1236"/>
      <c r="CU73" s="1236"/>
      <c r="CV73" s="1236"/>
      <c r="CW73" s="1236"/>
      <c r="CX73" s="1236"/>
      <c r="CY73" s="1236"/>
      <c r="CZ73" s="1236"/>
      <c r="DA73" s="1236"/>
      <c r="DB73" s="1236"/>
      <c r="DC73" s="1236"/>
    </row>
    <row r="74" spans="2:107" ht="13.2" x14ac:dyDescent="0.2">
      <c r="B74" s="247"/>
      <c r="G74" s="1251"/>
      <c r="H74" s="1251"/>
      <c r="I74" s="1251"/>
      <c r="J74" s="1251"/>
      <c r="K74" s="1235"/>
      <c r="L74" s="1235"/>
      <c r="M74" s="1235"/>
      <c r="N74" s="1235"/>
      <c r="AM74" s="359"/>
      <c r="AN74" s="1239"/>
      <c r="AO74" s="1239"/>
      <c r="AP74" s="1239"/>
      <c r="AQ74" s="1239"/>
      <c r="AR74" s="1239"/>
      <c r="AS74" s="1239"/>
      <c r="AT74" s="1239"/>
      <c r="AU74" s="1239"/>
      <c r="AV74" s="1239"/>
      <c r="AW74" s="1239"/>
      <c r="AX74" s="1239"/>
      <c r="AY74" s="1239"/>
      <c r="AZ74" s="1239"/>
      <c r="BA74" s="1239"/>
      <c r="BB74" s="1239"/>
      <c r="BC74" s="1239"/>
      <c r="BD74" s="1239"/>
      <c r="BE74" s="1239"/>
      <c r="BF74" s="1239"/>
      <c r="BG74" s="1239"/>
      <c r="BH74" s="1239"/>
      <c r="BI74" s="1239"/>
      <c r="BJ74" s="1239"/>
      <c r="BK74" s="1239"/>
      <c r="BL74" s="1239"/>
      <c r="BM74" s="1239"/>
      <c r="BN74" s="1239"/>
      <c r="BO74" s="1239"/>
      <c r="BP74" s="1236"/>
      <c r="BQ74" s="1236"/>
      <c r="BR74" s="1236"/>
      <c r="BS74" s="1236"/>
      <c r="BT74" s="1236"/>
      <c r="BU74" s="1236"/>
      <c r="BV74" s="1236"/>
      <c r="BW74" s="1236"/>
      <c r="BX74" s="1236"/>
      <c r="BY74" s="1236"/>
      <c r="BZ74" s="1236"/>
      <c r="CA74" s="1236"/>
      <c r="CB74" s="1236"/>
      <c r="CC74" s="1236"/>
      <c r="CD74" s="1236"/>
      <c r="CE74" s="1236"/>
      <c r="CF74" s="1236"/>
      <c r="CG74" s="1236"/>
      <c r="CH74" s="1236"/>
      <c r="CI74" s="1236"/>
      <c r="CJ74" s="1236"/>
      <c r="CK74" s="1236"/>
      <c r="CL74" s="1236"/>
      <c r="CM74" s="1236"/>
      <c r="CN74" s="1236"/>
      <c r="CO74" s="1236"/>
      <c r="CP74" s="1236"/>
      <c r="CQ74" s="1236"/>
      <c r="CR74" s="1236"/>
      <c r="CS74" s="1236"/>
      <c r="CT74" s="1236"/>
      <c r="CU74" s="1236"/>
      <c r="CV74" s="1236"/>
      <c r="CW74" s="1236"/>
      <c r="CX74" s="1236"/>
      <c r="CY74" s="1236"/>
      <c r="CZ74" s="1236"/>
      <c r="DA74" s="1236"/>
      <c r="DB74" s="1236"/>
      <c r="DC74" s="1236"/>
    </row>
    <row r="75" spans="2:107" ht="13.2" x14ac:dyDescent="0.2">
      <c r="B75" s="247"/>
      <c r="G75" s="1251"/>
      <c r="H75" s="1251"/>
      <c r="I75" s="1234"/>
      <c r="J75" s="1234"/>
      <c r="K75" s="1241"/>
      <c r="L75" s="1241"/>
      <c r="M75" s="1241"/>
      <c r="N75" s="1241"/>
      <c r="AM75" s="359"/>
      <c r="AN75" s="1239"/>
      <c r="AO75" s="1239"/>
      <c r="AP75" s="1239"/>
      <c r="AQ75" s="1239"/>
      <c r="AR75" s="1239"/>
      <c r="AS75" s="1239"/>
      <c r="AT75" s="1239"/>
      <c r="AU75" s="1239"/>
      <c r="AV75" s="1239"/>
      <c r="AW75" s="1239"/>
      <c r="AX75" s="1239"/>
      <c r="AY75" s="1239"/>
      <c r="AZ75" s="1239"/>
      <c r="BA75" s="1239"/>
      <c r="BB75" s="1239" t="s">
        <v>567</v>
      </c>
      <c r="BC75" s="1239"/>
      <c r="BD75" s="1239"/>
      <c r="BE75" s="1239"/>
      <c r="BF75" s="1239"/>
      <c r="BG75" s="1239"/>
      <c r="BH75" s="1239"/>
      <c r="BI75" s="1239"/>
      <c r="BJ75" s="1239"/>
      <c r="BK75" s="1239"/>
      <c r="BL75" s="1239"/>
      <c r="BM75" s="1239"/>
      <c r="BN75" s="1239"/>
      <c r="BO75" s="1239"/>
      <c r="BP75" s="1236">
        <v>-3.8</v>
      </c>
      <c r="BQ75" s="1236"/>
      <c r="BR75" s="1236"/>
      <c r="BS75" s="1236"/>
      <c r="BT75" s="1236"/>
      <c r="BU75" s="1236"/>
      <c r="BV75" s="1236"/>
      <c r="BW75" s="1236"/>
      <c r="BX75" s="1236">
        <v>-3.8</v>
      </c>
      <c r="BY75" s="1236"/>
      <c r="BZ75" s="1236"/>
      <c r="CA75" s="1236"/>
      <c r="CB75" s="1236"/>
      <c r="CC75" s="1236"/>
      <c r="CD75" s="1236"/>
      <c r="CE75" s="1236"/>
      <c r="CF75" s="1236">
        <v>-3.8</v>
      </c>
      <c r="CG75" s="1236"/>
      <c r="CH75" s="1236"/>
      <c r="CI75" s="1236"/>
      <c r="CJ75" s="1236"/>
      <c r="CK75" s="1236"/>
      <c r="CL75" s="1236"/>
      <c r="CM75" s="1236"/>
      <c r="CN75" s="1236">
        <v>-3.4</v>
      </c>
      <c r="CO75" s="1236"/>
      <c r="CP75" s="1236"/>
      <c r="CQ75" s="1236"/>
      <c r="CR75" s="1236"/>
      <c r="CS75" s="1236"/>
      <c r="CT75" s="1236"/>
      <c r="CU75" s="1236"/>
      <c r="CV75" s="1236">
        <v>-2.8</v>
      </c>
      <c r="CW75" s="1236"/>
      <c r="CX75" s="1236"/>
      <c r="CY75" s="1236"/>
      <c r="CZ75" s="1236"/>
      <c r="DA75" s="1236"/>
      <c r="DB75" s="1236"/>
      <c r="DC75" s="1236"/>
    </row>
    <row r="76" spans="2:107" ht="13.2" x14ac:dyDescent="0.2">
      <c r="B76" s="247"/>
      <c r="G76" s="1251"/>
      <c r="H76" s="1251"/>
      <c r="I76" s="1234"/>
      <c r="J76" s="1234"/>
      <c r="K76" s="1241"/>
      <c r="L76" s="1241"/>
      <c r="M76" s="1241"/>
      <c r="N76" s="1241"/>
      <c r="AM76" s="359"/>
      <c r="AN76" s="1239"/>
      <c r="AO76" s="1239"/>
      <c r="AP76" s="1239"/>
      <c r="AQ76" s="1239"/>
      <c r="AR76" s="1239"/>
      <c r="AS76" s="1239"/>
      <c r="AT76" s="1239"/>
      <c r="AU76" s="1239"/>
      <c r="AV76" s="1239"/>
      <c r="AW76" s="1239"/>
      <c r="AX76" s="1239"/>
      <c r="AY76" s="1239"/>
      <c r="AZ76" s="1239"/>
      <c r="BA76" s="1239"/>
      <c r="BB76" s="1239"/>
      <c r="BC76" s="1239"/>
      <c r="BD76" s="1239"/>
      <c r="BE76" s="1239"/>
      <c r="BF76" s="1239"/>
      <c r="BG76" s="1239"/>
      <c r="BH76" s="1239"/>
      <c r="BI76" s="1239"/>
      <c r="BJ76" s="1239"/>
      <c r="BK76" s="1239"/>
      <c r="BL76" s="1239"/>
      <c r="BM76" s="1239"/>
      <c r="BN76" s="1239"/>
      <c r="BO76" s="1239"/>
      <c r="BP76" s="1236"/>
      <c r="BQ76" s="1236"/>
      <c r="BR76" s="1236"/>
      <c r="BS76" s="1236"/>
      <c r="BT76" s="1236"/>
      <c r="BU76" s="1236"/>
      <c r="BV76" s="1236"/>
      <c r="BW76" s="1236"/>
      <c r="BX76" s="1236"/>
      <c r="BY76" s="1236"/>
      <c r="BZ76" s="1236"/>
      <c r="CA76" s="1236"/>
      <c r="CB76" s="1236"/>
      <c r="CC76" s="1236"/>
      <c r="CD76" s="1236"/>
      <c r="CE76" s="1236"/>
      <c r="CF76" s="1236"/>
      <c r="CG76" s="1236"/>
      <c r="CH76" s="1236"/>
      <c r="CI76" s="1236"/>
      <c r="CJ76" s="1236"/>
      <c r="CK76" s="1236"/>
      <c r="CL76" s="1236"/>
      <c r="CM76" s="1236"/>
      <c r="CN76" s="1236"/>
      <c r="CO76" s="1236"/>
      <c r="CP76" s="1236"/>
      <c r="CQ76" s="1236"/>
      <c r="CR76" s="1236"/>
      <c r="CS76" s="1236"/>
      <c r="CT76" s="1236"/>
      <c r="CU76" s="1236"/>
      <c r="CV76" s="1236"/>
      <c r="CW76" s="1236"/>
      <c r="CX76" s="1236"/>
      <c r="CY76" s="1236"/>
      <c r="CZ76" s="1236"/>
      <c r="DA76" s="1236"/>
      <c r="DB76" s="1236"/>
      <c r="DC76" s="1236"/>
    </row>
    <row r="77" spans="2:107" ht="13.2" x14ac:dyDescent="0.2">
      <c r="B77" s="247"/>
      <c r="G77" s="1234"/>
      <c r="H77" s="1234"/>
      <c r="I77" s="1234"/>
      <c r="J77" s="1234"/>
      <c r="K77" s="1235"/>
      <c r="L77" s="1235"/>
      <c r="M77" s="1235"/>
      <c r="N77" s="1235"/>
      <c r="AN77" s="1240" t="s">
        <v>565</v>
      </c>
      <c r="AO77" s="1240"/>
      <c r="AP77" s="1240"/>
      <c r="AQ77" s="1240"/>
      <c r="AR77" s="1240"/>
      <c r="AS77" s="1240"/>
      <c r="AT77" s="1240"/>
      <c r="AU77" s="1240"/>
      <c r="AV77" s="1240"/>
      <c r="AW77" s="1240"/>
      <c r="AX77" s="1240"/>
      <c r="AY77" s="1240"/>
      <c r="AZ77" s="1240"/>
      <c r="BA77" s="1240"/>
      <c r="BB77" s="1239" t="s">
        <v>563</v>
      </c>
      <c r="BC77" s="1239"/>
      <c r="BD77" s="1239"/>
      <c r="BE77" s="1239"/>
      <c r="BF77" s="1239"/>
      <c r="BG77" s="1239"/>
      <c r="BH77" s="1239"/>
      <c r="BI77" s="1239"/>
      <c r="BJ77" s="1239"/>
      <c r="BK77" s="1239"/>
      <c r="BL77" s="1239"/>
      <c r="BM77" s="1239"/>
      <c r="BN77" s="1239"/>
      <c r="BO77" s="1239"/>
      <c r="BP77" s="1236">
        <v>0</v>
      </c>
      <c r="BQ77" s="1236"/>
      <c r="BR77" s="1236"/>
      <c r="BS77" s="1236"/>
      <c r="BT77" s="1236"/>
      <c r="BU77" s="1236"/>
      <c r="BV77" s="1236"/>
      <c r="BW77" s="1236"/>
      <c r="BX77" s="1236">
        <v>0</v>
      </c>
      <c r="BY77" s="1236"/>
      <c r="BZ77" s="1236"/>
      <c r="CA77" s="1236"/>
      <c r="CB77" s="1236"/>
      <c r="CC77" s="1236"/>
      <c r="CD77" s="1236"/>
      <c r="CE77" s="1236"/>
      <c r="CF77" s="1236">
        <v>0</v>
      </c>
      <c r="CG77" s="1236"/>
      <c r="CH77" s="1236"/>
      <c r="CI77" s="1236"/>
      <c r="CJ77" s="1236"/>
      <c r="CK77" s="1236"/>
      <c r="CL77" s="1236"/>
      <c r="CM77" s="1236"/>
      <c r="CN77" s="1236">
        <v>0</v>
      </c>
      <c r="CO77" s="1236"/>
      <c r="CP77" s="1236"/>
      <c r="CQ77" s="1236"/>
      <c r="CR77" s="1236"/>
      <c r="CS77" s="1236"/>
      <c r="CT77" s="1236"/>
      <c r="CU77" s="1236"/>
      <c r="CV77" s="1236">
        <v>0</v>
      </c>
      <c r="CW77" s="1236"/>
      <c r="CX77" s="1236"/>
      <c r="CY77" s="1236"/>
      <c r="CZ77" s="1236"/>
      <c r="DA77" s="1236"/>
      <c r="DB77" s="1236"/>
      <c r="DC77" s="1236"/>
    </row>
    <row r="78" spans="2:107" ht="13.2" x14ac:dyDescent="0.2">
      <c r="B78" s="247"/>
      <c r="G78" s="1234"/>
      <c r="H78" s="1234"/>
      <c r="I78" s="1234"/>
      <c r="J78" s="1234"/>
      <c r="K78" s="1235"/>
      <c r="L78" s="1235"/>
      <c r="M78" s="1235"/>
      <c r="N78" s="1235"/>
      <c r="AN78" s="1240"/>
      <c r="AO78" s="1240"/>
      <c r="AP78" s="1240"/>
      <c r="AQ78" s="1240"/>
      <c r="AR78" s="1240"/>
      <c r="AS78" s="1240"/>
      <c r="AT78" s="1240"/>
      <c r="AU78" s="1240"/>
      <c r="AV78" s="1240"/>
      <c r="AW78" s="1240"/>
      <c r="AX78" s="1240"/>
      <c r="AY78" s="1240"/>
      <c r="AZ78" s="1240"/>
      <c r="BA78" s="1240"/>
      <c r="BB78" s="1239"/>
      <c r="BC78" s="1239"/>
      <c r="BD78" s="1239"/>
      <c r="BE78" s="1239"/>
      <c r="BF78" s="1239"/>
      <c r="BG78" s="1239"/>
      <c r="BH78" s="1239"/>
      <c r="BI78" s="1239"/>
      <c r="BJ78" s="1239"/>
      <c r="BK78" s="1239"/>
      <c r="BL78" s="1239"/>
      <c r="BM78" s="1239"/>
      <c r="BN78" s="1239"/>
      <c r="BO78" s="1239"/>
      <c r="BP78" s="1236"/>
      <c r="BQ78" s="1236"/>
      <c r="BR78" s="1236"/>
      <c r="BS78" s="1236"/>
      <c r="BT78" s="1236"/>
      <c r="BU78" s="1236"/>
      <c r="BV78" s="1236"/>
      <c r="BW78" s="1236"/>
      <c r="BX78" s="1236"/>
      <c r="BY78" s="1236"/>
      <c r="BZ78" s="1236"/>
      <c r="CA78" s="1236"/>
      <c r="CB78" s="1236"/>
      <c r="CC78" s="1236"/>
      <c r="CD78" s="1236"/>
      <c r="CE78" s="1236"/>
      <c r="CF78" s="1236"/>
      <c r="CG78" s="1236"/>
      <c r="CH78" s="1236"/>
      <c r="CI78" s="1236"/>
      <c r="CJ78" s="1236"/>
      <c r="CK78" s="1236"/>
      <c r="CL78" s="1236"/>
      <c r="CM78" s="1236"/>
      <c r="CN78" s="1236"/>
      <c r="CO78" s="1236"/>
      <c r="CP78" s="1236"/>
      <c r="CQ78" s="1236"/>
      <c r="CR78" s="1236"/>
      <c r="CS78" s="1236"/>
      <c r="CT78" s="1236"/>
      <c r="CU78" s="1236"/>
      <c r="CV78" s="1236"/>
      <c r="CW78" s="1236"/>
      <c r="CX78" s="1236"/>
      <c r="CY78" s="1236"/>
      <c r="CZ78" s="1236"/>
      <c r="DA78" s="1236"/>
      <c r="DB78" s="1236"/>
      <c r="DC78" s="1236"/>
    </row>
    <row r="79" spans="2:107" ht="13.2" x14ac:dyDescent="0.2">
      <c r="B79" s="247"/>
      <c r="G79" s="1234"/>
      <c r="H79" s="1234"/>
      <c r="I79" s="1237"/>
      <c r="J79" s="1237"/>
      <c r="K79" s="1238"/>
      <c r="L79" s="1238"/>
      <c r="M79" s="1238"/>
      <c r="N79" s="1238"/>
      <c r="AN79" s="1240"/>
      <c r="AO79" s="1240"/>
      <c r="AP79" s="1240"/>
      <c r="AQ79" s="1240"/>
      <c r="AR79" s="1240"/>
      <c r="AS79" s="1240"/>
      <c r="AT79" s="1240"/>
      <c r="AU79" s="1240"/>
      <c r="AV79" s="1240"/>
      <c r="AW79" s="1240"/>
      <c r="AX79" s="1240"/>
      <c r="AY79" s="1240"/>
      <c r="AZ79" s="1240"/>
      <c r="BA79" s="1240"/>
      <c r="BB79" s="1239" t="s">
        <v>567</v>
      </c>
      <c r="BC79" s="1239"/>
      <c r="BD79" s="1239"/>
      <c r="BE79" s="1239"/>
      <c r="BF79" s="1239"/>
      <c r="BG79" s="1239"/>
      <c r="BH79" s="1239"/>
      <c r="BI79" s="1239"/>
      <c r="BJ79" s="1239"/>
      <c r="BK79" s="1239"/>
      <c r="BL79" s="1239"/>
      <c r="BM79" s="1239"/>
      <c r="BN79" s="1239"/>
      <c r="BO79" s="1239"/>
      <c r="BP79" s="1236">
        <v>-3.4</v>
      </c>
      <c r="BQ79" s="1236"/>
      <c r="BR79" s="1236"/>
      <c r="BS79" s="1236"/>
      <c r="BT79" s="1236"/>
      <c r="BU79" s="1236"/>
      <c r="BV79" s="1236"/>
      <c r="BW79" s="1236"/>
      <c r="BX79" s="1236">
        <v>-3.2</v>
      </c>
      <c r="BY79" s="1236"/>
      <c r="BZ79" s="1236"/>
      <c r="CA79" s="1236"/>
      <c r="CB79" s="1236"/>
      <c r="CC79" s="1236"/>
      <c r="CD79" s="1236"/>
      <c r="CE79" s="1236"/>
      <c r="CF79" s="1236">
        <v>-3.1</v>
      </c>
      <c r="CG79" s="1236"/>
      <c r="CH79" s="1236"/>
      <c r="CI79" s="1236"/>
      <c r="CJ79" s="1236"/>
      <c r="CK79" s="1236"/>
      <c r="CL79" s="1236"/>
      <c r="CM79" s="1236"/>
      <c r="CN79" s="1236">
        <v>-2.6</v>
      </c>
      <c r="CO79" s="1236"/>
      <c r="CP79" s="1236"/>
      <c r="CQ79" s="1236"/>
      <c r="CR79" s="1236"/>
      <c r="CS79" s="1236"/>
      <c r="CT79" s="1236"/>
      <c r="CU79" s="1236"/>
      <c r="CV79" s="1236">
        <v>-1.9</v>
      </c>
      <c r="CW79" s="1236"/>
      <c r="CX79" s="1236"/>
      <c r="CY79" s="1236"/>
      <c r="CZ79" s="1236"/>
      <c r="DA79" s="1236"/>
      <c r="DB79" s="1236"/>
      <c r="DC79" s="1236"/>
    </row>
    <row r="80" spans="2:107" ht="13.2" x14ac:dyDescent="0.2">
      <c r="B80" s="247"/>
      <c r="G80" s="1234"/>
      <c r="H80" s="1234"/>
      <c r="I80" s="1237"/>
      <c r="J80" s="1237"/>
      <c r="K80" s="1238"/>
      <c r="L80" s="1238"/>
      <c r="M80" s="1238"/>
      <c r="N80" s="1238"/>
      <c r="AN80" s="1240"/>
      <c r="AO80" s="1240"/>
      <c r="AP80" s="1240"/>
      <c r="AQ80" s="1240"/>
      <c r="AR80" s="1240"/>
      <c r="AS80" s="1240"/>
      <c r="AT80" s="1240"/>
      <c r="AU80" s="1240"/>
      <c r="AV80" s="1240"/>
      <c r="AW80" s="1240"/>
      <c r="AX80" s="1240"/>
      <c r="AY80" s="1240"/>
      <c r="AZ80" s="1240"/>
      <c r="BA80" s="1240"/>
      <c r="BB80" s="1239"/>
      <c r="BC80" s="1239"/>
      <c r="BD80" s="1239"/>
      <c r="BE80" s="1239"/>
      <c r="BF80" s="1239"/>
      <c r="BG80" s="1239"/>
      <c r="BH80" s="1239"/>
      <c r="BI80" s="1239"/>
      <c r="BJ80" s="1239"/>
      <c r="BK80" s="1239"/>
      <c r="BL80" s="1239"/>
      <c r="BM80" s="1239"/>
      <c r="BN80" s="1239"/>
      <c r="BO80" s="1239"/>
      <c r="BP80" s="1236"/>
      <c r="BQ80" s="1236"/>
      <c r="BR80" s="1236"/>
      <c r="BS80" s="1236"/>
      <c r="BT80" s="1236"/>
      <c r="BU80" s="1236"/>
      <c r="BV80" s="1236"/>
      <c r="BW80" s="1236"/>
      <c r="BX80" s="1236"/>
      <c r="BY80" s="1236"/>
      <c r="BZ80" s="1236"/>
      <c r="CA80" s="1236"/>
      <c r="CB80" s="1236"/>
      <c r="CC80" s="1236"/>
      <c r="CD80" s="1236"/>
      <c r="CE80" s="1236"/>
      <c r="CF80" s="1236"/>
      <c r="CG80" s="1236"/>
      <c r="CH80" s="1236"/>
      <c r="CI80" s="1236"/>
      <c r="CJ80" s="1236"/>
      <c r="CK80" s="1236"/>
      <c r="CL80" s="1236"/>
      <c r="CM80" s="1236"/>
      <c r="CN80" s="1236"/>
      <c r="CO80" s="1236"/>
      <c r="CP80" s="1236"/>
      <c r="CQ80" s="1236"/>
      <c r="CR80" s="1236"/>
      <c r="CS80" s="1236"/>
      <c r="CT80" s="1236"/>
      <c r="CU80" s="1236"/>
      <c r="CV80" s="1236"/>
      <c r="CW80" s="1236"/>
      <c r="CX80" s="1236"/>
      <c r="CY80" s="1236"/>
      <c r="CZ80" s="1236"/>
      <c r="DA80" s="1236"/>
      <c r="DB80" s="1236"/>
      <c r="DC80" s="1236"/>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VE1hNdpsFWQlsOLut8t7wgbGTK/Ivik5fOXPYbXJKVeXrapgCchSp037WUHPP+yaRckU+Pa/Sc+r/zWxuNO5g==" saltValue="cQBlLVQDyWmovUQGnesQF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8AF0-0390-42EC-898F-ED2CF93936A7}">
  <sheetPr>
    <tabColor theme="0"/>
    <pageSetUpPr fitToPage="1"/>
  </sheetPr>
  <dimension ref="A1:DR125"/>
  <sheetViews>
    <sheetView showGridLines="0" tabSelected="1" zoomScale="80" zoomScaleNormal="80" zoomScaleSheetLayoutView="70" workbookViewId="0">
      <selection activeCell="AN55" sqref="AN55:BA5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400</v>
      </c>
    </row>
  </sheetData>
  <sheetProtection algorithmName="SHA-512" hashValue="Vq3LYl+yS8KN4t2RBTzZQ72t3EGru+cm/9xOXId3AesPDRbfyvDe3rBzCBfOUOWCtV35L5rgwrkz7lWcShScnw==" saltValue="/wAoxPrAhJYdYWA9edO6O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18DAC-971B-4525-A18D-2FABF3F8A4D7}">
  <sheetPr>
    <tabColor theme="0"/>
    <pageSetUpPr fitToPage="1"/>
  </sheetPr>
  <dimension ref="A1:DR125"/>
  <sheetViews>
    <sheetView showGridLines="0" topLeftCell="C67" zoomScale="64" zoomScaleNormal="100" zoomScaleSheetLayoutView="55" workbookViewId="0">
      <selection activeCell="AN55" sqref="AN55:BA5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400</v>
      </c>
    </row>
  </sheetData>
  <sheetProtection algorithmName="SHA-512" hashValue="Wuzb4NVmxop11ihDx/ZORrlKBq94GFuTZvM/YQPHSRq2ljUhjc/5BG99AdFW+NBLxAnbScm4te4Q3ULF9zdhbw==" saltValue="L/zhb3SCCU8gEn0P8wN9B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512</v>
      </c>
      <c r="E2" s="135"/>
      <c r="F2" s="136" t="s">
        <v>513</v>
      </c>
      <c r="G2" s="137"/>
      <c r="H2" s="138"/>
    </row>
    <row r="3" spans="1:8" x14ac:dyDescent="0.2">
      <c r="A3" s="134" t="s">
        <v>442</v>
      </c>
      <c r="B3" s="139"/>
      <c r="C3" s="140"/>
      <c r="D3" s="141">
        <v>59213</v>
      </c>
      <c r="E3" s="142"/>
      <c r="F3" s="143">
        <v>50465</v>
      </c>
      <c r="G3" s="144"/>
      <c r="H3" s="145"/>
    </row>
    <row r="4" spans="1:8" x14ac:dyDescent="0.2">
      <c r="A4" s="146"/>
      <c r="B4" s="147"/>
      <c r="C4" s="148"/>
      <c r="D4" s="149">
        <v>42828</v>
      </c>
      <c r="E4" s="150"/>
      <c r="F4" s="151">
        <v>34193</v>
      </c>
      <c r="G4" s="152"/>
      <c r="H4" s="153"/>
    </row>
    <row r="5" spans="1:8" x14ac:dyDescent="0.2">
      <c r="A5" s="134" t="s">
        <v>444</v>
      </c>
      <c r="B5" s="139"/>
      <c r="C5" s="140"/>
      <c r="D5" s="141">
        <v>33128</v>
      </c>
      <c r="E5" s="142"/>
      <c r="F5" s="143">
        <v>51679</v>
      </c>
      <c r="G5" s="144"/>
      <c r="H5" s="145"/>
    </row>
    <row r="6" spans="1:8" x14ac:dyDescent="0.2">
      <c r="A6" s="146"/>
      <c r="B6" s="147"/>
      <c r="C6" s="148"/>
      <c r="D6" s="149">
        <v>21684</v>
      </c>
      <c r="E6" s="150"/>
      <c r="F6" s="151">
        <v>35132</v>
      </c>
      <c r="G6" s="152"/>
      <c r="H6" s="153"/>
    </row>
    <row r="7" spans="1:8" x14ac:dyDescent="0.2">
      <c r="A7" s="134" t="s">
        <v>445</v>
      </c>
      <c r="B7" s="139"/>
      <c r="C7" s="140"/>
      <c r="D7" s="141">
        <v>51185</v>
      </c>
      <c r="E7" s="142"/>
      <c r="F7" s="143">
        <v>49665</v>
      </c>
      <c r="G7" s="144"/>
      <c r="H7" s="145"/>
    </row>
    <row r="8" spans="1:8" x14ac:dyDescent="0.2">
      <c r="A8" s="146"/>
      <c r="B8" s="147"/>
      <c r="C8" s="148"/>
      <c r="D8" s="149">
        <v>34216</v>
      </c>
      <c r="E8" s="150"/>
      <c r="F8" s="151">
        <v>34678</v>
      </c>
      <c r="G8" s="152"/>
      <c r="H8" s="153"/>
    </row>
    <row r="9" spans="1:8" x14ac:dyDescent="0.2">
      <c r="A9" s="134" t="s">
        <v>446</v>
      </c>
      <c r="B9" s="139"/>
      <c r="C9" s="140"/>
      <c r="D9" s="141">
        <v>69524</v>
      </c>
      <c r="E9" s="142"/>
      <c r="F9" s="143">
        <v>63439</v>
      </c>
      <c r="G9" s="144"/>
      <c r="H9" s="145"/>
    </row>
    <row r="10" spans="1:8" x14ac:dyDescent="0.2">
      <c r="A10" s="146"/>
      <c r="B10" s="147"/>
      <c r="C10" s="148"/>
      <c r="D10" s="149">
        <v>49650</v>
      </c>
      <c r="E10" s="150"/>
      <c r="F10" s="151">
        <v>46463</v>
      </c>
      <c r="G10" s="152"/>
      <c r="H10" s="153"/>
    </row>
    <row r="11" spans="1:8" x14ac:dyDescent="0.2">
      <c r="A11" s="134" t="s">
        <v>447</v>
      </c>
      <c r="B11" s="139"/>
      <c r="C11" s="140"/>
      <c r="D11" s="141">
        <v>68839</v>
      </c>
      <c r="E11" s="142"/>
      <c r="F11" s="143">
        <v>60097</v>
      </c>
      <c r="G11" s="144"/>
      <c r="H11" s="145"/>
    </row>
    <row r="12" spans="1:8" x14ac:dyDescent="0.2">
      <c r="A12" s="146"/>
      <c r="B12" s="147"/>
      <c r="C12" s="154"/>
      <c r="D12" s="149">
        <v>62776</v>
      </c>
      <c r="E12" s="150"/>
      <c r="F12" s="151">
        <v>43011</v>
      </c>
      <c r="G12" s="152"/>
      <c r="H12" s="153"/>
    </row>
    <row r="13" spans="1:8" x14ac:dyDescent="0.2">
      <c r="A13" s="134"/>
      <c r="B13" s="139"/>
      <c r="C13" s="140"/>
      <c r="D13" s="141">
        <v>56378</v>
      </c>
      <c r="E13" s="142"/>
      <c r="F13" s="143">
        <v>55069</v>
      </c>
      <c r="G13" s="155"/>
      <c r="H13" s="145"/>
    </row>
    <row r="14" spans="1:8" x14ac:dyDescent="0.2">
      <c r="A14" s="146"/>
      <c r="B14" s="147"/>
      <c r="C14" s="148"/>
      <c r="D14" s="149">
        <v>42231</v>
      </c>
      <c r="E14" s="150"/>
      <c r="F14" s="151">
        <v>38695</v>
      </c>
      <c r="G14" s="152"/>
      <c r="H14" s="153"/>
    </row>
    <row r="17" spans="1:11" x14ac:dyDescent="0.2">
      <c r="A17" s="130" t="s">
        <v>514</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515</v>
      </c>
      <c r="B19" s="156">
        <f>ROUND(VALUE(SUBSTITUTE(実質収支比率等に係る経年分析!F$48,"▲","-")),2)</f>
        <v>11.35</v>
      </c>
      <c r="C19" s="156">
        <f>ROUND(VALUE(SUBSTITUTE(実質収支比率等に係る経年分析!G$48,"▲","-")),2)</f>
        <v>23.09</v>
      </c>
      <c r="D19" s="156">
        <f>ROUND(VALUE(SUBSTITUTE(実質収支比率等に係る経年分析!H$48,"▲","-")),2)</f>
        <v>18.68</v>
      </c>
      <c r="E19" s="156">
        <f>ROUND(VALUE(SUBSTITUTE(実質収支比率等に係る経年分析!I$48,"▲","-")),2)</f>
        <v>16.3</v>
      </c>
      <c r="F19" s="156">
        <f>ROUND(VALUE(SUBSTITUTE(実質収支比率等に係る経年分析!J$48,"▲","-")),2)</f>
        <v>17.05</v>
      </c>
    </row>
    <row r="20" spans="1:11" x14ac:dyDescent="0.2">
      <c r="A20" s="156" t="s">
        <v>516</v>
      </c>
      <c r="B20" s="156">
        <f>ROUND(VALUE(SUBSTITUTE(実質収支比率等に係る経年分析!F$47,"▲","-")),2)</f>
        <v>61.35</v>
      </c>
      <c r="C20" s="156">
        <f>ROUND(VALUE(SUBSTITUTE(実質収支比率等に係る経年分析!G$47,"▲","-")),2)</f>
        <v>65.650000000000006</v>
      </c>
      <c r="D20" s="156">
        <f>ROUND(VALUE(SUBSTITUTE(実質収支比率等に係る経年分析!H$47,"▲","-")),2)</f>
        <v>78.25</v>
      </c>
      <c r="E20" s="156">
        <f>ROUND(VALUE(SUBSTITUTE(実質収支比率等に係る経年分析!I$47,"▲","-")),2)</f>
        <v>81.819999999999993</v>
      </c>
      <c r="F20" s="156">
        <f>ROUND(VALUE(SUBSTITUTE(実質収支比率等に係る経年分析!J$47,"▲","-")),2)</f>
        <v>86.65</v>
      </c>
    </row>
    <row r="21" spans="1:11" x14ac:dyDescent="0.2">
      <c r="A21" s="156" t="s">
        <v>517</v>
      </c>
      <c r="B21" s="156">
        <f>IF(ISNUMBER(VALUE(SUBSTITUTE(実質収支比率等に係る経年分析!F$49,"▲","-"))),ROUND(VALUE(SUBSTITUTE(実質収支比率等に係る経年分析!F$49,"▲","-")),2),NA())</f>
        <v>5.62</v>
      </c>
      <c r="C21" s="156">
        <f>IF(ISNUMBER(VALUE(SUBSTITUTE(実質収支比率等に係る経年分析!G$49,"▲","-"))),ROUND(VALUE(SUBSTITUTE(実質収支比率等に係る経年分析!G$49,"▲","-")),2),NA())</f>
        <v>18.850000000000001</v>
      </c>
      <c r="D21" s="156">
        <f>IF(ISNUMBER(VALUE(SUBSTITUTE(実質収支比率等に係る経年分析!H$49,"▲","-"))),ROUND(VALUE(SUBSTITUTE(実質収支比率等に係る経年分析!H$49,"▲","-")),2),NA())</f>
        <v>8.9700000000000006</v>
      </c>
      <c r="E21" s="156">
        <f>IF(ISNUMBER(VALUE(SUBSTITUTE(実質収支比率等に係る経年分析!I$49,"▲","-"))),ROUND(VALUE(SUBSTITUTE(実質収支比率等に係る経年分析!I$49,"▲","-")),2),NA())</f>
        <v>8.5399999999999991</v>
      </c>
      <c r="F21" s="156">
        <f>IF(ISNUMBER(VALUE(SUBSTITUTE(実質収支比率等に係る経年分析!J$49,"▲","-"))),ROUND(VALUE(SUBSTITUTE(実質収支比率等に係る経年分析!J$49,"▲","-")),2),NA())</f>
        <v>10.02</v>
      </c>
    </row>
    <row r="24" spans="1:11" x14ac:dyDescent="0.2">
      <c r="A24" s="130" t="s">
        <v>518</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519</v>
      </c>
      <c r="C26" s="157" t="s">
        <v>520</v>
      </c>
      <c r="D26" s="157" t="s">
        <v>519</v>
      </c>
      <c r="E26" s="157" t="s">
        <v>520</v>
      </c>
      <c r="F26" s="157" t="s">
        <v>519</v>
      </c>
      <c r="G26" s="157" t="s">
        <v>520</v>
      </c>
      <c r="H26" s="157" t="s">
        <v>519</v>
      </c>
      <c r="I26" s="157" t="s">
        <v>520</v>
      </c>
      <c r="J26" s="157" t="s">
        <v>519</v>
      </c>
      <c r="K26" s="157" t="s">
        <v>520</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7.0000000000000007E-2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7.0000000000000007E-2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0.11</v>
      </c>
    </row>
    <row r="34" spans="1:16" x14ac:dyDescent="0.2">
      <c r="A34" s="157" t="str">
        <f>IF(連結実質赤字比率に係る赤字・黒字の構成分析!C$36="",NA(),連結実質赤字比率に係る赤字・黒字の構成分析!C$36)</f>
        <v>国民健康保険事業会計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0.77</v>
      </c>
    </row>
    <row r="35" spans="1:16" x14ac:dyDescent="0.2">
      <c r="A35" s="157" t="str">
        <f>IF(連結実質赤字比率に係る赤字・黒字の構成分析!C$35="",NA(),連結実質赤字比率に係る赤字・黒字の構成分析!C$35)</f>
        <v>介護保険事業会計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11.35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23.08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18.68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16.29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17.05</v>
      </c>
    </row>
    <row r="39" spans="1:16" x14ac:dyDescent="0.2">
      <c r="A39" s="130" t="s">
        <v>521</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522</v>
      </c>
      <c r="C41" s="158"/>
      <c r="D41" s="158" t="s">
        <v>523</v>
      </c>
      <c r="E41" s="158" t="s">
        <v>522</v>
      </c>
      <c r="F41" s="158"/>
      <c r="G41" s="158" t="s">
        <v>523</v>
      </c>
      <c r="H41" s="158" t="s">
        <v>522</v>
      </c>
      <c r="I41" s="158"/>
      <c r="J41" s="158" t="s">
        <v>523</v>
      </c>
      <c r="K41" s="158" t="s">
        <v>522</v>
      </c>
      <c r="L41" s="158"/>
      <c r="M41" s="158" t="s">
        <v>523</v>
      </c>
      <c r="N41" s="158" t="s">
        <v>522</v>
      </c>
      <c r="O41" s="158"/>
      <c r="P41" s="158" t="s">
        <v>523</v>
      </c>
    </row>
    <row r="42" spans="1:16" x14ac:dyDescent="0.2">
      <c r="A42" s="158" t="s">
        <v>524</v>
      </c>
      <c r="B42" s="158"/>
      <c r="C42" s="158"/>
      <c r="D42" s="158">
        <f>'実質公債費比率（分子）の構造'!K$52</f>
        <v>4039</v>
      </c>
      <c r="E42" s="158"/>
      <c r="F42" s="158"/>
      <c r="G42" s="158">
        <f>'実質公債費比率（分子）の構造'!L$52</f>
        <v>3850</v>
      </c>
      <c r="H42" s="158"/>
      <c r="I42" s="158"/>
      <c r="J42" s="158">
        <f>'実質公債費比率（分子）の構造'!M$52</f>
        <v>3486</v>
      </c>
      <c r="K42" s="158"/>
      <c r="L42" s="158"/>
      <c r="M42" s="158">
        <f>'実質公債費比率（分子）の構造'!N$52</f>
        <v>3130</v>
      </c>
      <c r="N42" s="158"/>
      <c r="O42" s="158"/>
      <c r="P42" s="158">
        <f>'実質公債費比率（分子）の構造'!O$52</f>
        <v>2527</v>
      </c>
    </row>
    <row r="43" spans="1:16" x14ac:dyDescent="0.2">
      <c r="A43" s="158" t="s">
        <v>475</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525</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526</v>
      </c>
      <c r="B45" s="158">
        <f>'実質公債費比率（分子）の構造'!K$49</f>
        <v>105</v>
      </c>
      <c r="C45" s="158"/>
      <c r="D45" s="158"/>
      <c r="E45" s="158">
        <f>'実質公債費比率（分子）の構造'!L$49</f>
        <v>109</v>
      </c>
      <c r="F45" s="158"/>
      <c r="G45" s="158"/>
      <c r="H45" s="158">
        <f>'実質公債費比率（分子）の構造'!M$49</f>
        <v>91</v>
      </c>
      <c r="I45" s="158"/>
      <c r="J45" s="158"/>
      <c r="K45" s="158">
        <f>'実質公債費比率（分子）の構造'!N$49</f>
        <v>108</v>
      </c>
      <c r="L45" s="158"/>
      <c r="M45" s="158"/>
      <c r="N45" s="158">
        <f>'実質公債費比率（分子）の構造'!O$49</f>
        <v>175</v>
      </c>
      <c r="O45" s="158"/>
      <c r="P45" s="158"/>
    </row>
    <row r="46" spans="1:16" x14ac:dyDescent="0.2">
      <c r="A46" s="158" t="s">
        <v>527</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471</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528</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220</v>
      </c>
      <c r="B49" s="158">
        <f>'実質公債費比率（分子）の構造'!K$45</f>
        <v>1434</v>
      </c>
      <c r="C49" s="158"/>
      <c r="D49" s="158"/>
      <c r="E49" s="158">
        <f>'実質公債費比率（分子）の構造'!L$45</f>
        <v>1327</v>
      </c>
      <c r="F49" s="158"/>
      <c r="G49" s="158"/>
      <c r="H49" s="158">
        <f>'実質公債費比率（分子）の構造'!M$45</f>
        <v>1065</v>
      </c>
      <c r="I49" s="158"/>
      <c r="J49" s="158"/>
      <c r="K49" s="158">
        <f>'実質公債費比率（分子）の構造'!N$45</f>
        <v>942</v>
      </c>
      <c r="L49" s="158"/>
      <c r="M49" s="158"/>
      <c r="N49" s="158">
        <f>'実質公債費比率（分子）の構造'!O$45</f>
        <v>701</v>
      </c>
      <c r="O49" s="158"/>
      <c r="P49" s="158"/>
    </row>
    <row r="50" spans="1:16" x14ac:dyDescent="0.2">
      <c r="A50" s="158" t="s">
        <v>529</v>
      </c>
      <c r="B50" s="158" t="e">
        <f>NA()</f>
        <v>#N/A</v>
      </c>
      <c r="C50" s="158">
        <f>IF(ISNUMBER('実質公債費比率（分子）の構造'!K$53),'実質公債費比率（分子）の構造'!K$53,NA())</f>
        <v>-2500</v>
      </c>
      <c r="D50" s="158" t="e">
        <f>NA()</f>
        <v>#N/A</v>
      </c>
      <c r="E50" s="158" t="e">
        <f>NA()</f>
        <v>#N/A</v>
      </c>
      <c r="F50" s="158">
        <f>IF(ISNUMBER('実質公債費比率（分子）の構造'!L$53),'実質公債費比率（分子）の構造'!L$53,NA())</f>
        <v>-2414</v>
      </c>
      <c r="G50" s="158" t="e">
        <f>NA()</f>
        <v>#N/A</v>
      </c>
      <c r="H50" s="158" t="e">
        <f>NA()</f>
        <v>#N/A</v>
      </c>
      <c r="I50" s="158">
        <f>IF(ISNUMBER('実質公債費比率（分子）の構造'!M$53),'実質公債費比率（分子）の構造'!M$53,NA())</f>
        <v>-2330</v>
      </c>
      <c r="J50" s="158" t="e">
        <f>NA()</f>
        <v>#N/A</v>
      </c>
      <c r="K50" s="158" t="e">
        <f>NA()</f>
        <v>#N/A</v>
      </c>
      <c r="L50" s="158">
        <f>IF(ISNUMBER('実質公債費比率（分子）の構造'!N$53),'実質公債費比率（分子）の構造'!N$53,NA())</f>
        <v>-2080</v>
      </c>
      <c r="M50" s="158" t="e">
        <f>NA()</f>
        <v>#N/A</v>
      </c>
      <c r="N50" s="158" t="e">
        <f>NA()</f>
        <v>#N/A</v>
      </c>
      <c r="O50" s="158">
        <f>IF(ISNUMBER('実質公債費比率（分子）の構造'!O$53),'実質公債費比率（分子）の構造'!O$53,NA())</f>
        <v>-1651</v>
      </c>
      <c r="P50" s="158" t="e">
        <f>NA()</f>
        <v>#N/A</v>
      </c>
    </row>
    <row r="53" spans="1:16" x14ac:dyDescent="0.2">
      <c r="A53" s="130" t="s">
        <v>530</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338</v>
      </c>
      <c r="C55" s="157"/>
      <c r="D55" s="157" t="s">
        <v>531</v>
      </c>
      <c r="E55" s="157" t="s">
        <v>338</v>
      </c>
      <c r="F55" s="157"/>
      <c r="G55" s="157" t="s">
        <v>531</v>
      </c>
      <c r="H55" s="157" t="s">
        <v>338</v>
      </c>
      <c r="I55" s="157"/>
      <c r="J55" s="157" t="s">
        <v>531</v>
      </c>
      <c r="K55" s="157" t="s">
        <v>338</v>
      </c>
      <c r="L55" s="157"/>
      <c r="M55" s="157" t="s">
        <v>531</v>
      </c>
      <c r="N55" s="157" t="s">
        <v>338</v>
      </c>
      <c r="O55" s="157"/>
      <c r="P55" s="157" t="s">
        <v>531</v>
      </c>
    </row>
    <row r="56" spans="1:16" x14ac:dyDescent="0.2">
      <c r="A56" s="157" t="s">
        <v>507</v>
      </c>
      <c r="B56" s="157"/>
      <c r="C56" s="157"/>
      <c r="D56" s="157">
        <f>'将来負担比率（分子）の構造'!I$52</f>
        <v>28583</v>
      </c>
      <c r="E56" s="157"/>
      <c r="F56" s="157"/>
      <c r="G56" s="157">
        <f>'将来負担比率（分子）の構造'!J$52</f>
        <v>26732</v>
      </c>
      <c r="H56" s="157"/>
      <c r="I56" s="157"/>
      <c r="J56" s="157">
        <f>'将来負担比率（分子）の構造'!K$52</f>
        <v>23492</v>
      </c>
      <c r="K56" s="157"/>
      <c r="L56" s="157"/>
      <c r="M56" s="157">
        <f>'将来負担比率（分子）の構造'!L$52</f>
        <v>20055</v>
      </c>
      <c r="N56" s="157"/>
      <c r="O56" s="157"/>
      <c r="P56" s="157">
        <f>'将来負担比率（分子）の構造'!M$52</f>
        <v>17272</v>
      </c>
    </row>
    <row r="57" spans="1:16" x14ac:dyDescent="0.2">
      <c r="A57" s="157" t="s">
        <v>506</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505</v>
      </c>
      <c r="B58" s="157"/>
      <c r="C58" s="157"/>
      <c r="D58" s="157">
        <f>'将来負担比率（分子）の構造'!I$50</f>
        <v>112714</v>
      </c>
      <c r="E58" s="157"/>
      <c r="F58" s="157"/>
      <c r="G58" s="157">
        <f>'将来負担比率（分子）の構造'!J$50</f>
        <v>123831</v>
      </c>
      <c r="H58" s="157"/>
      <c r="I58" s="157"/>
      <c r="J58" s="157">
        <f>'将来負担比率（分子）の構造'!K$50</f>
        <v>140799</v>
      </c>
      <c r="K58" s="157"/>
      <c r="L58" s="157"/>
      <c r="M58" s="157">
        <f>'将来負担比率（分子）の構造'!L$50</f>
        <v>155550</v>
      </c>
      <c r="N58" s="157"/>
      <c r="O58" s="157"/>
      <c r="P58" s="157">
        <f>'将来負担比率（分子）の構造'!M$50</f>
        <v>166070</v>
      </c>
    </row>
    <row r="59" spans="1:16" x14ac:dyDescent="0.2">
      <c r="A59" s="157" t="s">
        <v>503</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502</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500</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499</v>
      </c>
      <c r="B62" s="157">
        <f>'将来負担比率（分子）の構造'!I$45</f>
        <v>12554</v>
      </c>
      <c r="C62" s="157"/>
      <c r="D62" s="157"/>
      <c r="E62" s="157">
        <f>'将来負担比率（分子）の構造'!J$45</f>
        <v>12320</v>
      </c>
      <c r="F62" s="157"/>
      <c r="G62" s="157"/>
      <c r="H62" s="157">
        <f>'将来負担比率（分子）の構造'!K$45</f>
        <v>10649</v>
      </c>
      <c r="I62" s="157"/>
      <c r="J62" s="157"/>
      <c r="K62" s="157">
        <f>'将来負担比率（分子）の構造'!L$45</f>
        <v>10897</v>
      </c>
      <c r="L62" s="157"/>
      <c r="M62" s="157"/>
      <c r="N62" s="157">
        <f>'将来負担比率（分子）の構造'!M$45</f>
        <v>11612</v>
      </c>
      <c r="O62" s="157"/>
      <c r="P62" s="157"/>
    </row>
    <row r="63" spans="1:16" x14ac:dyDescent="0.2">
      <c r="A63" s="157" t="s">
        <v>498</v>
      </c>
      <c r="B63" s="157">
        <f>'将来負担比率（分子）の構造'!I$44</f>
        <v>1344</v>
      </c>
      <c r="C63" s="157"/>
      <c r="D63" s="157"/>
      <c r="E63" s="157">
        <f>'将来負担比率（分子）の構造'!J$44</f>
        <v>1569</v>
      </c>
      <c r="F63" s="157"/>
      <c r="G63" s="157"/>
      <c r="H63" s="157">
        <f>'将来負担比率（分子）の構造'!K$44</f>
        <v>1778</v>
      </c>
      <c r="I63" s="157"/>
      <c r="J63" s="157"/>
      <c r="K63" s="157">
        <f>'将来負担比率（分子）の構造'!L$44</f>
        <v>1788</v>
      </c>
      <c r="L63" s="157"/>
      <c r="M63" s="157"/>
      <c r="N63" s="157">
        <f>'将来負担比率（分子）の構造'!M$44</f>
        <v>2084</v>
      </c>
      <c r="O63" s="157"/>
      <c r="P63" s="157"/>
    </row>
    <row r="64" spans="1:16" x14ac:dyDescent="0.2">
      <c r="A64" s="157" t="s">
        <v>497</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496</v>
      </c>
      <c r="B65" s="157">
        <f>'将来負担比率（分子）の構造'!I$42</f>
        <v>423</v>
      </c>
      <c r="C65" s="157"/>
      <c r="D65" s="157"/>
      <c r="E65" s="157">
        <f>'将来負担比率（分子）の構造'!J$42</f>
        <v>1172</v>
      </c>
      <c r="F65" s="157"/>
      <c r="G65" s="157"/>
      <c r="H65" s="157">
        <f>'将来負担比率（分子）の構造'!K$42</f>
        <v>1189</v>
      </c>
      <c r="I65" s="157"/>
      <c r="J65" s="157"/>
      <c r="K65" s="157">
        <f>'将来負担比率（分子）の構造'!L$42</f>
        <v>1496</v>
      </c>
      <c r="L65" s="157"/>
      <c r="M65" s="157"/>
      <c r="N65" s="157">
        <f>'将来負担比率（分子）の構造'!M$42</f>
        <v>2760</v>
      </c>
      <c r="O65" s="157"/>
      <c r="P65" s="157"/>
    </row>
    <row r="66" spans="1:16" x14ac:dyDescent="0.2">
      <c r="A66" s="157" t="s">
        <v>495</v>
      </c>
      <c r="B66" s="157">
        <f>'将来負担比率（分子）の構造'!I$41</f>
        <v>7459</v>
      </c>
      <c r="C66" s="157"/>
      <c r="D66" s="157"/>
      <c r="E66" s="157">
        <f>'将来負担比率（分子）の構造'!J$41</f>
        <v>6211</v>
      </c>
      <c r="F66" s="157"/>
      <c r="G66" s="157"/>
      <c r="H66" s="157">
        <f>'将来負担比率（分子）の構造'!K$41</f>
        <v>5214</v>
      </c>
      <c r="I66" s="157"/>
      <c r="J66" s="157"/>
      <c r="K66" s="157">
        <f>'将来負担比率（分子）の構造'!L$41</f>
        <v>4329</v>
      </c>
      <c r="L66" s="157"/>
      <c r="M66" s="157"/>
      <c r="N66" s="157">
        <f>'将来負担比率（分子）の構造'!M$41</f>
        <v>3678</v>
      </c>
      <c r="O66" s="157"/>
      <c r="P66" s="157"/>
    </row>
    <row r="67" spans="1:16" x14ac:dyDescent="0.2">
      <c r="A67" s="157" t="s">
        <v>532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533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534</v>
      </c>
      <c r="B72" s="161">
        <f>基金残高に係る経年分析!F55</f>
        <v>53663</v>
      </c>
      <c r="C72" s="161">
        <f>基金残高に係る経年分析!G55</f>
        <v>60720</v>
      </c>
      <c r="D72" s="161">
        <f>基金残高に係る経年分析!H55</f>
        <v>67349</v>
      </c>
    </row>
    <row r="73" spans="1:16" x14ac:dyDescent="0.2">
      <c r="A73" s="160" t="s">
        <v>535</v>
      </c>
      <c r="B73" s="161" t="str">
        <f>基金残高に係る経年分析!F56</f>
        <v>-</v>
      </c>
      <c r="C73" s="161" t="str">
        <f>基金残高に係る経年分析!G56</f>
        <v>-</v>
      </c>
      <c r="D73" s="161" t="str">
        <f>基金残高に係る経年分析!H56</f>
        <v>-</v>
      </c>
    </row>
    <row r="74" spans="1:16" x14ac:dyDescent="0.2">
      <c r="A74" s="160" t="s">
        <v>536</v>
      </c>
      <c r="B74" s="161">
        <f>基金残高に係る経年分析!F57</f>
        <v>84962</v>
      </c>
      <c r="C74" s="161">
        <f>基金残高に係る経年分析!G57</f>
        <v>92506</v>
      </c>
      <c r="D74" s="161">
        <f>基金残高に係る経年分析!H57</f>
        <v>96396</v>
      </c>
    </row>
  </sheetData>
  <sheetProtection algorithmName="SHA-512" hashValue="EqeK5BsGVCIkSW+rUqiv3NpQzxXvdChh3q18b0QGtqtRQnBlG5DWl4obXwmWbELOK1ILfzwHEAkBjJpxQ/wtBQ==" saltValue="pDVrKMmah3VYiKMo5UVRt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48ca4a3-e949-43cc-9e1c-b5dedb3903c5" xsi:nil="true"/>
    <lcf76f155ced4ddcb4097134ff3c332f xmlns="f9e6d4de-a54a-4550-a8e3-5d35ce829eb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BB39525B5B1A149B5708C76B4F77649" ma:contentTypeVersion="21" ma:contentTypeDescription="新しいドキュメントを作成します。" ma:contentTypeScope="" ma:versionID="9db115acfb3111cf5adbcbf5baecb296">
  <xsd:schema xmlns:xsd="http://www.w3.org/2001/XMLSchema" xmlns:xs="http://www.w3.org/2001/XMLSchema" xmlns:p="http://schemas.microsoft.com/office/2006/metadata/properties" xmlns:ns1="http://schemas.microsoft.com/sharepoint/v3" xmlns:ns2="f9e6d4de-a54a-4550-a8e3-5d35ce829eb7" xmlns:ns3="548ca4a3-e949-43cc-9e1c-b5dedb3903c5" targetNamespace="http://schemas.microsoft.com/office/2006/metadata/properties" ma:root="true" ma:fieldsID="7f223f2922f14f745765ce8e941b95a5" ns1:_="" ns2:_="" ns3:_="">
    <xsd:import namespace="http://schemas.microsoft.com/sharepoint/v3"/>
    <xsd:import namespace="f9e6d4de-a54a-4550-a8e3-5d35ce829eb7"/>
    <xsd:import namespace="548ca4a3-e949-43cc-9e1c-b5dedb3903c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統合コンプライアンス ポリシーのプロパティ" ma:hidden="true" ma:internalName="_ip_UnifiedCompliancePolicyProperties">
      <xsd:simpleType>
        <xsd:restriction base="dms:Note"/>
      </xsd:simpleType>
    </xsd:element>
    <xsd:element name="_ip_UnifiedCompliancePolicyUIAction" ma:index="1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e6d4de-a54a-4550-a8e3-5d35ce829e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0ad6edd4-a890-44ee-9a1b-d74ae2be6a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8ca4a3-e949-43cc-9e1c-b5dedb3903c5"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bb1d90a3-2a49-42df-a8a2-54ead81fc5b4}" ma:internalName="TaxCatchAll" ma:showField="CatchAllData" ma:web="548ca4a3-e949-43cc-9e1c-b5dedb3903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B2BA20-7542-4F85-9239-D8E5507A8823}">
  <ds:schemaRefs>
    <ds:schemaRef ds:uri="http://schemas.microsoft.com/sharepoint/v3"/>
    <ds:schemaRef ds:uri="http://purl.org/dc/elements/1.1/"/>
    <ds:schemaRef ds:uri="f9e6d4de-a54a-4550-a8e3-5d35ce829eb7"/>
    <ds:schemaRef ds:uri="http://purl.org/dc/term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548ca4a3-e949-43cc-9e1c-b5dedb3903c5"/>
    <ds:schemaRef ds:uri="http://purl.org/dc/dcmitype/"/>
  </ds:schemaRefs>
</ds:datastoreItem>
</file>

<file path=customXml/itemProps2.xml><?xml version="1.0" encoding="utf-8"?>
<ds:datastoreItem xmlns:ds="http://schemas.openxmlformats.org/officeDocument/2006/customXml" ds:itemID="{404A11FE-FA31-409E-9EAD-CD1AB11BBA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e6d4de-a54a-4550-a8e3-5d35ce829eb7"/>
    <ds:schemaRef ds:uri="548ca4a3-e949-43cc-9e1c-b5dedb3903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9E0029-471D-4737-BAD4-C29683C498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北　奈津希</cp:lastModifiedBy>
  <cp:revision/>
  <cp:lastPrinted>2026-03-12T00:11:49Z</cp:lastPrinted>
  <dcterms:created xsi:type="dcterms:W3CDTF">2026-02-23T05:50:12Z</dcterms:created>
  <dcterms:modified xsi:type="dcterms:W3CDTF">2026-09-24T09:15:43Z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0x0101006BB39525B5B1A149B5708C76B4F77649</vt:lpwstr>
  </property>
  <property fmtid="{D5CDD505-2E9C-101B-9397-08002B2CF9AE}" pid="3" name="MediaServiceImageTags">
    <vt:lpwstr/>
  </property>
</Properties>
</file>