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010000\106 決算関係事務等\02_財政状況資料集（財政比較分析表）\R2年度決算分\08_HP公表（2回目）\"/>
    </mc:Choice>
  </mc:AlternateContent>
  <bookViews>
    <workbookView xWindow="0" yWindow="0" windowWidth="23040" windowHeight="9096"/>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U36" i="10"/>
  <c r="C36" i="10"/>
  <c r="BE35" i="10"/>
  <c r="AM35" i="10"/>
  <c r="U35" i="10"/>
  <c r="C35" i="10"/>
  <c r="CO34" i="10"/>
  <c r="CO35" i="10" s="1"/>
  <c r="CO36" i="10" s="1"/>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<sst xmlns="http://schemas.openxmlformats.org/spreadsheetml/2006/main" count="1100" uniqueCount="604">
  <si>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</si>
  <si>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</si>
  <si>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</si>
  <si>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</si>
  <si>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</si>
  <si>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</si>
  <si>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</si>
  <si>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</si>
  <si>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</si>
  <si>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</si>
  <si>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</si>
  <si>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</si>
  <si>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</si>
  <si>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</si>
  <si>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</si>
  <si>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</si>
  <si>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</si>
  <si>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</si>
  <si>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</si>
  <si>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</si>
  <si>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</si>
  <si>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</si>
  <si>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</si>
  <si>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</si>
  <si>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</si>
  <si>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</si>
  <si>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</si>
  <si>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</si>
  <si>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</si>
  <si>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</si>
  <si>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</si>
  <si>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</si>
  <si>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</si>
  <si>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</si>
  <si>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</si>
  <si>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</si>
  <si>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</si>
  <si>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</si>
  <si>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</si>
  <si>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</si>
  <si>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</si>
  <si>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</si>
  <si>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</si>
  <si>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</si>
  <si>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</si>
  <si>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</si>
  <si>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</si>
  <si>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</si>
  <si>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</si>
  <si>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</si>
  <si>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</si>
  <si>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</si>
  <si>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</si>
  <si>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</si>
  <si>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</si>
  <si>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</si>
  <si>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</si>
  <si>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</si>
  <si>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</si>
  <si>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</si>
  <si>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</si>
  <si>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</si>
  <si>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</si>
  <si>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</si>
  <si>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</si>
  <si>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</si>
  <si>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</si>
  <si>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</si>
  <si>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</si>
  <si>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</si>
  <si>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</si>
  <si>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</si>
  <si>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</si>
  <si>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</si>
  <si>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</si>
  <si>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</si>
  <si>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</si>
  <si>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</si>
  <si>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</si>
  <si>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</si>
  <si>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</si>
  <si>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</si>
  <si>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</si>
  <si>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</si>
  <si>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</si>
  <si>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</si>
  <si>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</si>
  <si>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</si>
  <si>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</si>
  <si>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</si>
  <si>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</si>
  <si>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</si>
  <si>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</si>
  <si>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</si>
  <si>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</si>
  <si>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</si>
  <si>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</si>
  <si>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</si>
  <si>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東村山市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</si>
  <si>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</si>
  <si>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</si>
  <si>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</si>
  <si>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</si>
  <si>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</si>
  <si>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</si>
  <si>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</si>
  <si>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</si>
  <si>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</si>
  <si>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</si>
  <si>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</si>
  <si>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</si>
  <si>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</si>
  <si>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</si>
  <si>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</si>
  <si>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</si>
  <si>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</si>
  <si>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</si>
  <si>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</si>
  <si>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</si>
  <si>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</si>
  <si>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</si>
  <si>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</si>
  <si>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</si>
  <si>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</si>
  <si>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</si>
  <si>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</si>
  <si>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</si>
  <si>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</si>
  <si>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</si>
  <si>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</si>
  <si>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</si>
  <si>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</si>
  <si>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</si>
  <si>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</si>
  <si>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</si>
  <si>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</si>
  <si>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</si>
  <si>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</si>
  <si>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</si>
  <si>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</si>
  <si>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</si>
  <si>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</si>
  <si>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</si>
  <si>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</si>
  <si>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</si>
  <si>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</si>
  <si>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</si>
  <si>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</si>
  <si>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</si>
  <si>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</si>
  <si>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</si>
  <si>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</si>
  <si>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</si>
  <si>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</si>
  <si>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</si>
  <si>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</si>
  <si>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</si>
  <si>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</si>
  <si>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</si>
  <si>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</si>
  <si>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</si>
  <si>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</si>
  <si>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</si>
  <si>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</si>
  <si>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</si>
  <si>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</si>
  <si>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</si>
  <si>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</si>
  <si>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</si>
  <si>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</si>
  <si>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</si>
  <si>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</si>
  <si>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</si>
  <si>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</si>
  <si>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</si>
  <si>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</si>
  <si>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</si>
  <si>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</si>
  <si>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</si>
  <si>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</si>
  <si>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</si>
  <si>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</si>
  <si>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</si>
  <si>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</si>
  <si>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</si>
  <si>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</si>
  <si>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</si>
  <si>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</si>
  <si>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</si>
  <si>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</si>
  <si>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</si>
  <si>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</si>
  <si>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</si>
  <si>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</si>
  <si>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</si>
  <si>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</si>
  <si>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</si>
  <si>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</si>
  <si>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</si>
  <si>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</si>
  <si>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</si>
  <si>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</si>
  <si>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</si>
  <si>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</si>
  <si>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</si>
  <si>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</si>
  <si>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</si>
  <si>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</si>
  <si>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</si>
  <si>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</si>
  <si>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</si>
  <si>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</si>
  <si>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</si>
  <si>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</si>
  <si>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</si>
  <si>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</si>
  <si>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</si>
  <si>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</si>
  <si>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</si>
  <si>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</si>
  <si>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東京都東村山市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</si>
  <si>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</si>
  <si>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</si>
  <si>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</si>
  <si>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</si>
  <si>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</si>
  <si>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</si>
  <si>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</si>
  <si>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</si>
  <si>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</si>
  <si>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</si>
  <si>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</si>
  <si>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</si>
  <si>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</si>
  <si>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</si>
  <si>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</si>
  <si>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</si>
  <si>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</si>
  <si>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</si>
  <si>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</si>
  <si>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</si>
  <si>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</si>
  <si>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</si>
  <si>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</si>
  <si>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</si>
  <si>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</si>
  <si>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</si>
  <si>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</si>
  <si>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</si>
  <si>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</si>
  <si>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</si>
  <si>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</si>
  <si>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</si>
  <si>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</si>
  <si>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</si>
  <si>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</si>
  <si>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</si>
  <si>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</si>
  <si>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</si>
  <si>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</si>
  <si>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</si>
  <si>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</si>
  <si>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</si>
  <si>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</si>
  <si>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</si>
  <si>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</si>
  <si>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</si>
  <si>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</si>
  <si>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</si>
  <si>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</si>
  <si>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</si>
  <si>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</si>
  <si>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</si>
  <si>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</si>
  <si>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</si>
  <si>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</si>
  <si>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</si>
  <si>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</si>
  <si>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</si>
  <si>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</si>
  <si>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</si>
  <si>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</si>
  <si>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</si>
  <si>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</si>
  <si>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</si>
  <si>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</si>
  <si>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</si>
  <si>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</si>
  <si>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</si>
  <si>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</si>
  <si>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</si>
  <si>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</si>
  <si>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</si>
  <si>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</si>
  <si>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</si>
  <si>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</si>
  <si>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</si>
  <si>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</si>
  <si>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</si>
  <si>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</si>
  <si>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</si>
  <si>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</si>
  <si>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</si>
  <si>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</si>
  <si>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</si>
  <si>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</si>
  <si>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</si>
  <si>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</si>
  <si>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</si>
  <si>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</si>
  <si>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</si>
  <si>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</si>
  <si>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</si>
  <si>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</si>
  <si>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</si>
  <si>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</si>
  <si>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</si>
  <si>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</si>
  <si>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</si>
  <si>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</si>
  <si>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</si>
  <si>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</si>
  <si>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</si>
  <si>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</si>
  <si>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</si>
  <si>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</si>
  <si>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</si>
  <si>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</si>
  <si>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</si>
  <si>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</si>
  <si>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</si>
  <si>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</si>
  <si>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</si>
  <si>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</si>
  <si>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</si>
  <si>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</si>
  <si>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</si>
  <si>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</si>
  <si>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</si>
  <si>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</si>
  <si>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</si>
  <si>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</si>
  <si>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</si>
  <si>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</si>
  <si>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</si>
  <si>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</si>
  <si>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</si>
  <si>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</si>
  <si>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</si>
  <si>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</si>
  <si>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</si>
  <si>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</si>
  <si>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</si>
  <si>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</si>
  <si>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</si>
  <si>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</si>
  <si>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</si>
  <si>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</si>
  <si>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</si>
  <si>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</si>
  <si>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</si>
  <si>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</si>
  <si>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</si>
  <si>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</si>
  <si>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</si>
  <si>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</si>
  <si>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</si>
  <si>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</si>
  <si>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</si>
  <si>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</si>
  <si>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</si>
  <si>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</si>
  <si>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</si>
  <si>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</si>
  <si>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</si>
  <si>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東京都東村山市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</si>
  <si>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</si>
  <si>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</si>
  <si>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</si>
  <si>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</si>
  <si>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</si>
  <si>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</si>
  <si>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</si>
  <si>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</si>
  <si>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</si>
  <si>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</si>
  <si>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</si>
  <si>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</si>
  <si>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</si>
  <si>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</si>
  <si>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</si>
  <si>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</si>
  <si>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</si>
  <si>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</si>
  <si>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</si>
  <si>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</si>
  <si>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</si>
  <si>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</si>
  <si>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</si>
  <si>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</si>
  <si>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</si>
  <si>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</si>
  <si>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</si>
  <si>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</si>
  <si>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</si>
  <si>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</si>
  <si>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</si>
  <si>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</si>
  <si>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</si>
  <si>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</si>
  <si>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</si>
  <si>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</si>
  <si>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</si>
  <si>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</si>
  <si>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</si>
  <si>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</si>
  <si>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</si>
  <si>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</si>
  <si>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</si>
  <si>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</si>
  <si>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</si>
  <si>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</si>
  <si>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</si>
  <si>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</si>
  <si>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</si>
  <si>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</si>
  <si>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</si>
  <si>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</si>
  <si>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</si>
  <si>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</si>
  <si>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</si>
  <si>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</si>
  <si>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</si>
  <si>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</si>
  <si>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</si>
  <si>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</si>
  <si>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</si>
  <si>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</si>
  <si>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</si>
  <si>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</si>
  <si>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</si>
  <si>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</si>
  <si>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</si>
  <si>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</si>
  <si>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</si>
  <si>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</si>
  <si>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</si>
  <si>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</si>
  <si>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</si>
  <si>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</si>
  <si>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</si>
  <si>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</si>
  <si>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</si>
  <si>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</si>
  <si>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</si>
  <si>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</si>
  <si>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</si>
  <si>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</si>
  <si>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</si>
  <si>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</si>
  <si>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</si>
  <si>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</si>
  <si>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</si>
  <si>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</si>
  <si>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</si>
  <si>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</si>
  <si>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</si>
  <si>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</si>
  <si>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</si>
  <si>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</si>
  <si>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</si>
  <si>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</si>
  <si>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</si>
  <si>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</si>
  <si>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</si>
  <si>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</si>
  <si>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</si>
  <si>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</si>
  <si>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</si>
  <si>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</si>
  <si>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</si>
  <si>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</si>
  <si>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</si>
  <si>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</si>
  <si>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</si>
  <si>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</si>
  <si>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</si>
  <si>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</si>
  <si>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</si>
  <si>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</si>
  <si>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</si>
  <si>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</si>
  <si>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</si>
  <si>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</si>
  <si>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</si>
  <si>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</si>
  <si>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</si>
  <si>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</si>
  <si>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</si>
  <si>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</si>
  <si>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</si>
  <si>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</si>
  <si>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</si>
  <si>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</si>
  <si>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</si>
  <si>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</si>
  <si>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</si>
  <si>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</si>
  <si>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</si>
  <si>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</si>
  <si>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</si>
  <si>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</si>
  <si>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</si>
  <si>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</si>
  <si>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</si>
  <si>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</si>
  <si>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</si>
  <si>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</si>
  <si>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</si>
  <si>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</si>
  <si>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</si>
  <si>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</si>
  <si>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</si>
  <si>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</si>
  <si>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</si>
  <si>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</si>
  <si>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</si>
  <si>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</si>
  <si>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</si>
  <si>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</si>
  <si>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</si>
  <si>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</si>
  <si>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</si>
  <si>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</si>
  <si>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</si>
  <si>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</si>
  <si>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</si>
  <si>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</si>
  <si>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</si>
  <si>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</si>
  <si>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</si>
  <si>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</si>
  <si>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</si>
  <si>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</si>
  <si>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</si>
  <si>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</si>
  <si>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</si>
  <si>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</si>
  <si>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</si>
  <si>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</si>
  <si>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</si>
  <si>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</si>
  <si>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</si>
  <si>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</si>
  <si>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</si>
  <si>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3.60</t>
  </si>
  <si>
    <t>▲ 0.12</t>
  </si>
  <si>
    <t>▲ 2.07</t>
  </si>
  <si>
    <t>▲ 4.46</t>
  </si>
  <si>
    <t>▲ 2.25</t>
  </si>
  <si>
    <t>一般会計</t>
  </si>
  <si>
    <t>介護保険事業特別会計</t>
  </si>
  <si>
    <t>国民健康保険事業特別会計</t>
  </si>
  <si>
    <t>下水道事業会計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</si>
  <si>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</si>
  <si>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</si>
  <si>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</si>
  <si>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</si>
  <si>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</si>
  <si>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</si>
  <si>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</si>
  <si>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</si>
  <si>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</si>
  <si>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東京たま広域資源循環組合</t>
    <rPh sb="0" eb="2">
      <t>トウキョウ</t>
    </rPh>
    <rPh sb="4" eb="6">
      <t>コウイキ</t>
    </rPh>
    <rPh sb="6" eb="8">
      <t>シゲン</t>
    </rPh>
    <rPh sb="8" eb="10">
      <t>ジュンカン</t>
    </rPh>
    <rPh sb="10" eb="12">
      <t>クミアイ</t>
    </rPh>
    <phoneticPr fontId="18"/>
  </si>
  <si>
    <t>東京市町村総合事務組合（一般会計）</t>
    <rPh sb="0" eb="2">
      <t>トウキョウ</t>
    </rPh>
    <rPh sb="2" eb="5">
      <t>シチョウソン</t>
    </rPh>
    <rPh sb="5" eb="7">
      <t>ソウゴウ</t>
    </rPh>
    <rPh sb="7" eb="9">
      <t>ジム</t>
    </rPh>
    <rPh sb="9" eb="11">
      <t>クミアイ</t>
    </rPh>
    <phoneticPr fontId="18"/>
  </si>
  <si>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18"/>
  </si>
  <si>
    <t>多摩六都科学館組合</t>
    <rPh sb="0" eb="2">
      <t>タマ</t>
    </rPh>
    <rPh sb="2" eb="3">
      <t>ロク</t>
    </rPh>
    <rPh sb="3" eb="4">
      <t>ト</t>
    </rPh>
    <rPh sb="4" eb="7">
      <t>カガクカン</t>
    </rPh>
    <rPh sb="7" eb="9">
      <t>クミアイ</t>
    </rPh>
    <phoneticPr fontId="18"/>
  </si>
  <si>
    <t>東京都十一市競輪事業組合</t>
    <rPh sb="0" eb="3">
      <t>トウキョウト</t>
    </rPh>
    <rPh sb="3" eb="6">
      <t>ジュウイッシ</t>
    </rPh>
    <rPh sb="6" eb="8">
      <t>ケイリン</t>
    </rPh>
    <rPh sb="8" eb="10">
      <t>ジギョウ</t>
    </rPh>
    <rPh sb="10" eb="12">
      <t>クミアイ</t>
    </rPh>
    <phoneticPr fontId="18"/>
  </si>
  <si>
    <t>東京都四市競艇事業組合</t>
    <rPh sb="0" eb="3">
      <t>トウキョウト</t>
    </rPh>
    <rPh sb="3" eb="5">
      <t>ヨンシ</t>
    </rPh>
    <rPh sb="5" eb="7">
      <t>キョウテイ</t>
    </rPh>
    <rPh sb="7" eb="9">
      <t>ジギョウ</t>
    </rPh>
    <rPh sb="9" eb="11">
      <t>クミアイ</t>
    </rPh>
    <phoneticPr fontId="18"/>
  </si>
  <si>
    <t>昭和病院企業団</t>
    <rPh sb="0" eb="2">
      <t>ショウワ</t>
    </rPh>
    <rPh sb="2" eb="4">
      <t>ビョウイン</t>
    </rPh>
    <rPh sb="4" eb="6">
      <t>キギョウ</t>
    </rPh>
    <rPh sb="6" eb="7">
      <t>ダン</t>
    </rPh>
    <phoneticPr fontId="18"/>
  </si>
  <si>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</si>
  <si>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</si>
  <si>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t>
  </si>
  <si>
    <t>東村山市土地開発公社</t>
    <rPh sb="0" eb="4">
      <t>ヒガシムラヤマシ</t>
    </rPh>
    <rPh sb="4" eb="6">
      <t>トチ</t>
    </rPh>
    <rPh sb="6" eb="8">
      <t>カイハツ</t>
    </rPh>
    <rPh sb="8" eb="10">
      <t>コウシャ</t>
    </rPh>
    <phoneticPr fontId="18"/>
  </si>
  <si>
    <t>東村山市勤労者福祉サービスセンター</t>
    <rPh sb="0" eb="4">
      <t>ヒガシムラヤマシ</t>
    </rPh>
    <rPh sb="4" eb="7">
      <t>キンロウシャ</t>
    </rPh>
    <rPh sb="7" eb="9">
      <t>フクシ</t>
    </rPh>
    <phoneticPr fontId="18"/>
  </si>
  <si>
    <t>東村山市体育協会</t>
    <rPh sb="0" eb="4">
      <t>ヒガシムラヤマシ</t>
    </rPh>
    <rPh sb="4" eb="6">
      <t>タイイク</t>
    </rPh>
    <rPh sb="6" eb="8">
      <t>キョウカイ</t>
    </rPh>
    <phoneticPr fontId="18"/>
  </si>
  <si>
    <t>-</t>
    <phoneticPr fontId="2"/>
  </si>
  <si>
    <t>公共施設等再生基金</t>
    <phoneticPr fontId="5"/>
  </si>
  <si>
    <t>連続立体交差事業等推進基金</t>
    <phoneticPr fontId="2"/>
  </si>
  <si>
    <t>公共施設整備基金</t>
    <phoneticPr fontId="2"/>
  </si>
  <si>
    <t>職員退職手当基金</t>
    <phoneticPr fontId="2"/>
  </si>
  <si>
    <t>アメニティ基金</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</si>
  <si>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</si>
  <si>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</si>
  <si>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</si>
  <si>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類似団体内平均値に比べ、将来負担比率は低く、有形固定資産減価償却率は高い。
資産の多くが老朽化している一方で、更新、近年の新規整備が少ない。現在は将来負担比率が低いが、今後、公共施設等総合管理計画に基づき老朽化対策や都市計画道路等の整備に取り組むなかで推移を注視する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</si>
  <si>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</si>
  <si>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</si>
  <si>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</si>
  <si>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</si>
  <si>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</si>
  <si>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</si>
  <si>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r>
      <t>類似団体内平均値に比べ、将来負担比率、実質公債費比率ともに低い。
平成23年度からの第4次行財政改革大綱期間において、地方債（※）の発行額を公債費（※）の範囲内に抑えることを原則として財政運営を行ってきたことで、将来負担比率、実質公債費比率とも抑えられている。今後、公共施設等総合管理計画に基づき老朽化対策や都市計画道路等の整備に取り組むなかで推移を注視する必要がある。
※一般会計のうち臨時財政対策債、減収補てん債等を除き、下水道事業</t>
    </r>
    <r>
      <rPr>
        <sz val="11"/>
        <color indexed="8"/>
        <rFont val="ＭＳ Ｐゴシック"/>
        <family val="3"/>
        <charset val="128"/>
      </rPr>
      <t>会計の下水道事業債を含む。公債費は利子を除く。</t>
    </r>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</si>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</sst>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40879</c:v>
                </c:pt>
                <c:pt idx="1">
                  <c:v>42651</c:v>
                </c:pt>
                <c:pt idx="2">
                  <c:v>43226</c:v>
                </c:pt>
                <c:pt idx="3">
                  <c:v>42836</c:v>
                </c:pt>
                <c:pt idx="4">
                  <c:v>39221</c:v>
                </c:pt>
              </c:numCache>
            </c:numRef>
          </c:val>
          <c:smooth val="0"/>
          <c:extLst>
            <c:ext xmlns:c16="http://schemas.microsoft.com/office/drawing/2014/chart" uri="{C3380CC4-5D6E-409C-BE32-E72D297353CC}">
              <c16:uniqueId val="{00000000-A761-418A-81A6-095995192EB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28593</c:v>
                </c:pt>
                <c:pt idx="1">
                  <c:v>23341</c:v>
                </c:pt>
                <c:pt idx="2">
                  <c:v>31739</c:v>
                </c:pt>
                <c:pt idx="3">
                  <c:v>23739</c:v>
                </c:pt>
                <c:pt idx="4">
                  <c:v>33200</c:v>
                </c:pt>
              </c:numCache>
            </c:numRef>
          </c:val>
          <c:smooth val="0"/>
          <c:extLst>
            <c:ext xmlns:c16="http://schemas.microsoft.com/office/drawing/2014/chart" uri="{C3380CC4-5D6E-409C-BE32-E72D297353CC}">
              <c16:uniqueId val="{00000001-A761-418A-81A6-095995192EB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4.5999999999999996</c:v>
                </c:pt>
                <c:pt idx="1">
                  <c:v>5.5</c:v>
                </c:pt>
                <c:pt idx="2">
                  <c:v>6.33</c:v>
                </c:pt>
                <c:pt idx="3">
                  <c:v>6.68</c:v>
                </c:pt>
                <c:pt idx="4">
                  <c:v>8.89</c:v>
                </c:pt>
              </c:numCache>
            </c:numRef>
          </c:val>
          <c:extLst>
            <c:ext xmlns:c16="http://schemas.microsoft.com/office/drawing/2014/chart" uri="{C3380CC4-5D6E-409C-BE32-E72D297353CC}">
              <c16:uniqueId val="{00000000-E977-410F-BED6-9BDAFCBF38B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13</c:v>
                </c:pt>
                <c:pt idx="1">
                  <c:v>14.69</c:v>
                </c:pt>
                <c:pt idx="2">
                  <c:v>14.31</c:v>
                </c:pt>
                <c:pt idx="3">
                  <c:v>13.01</c:v>
                </c:pt>
                <c:pt idx="4">
                  <c:v>11.3</c:v>
                </c:pt>
              </c:numCache>
            </c:numRef>
          </c:val>
          <c:extLst>
            <c:ext xmlns:c16="http://schemas.microsoft.com/office/drawing/2014/chart" uri="{C3380CC4-5D6E-409C-BE32-E72D297353CC}">
              <c16:uniqueId val="{00000001-E977-410F-BED6-9BDAFCBF38B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-3.6</c:v>
                </c:pt>
                <c:pt idx="1">
                  <c:v>-0.12</c:v>
                </c:pt>
                <c:pt idx="2">
                  <c:v>-2.0699999999999998</c:v>
                </c:pt>
                <c:pt idx="3">
                  <c:v>-4.46</c:v>
                </c:pt>
                <c:pt idx="4">
                  <c:v>-2.25</c:v>
                </c:pt>
              </c:numCache>
            </c:numRef>
          </c:val>
          <c:smooth val="0"/>
          <c:extLst>
            <c:ext xmlns:c16="http://schemas.microsoft.com/office/drawing/2014/chart" uri="{C3380CC4-5D6E-409C-BE32-E72D297353CC}">
              <c16:uniqueId val="{00000002-E977-410F-BED6-9BDAFCBF38B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0.36</c:v>
                </c:pt>
                <c:pt idx="2">
                  <c:v>#N/A</c:v>
                </c:pt>
                <c:pt idx="3">
                  <c:v>0.08</c:v>
                </c:pt>
                <c:pt idx="4">
                  <c:v>#N/A</c:v>
                </c:pt>
                <c:pt idx="5">
                  <c:v>0.46</c:v>
                </c:pt>
                <c:pt idx="6">
                  <c:v>#N/A</c:v>
                </c:pt>
                <c:pt idx="7">
                  <c:v>0.97</c:v>
                </c:pt>
                <c:pt idx="8">
                  <c:v>0</c:v>
                </c:pt>
                <c:pt idx="9">
                  <c:v>0</c:v>
                </c:pt>
              </c:numCache>
            </c:numRef>
          </c:val>
          <c:extLst>
            <c:ext xmlns:c16="http://schemas.microsoft.com/office/drawing/2014/chart" uri="{C3380CC4-5D6E-409C-BE32-E72D297353CC}">
              <c16:uniqueId val="{00000000-9DCE-47AF-8E61-97AD1C0FE64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DCE-47AF-8E61-97AD1C0FE64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DCE-47AF-8E61-97AD1C0FE64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DCE-47AF-8E61-97AD1C0FE649}"/>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9DCE-47AF-8E61-97AD1C0FE649}"/>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0.04</c:v>
                </c:pt>
                <c:pt idx="2">
                  <c:v>#N/A</c:v>
                </c:pt>
                <c:pt idx="3">
                  <c:v>0.16</c:v>
                </c:pt>
                <c:pt idx="4">
                  <c:v>#N/A</c:v>
                </c:pt>
                <c:pt idx="5">
                  <c:v>0.14000000000000001</c:v>
                </c:pt>
                <c:pt idx="6">
                  <c:v>#N/A</c:v>
                </c:pt>
                <c:pt idx="7">
                  <c:v>0.1</c:v>
                </c:pt>
                <c:pt idx="8">
                  <c:v>#N/A</c:v>
                </c:pt>
                <c:pt idx="9">
                  <c:v>0.14000000000000001</c:v>
                </c:pt>
              </c:numCache>
            </c:numRef>
          </c:val>
          <c:extLst>
            <c:ext xmlns:c16="http://schemas.microsoft.com/office/drawing/2014/chart" uri="{C3380CC4-5D6E-409C-BE32-E72D297353CC}">
              <c16:uniqueId val="{00000005-9DCE-47AF-8E61-97AD1C0FE649}"/>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0.43</c:v>
                </c:pt>
              </c:numCache>
            </c:numRef>
          </c:val>
          <c:extLst>
            <c:ext xmlns:c16="http://schemas.microsoft.com/office/drawing/2014/chart" uri="{C3380CC4-5D6E-409C-BE32-E72D297353CC}">
              <c16:uniqueId val="{00000006-9DCE-47AF-8E61-97AD1C0FE649}"/>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1.25</c:v>
                </c:pt>
                <c:pt idx="2">
                  <c:v>#N/A</c:v>
                </c:pt>
                <c:pt idx="3">
                  <c:v>1.67</c:v>
                </c:pt>
                <c:pt idx="4">
                  <c:v>#N/A</c:v>
                </c:pt>
                <c:pt idx="5">
                  <c:v>0.75</c:v>
                </c:pt>
                <c:pt idx="6">
                  <c:v>#N/A</c:v>
                </c:pt>
                <c:pt idx="7">
                  <c:v>0.77</c:v>
                </c:pt>
                <c:pt idx="8">
                  <c:v>#N/A</c:v>
                </c:pt>
                <c:pt idx="9">
                  <c:v>1.29</c:v>
                </c:pt>
              </c:numCache>
            </c:numRef>
          </c:val>
          <c:extLst>
            <c:ext xmlns:c16="http://schemas.microsoft.com/office/drawing/2014/chart" uri="{C3380CC4-5D6E-409C-BE32-E72D297353CC}">
              <c16:uniqueId val="{00000007-9DCE-47AF-8E61-97AD1C0FE649}"/>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2.7</c:v>
                </c:pt>
                <c:pt idx="2">
                  <c:v>#N/A</c:v>
                </c:pt>
                <c:pt idx="3">
                  <c:v>1.94</c:v>
                </c:pt>
                <c:pt idx="4">
                  <c:v>#N/A</c:v>
                </c:pt>
                <c:pt idx="5">
                  <c:v>1.17</c:v>
                </c:pt>
                <c:pt idx="6">
                  <c:v>#N/A</c:v>
                </c:pt>
                <c:pt idx="7">
                  <c:v>0.85</c:v>
                </c:pt>
                <c:pt idx="8">
                  <c:v>#N/A</c:v>
                </c:pt>
                <c:pt idx="9">
                  <c:v>1.82</c:v>
                </c:pt>
              </c:numCache>
            </c:numRef>
          </c:val>
          <c:extLst>
            <c:ext xmlns:c16="http://schemas.microsoft.com/office/drawing/2014/chart" uri="{C3380CC4-5D6E-409C-BE32-E72D297353CC}">
              <c16:uniqueId val="{00000008-9DCE-47AF-8E61-97AD1C0FE64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4.59</c:v>
                </c:pt>
                <c:pt idx="2">
                  <c:v>#N/A</c:v>
                </c:pt>
                <c:pt idx="3">
                  <c:v>5.5</c:v>
                </c:pt>
                <c:pt idx="4">
                  <c:v>#N/A</c:v>
                </c:pt>
                <c:pt idx="5">
                  <c:v>6.32</c:v>
                </c:pt>
                <c:pt idx="6">
                  <c:v>#N/A</c:v>
                </c:pt>
                <c:pt idx="7">
                  <c:v>6.67</c:v>
                </c:pt>
                <c:pt idx="8">
                  <c:v>#N/A</c:v>
                </c:pt>
                <c:pt idx="9">
                  <c:v>8.8800000000000008</c:v>
                </c:pt>
              </c:numCache>
            </c:numRef>
          </c:val>
          <c:extLst>
            <c:ext xmlns:c16="http://schemas.microsoft.com/office/drawing/2014/chart" uri="{C3380CC4-5D6E-409C-BE32-E72D297353CC}">
              <c16:uniqueId val="{00000009-9DCE-47AF-8E61-97AD1C0FE64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4417</c:v>
                </c:pt>
                <c:pt idx="5">
                  <c:v>4457</c:v>
                </c:pt>
                <c:pt idx="8">
                  <c:v>4460</c:v>
                </c:pt>
                <c:pt idx="11">
                  <c:v>4803</c:v>
                </c:pt>
                <c:pt idx="14">
                  <c:v>4774</c:v>
                </c:pt>
              </c:numCache>
            </c:numRef>
          </c:val>
          <c:extLst>
            <c:ext xmlns:c16="http://schemas.microsoft.com/office/drawing/2014/chart" uri="{C3380CC4-5D6E-409C-BE32-E72D297353CC}">
              <c16:uniqueId val="{00000000-C0F9-4FEE-8916-20FC32542F1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2</c:v>
                </c:pt>
                <c:pt idx="3">
                  <c:v>2</c:v>
                </c:pt>
                <c:pt idx="6">
                  <c:v>1</c:v>
                </c:pt>
                <c:pt idx="9">
                  <c:v>1</c:v>
                </c:pt>
                <c:pt idx="12">
                  <c:v>0</c:v>
                </c:pt>
              </c:numCache>
            </c:numRef>
          </c:val>
          <c:extLst>
            <c:ext xmlns:c16="http://schemas.microsoft.com/office/drawing/2014/chart" uri="{C3380CC4-5D6E-409C-BE32-E72D297353CC}">
              <c16:uniqueId val="{00000001-C0F9-4FEE-8916-20FC32542F1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211</c:v>
                </c:pt>
                <c:pt idx="3">
                  <c:v>164</c:v>
                </c:pt>
                <c:pt idx="6">
                  <c:v>153</c:v>
                </c:pt>
                <c:pt idx="9">
                  <c:v>29</c:v>
                </c:pt>
                <c:pt idx="12">
                  <c:v>29</c:v>
                </c:pt>
              </c:numCache>
            </c:numRef>
          </c:val>
          <c:extLst>
            <c:ext xmlns:c16="http://schemas.microsoft.com/office/drawing/2014/chart" uri="{C3380CC4-5D6E-409C-BE32-E72D297353CC}">
              <c16:uniqueId val="{00000002-C0F9-4FEE-8916-20FC32542F1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58</c:v>
                </c:pt>
                <c:pt idx="3">
                  <c:v>55</c:v>
                </c:pt>
                <c:pt idx="6">
                  <c:v>47</c:v>
                </c:pt>
                <c:pt idx="9">
                  <c:v>39</c:v>
                </c:pt>
                <c:pt idx="12">
                  <c:v>23</c:v>
                </c:pt>
              </c:numCache>
            </c:numRef>
          </c:val>
          <c:extLst>
            <c:ext xmlns:c16="http://schemas.microsoft.com/office/drawing/2014/chart" uri="{C3380CC4-5D6E-409C-BE32-E72D297353CC}">
              <c16:uniqueId val="{00000003-C0F9-4FEE-8916-20FC32542F1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1053</c:v>
                </c:pt>
                <c:pt idx="3">
                  <c:v>924</c:v>
                </c:pt>
                <c:pt idx="6">
                  <c:v>923</c:v>
                </c:pt>
                <c:pt idx="9">
                  <c:v>1264</c:v>
                </c:pt>
                <c:pt idx="12">
                  <c:v>1256</c:v>
                </c:pt>
              </c:numCache>
            </c:numRef>
          </c:val>
          <c:extLst>
            <c:ext xmlns:c16="http://schemas.microsoft.com/office/drawing/2014/chart" uri="{C3380CC4-5D6E-409C-BE32-E72D297353CC}">
              <c16:uniqueId val="{00000004-C0F9-4FEE-8916-20FC32542F1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0F9-4FEE-8916-20FC32542F1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0F9-4FEE-8916-20FC32542F1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4152</c:v>
                </c:pt>
                <c:pt idx="3">
                  <c:v>4106</c:v>
                </c:pt>
                <c:pt idx="6">
                  <c:v>4123</c:v>
                </c:pt>
                <c:pt idx="9">
                  <c:v>3995</c:v>
                </c:pt>
                <c:pt idx="12">
                  <c:v>4000</c:v>
                </c:pt>
              </c:numCache>
            </c:numRef>
          </c:val>
          <c:extLst>
            <c:ext xmlns:c16="http://schemas.microsoft.com/office/drawing/2014/chart" uri="{C3380CC4-5D6E-409C-BE32-E72D297353CC}">
              <c16:uniqueId val="{00000007-C0F9-4FEE-8916-20FC32542F1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1059</c:v>
                </c:pt>
                <c:pt idx="2">
                  <c:v>#N/A</c:v>
                </c:pt>
                <c:pt idx="3">
                  <c:v>#N/A</c:v>
                </c:pt>
                <c:pt idx="4">
                  <c:v>794</c:v>
                </c:pt>
                <c:pt idx="5">
                  <c:v>#N/A</c:v>
                </c:pt>
                <c:pt idx="6">
                  <c:v>#N/A</c:v>
                </c:pt>
                <c:pt idx="7">
                  <c:v>787</c:v>
                </c:pt>
                <c:pt idx="8">
                  <c:v>#N/A</c:v>
                </c:pt>
                <c:pt idx="9">
                  <c:v>#N/A</c:v>
                </c:pt>
                <c:pt idx="10">
                  <c:v>525</c:v>
                </c:pt>
                <c:pt idx="11">
                  <c:v>#N/A</c:v>
                </c:pt>
                <c:pt idx="12">
                  <c:v>#N/A</c:v>
                </c:pt>
                <c:pt idx="13">
                  <c:v>534</c:v>
                </c:pt>
                <c:pt idx="14">
                  <c:v>#N/A</c:v>
                </c:pt>
              </c:numCache>
            </c:numRef>
          </c:val>
          <c:smooth val="0"/>
          <c:extLst>
            <c:ext xmlns:c16="http://schemas.microsoft.com/office/drawing/2014/chart" uri="{C3380CC4-5D6E-409C-BE32-E72D297353CC}">
              <c16:uniqueId val="{00000008-C0F9-4FEE-8916-20FC32542F1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37311</c:v>
                </c:pt>
                <c:pt idx="5">
                  <c:v>36925</c:v>
                </c:pt>
                <c:pt idx="8">
                  <c:v>36696</c:v>
                </c:pt>
                <c:pt idx="11">
                  <c:v>36000</c:v>
                </c:pt>
                <c:pt idx="14">
                  <c:v>35577</c:v>
                </c:pt>
              </c:numCache>
            </c:numRef>
          </c:val>
          <c:extLst>
            <c:ext xmlns:c16="http://schemas.microsoft.com/office/drawing/2014/chart" uri="{C3380CC4-5D6E-409C-BE32-E72D297353CC}">
              <c16:uniqueId val="{00000000-C11B-494E-8D8D-9D97848F064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9640</c:v>
                </c:pt>
                <c:pt idx="5">
                  <c:v>9440</c:v>
                </c:pt>
                <c:pt idx="8">
                  <c:v>9552</c:v>
                </c:pt>
                <c:pt idx="11">
                  <c:v>9896</c:v>
                </c:pt>
                <c:pt idx="14">
                  <c:v>10378</c:v>
                </c:pt>
              </c:numCache>
            </c:numRef>
          </c:val>
          <c:extLst>
            <c:ext xmlns:c16="http://schemas.microsoft.com/office/drawing/2014/chart" uri="{C3380CC4-5D6E-409C-BE32-E72D297353CC}">
              <c16:uniqueId val="{00000001-C11B-494E-8D8D-9D97848F064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10758</c:v>
                </c:pt>
                <c:pt idx="5">
                  <c:v>11649</c:v>
                </c:pt>
                <c:pt idx="8">
                  <c:v>11801</c:v>
                </c:pt>
                <c:pt idx="11">
                  <c:v>11341</c:v>
                </c:pt>
                <c:pt idx="14">
                  <c:v>11867</c:v>
                </c:pt>
              </c:numCache>
            </c:numRef>
          </c:val>
          <c:extLst>
            <c:ext xmlns:c16="http://schemas.microsoft.com/office/drawing/2014/chart" uri="{C3380CC4-5D6E-409C-BE32-E72D297353CC}">
              <c16:uniqueId val="{00000002-C11B-494E-8D8D-9D97848F064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11B-494E-8D8D-9D97848F064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11B-494E-8D8D-9D97848F064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11B-494E-8D8D-9D97848F064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5997</c:v>
                </c:pt>
                <c:pt idx="3">
                  <c:v>6199</c:v>
                </c:pt>
                <c:pt idx="6">
                  <c:v>6190</c:v>
                </c:pt>
                <c:pt idx="9">
                  <c:v>5987</c:v>
                </c:pt>
                <c:pt idx="12">
                  <c:v>6447</c:v>
                </c:pt>
              </c:numCache>
            </c:numRef>
          </c:val>
          <c:extLst>
            <c:ext xmlns:c16="http://schemas.microsoft.com/office/drawing/2014/chart" uri="{C3380CC4-5D6E-409C-BE32-E72D297353CC}">
              <c16:uniqueId val="{00000006-C11B-494E-8D8D-9D97848F064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585</c:v>
                </c:pt>
                <c:pt idx="3">
                  <c:v>487</c:v>
                </c:pt>
                <c:pt idx="6">
                  <c:v>396</c:v>
                </c:pt>
                <c:pt idx="9">
                  <c:v>316</c:v>
                </c:pt>
                <c:pt idx="12">
                  <c:v>277</c:v>
                </c:pt>
              </c:numCache>
            </c:numRef>
          </c:val>
          <c:extLst>
            <c:ext xmlns:c16="http://schemas.microsoft.com/office/drawing/2014/chart" uri="{C3380CC4-5D6E-409C-BE32-E72D297353CC}">
              <c16:uniqueId val="{00000007-C11B-494E-8D8D-9D97848F064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9657</c:v>
                </c:pt>
                <c:pt idx="3">
                  <c:v>8782</c:v>
                </c:pt>
                <c:pt idx="6">
                  <c:v>8010</c:v>
                </c:pt>
                <c:pt idx="9">
                  <c:v>7777</c:v>
                </c:pt>
                <c:pt idx="12">
                  <c:v>7502</c:v>
                </c:pt>
              </c:numCache>
            </c:numRef>
          </c:val>
          <c:extLst>
            <c:ext xmlns:c16="http://schemas.microsoft.com/office/drawing/2014/chart" uri="{C3380CC4-5D6E-409C-BE32-E72D297353CC}">
              <c16:uniqueId val="{00000008-C11B-494E-8D8D-9D97848F064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2464</c:v>
                </c:pt>
                <c:pt idx="3">
                  <c:v>2961</c:v>
                </c:pt>
                <c:pt idx="6">
                  <c:v>2540</c:v>
                </c:pt>
                <c:pt idx="9">
                  <c:v>2724</c:v>
                </c:pt>
                <c:pt idx="12">
                  <c:v>2936</c:v>
                </c:pt>
              </c:numCache>
            </c:numRef>
          </c:val>
          <c:extLst>
            <c:ext xmlns:c16="http://schemas.microsoft.com/office/drawing/2014/chart" uri="{C3380CC4-5D6E-409C-BE32-E72D297353CC}">
              <c16:uniqueId val="{00000009-C11B-494E-8D8D-9D97848F064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41461</c:v>
                </c:pt>
                <c:pt idx="3">
                  <c:v>41141</c:v>
                </c:pt>
                <c:pt idx="6">
                  <c:v>41012</c:v>
                </c:pt>
                <c:pt idx="9">
                  <c:v>40498</c:v>
                </c:pt>
                <c:pt idx="12">
                  <c:v>40193</c:v>
                </c:pt>
              </c:numCache>
            </c:numRef>
          </c:val>
          <c:extLst>
            <c:ext xmlns:c16="http://schemas.microsoft.com/office/drawing/2014/chart" uri="{C3380CC4-5D6E-409C-BE32-E72D297353CC}">
              <c16:uniqueId val="{0000000A-C11B-494E-8D8D-9D97848F064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2456</c:v>
                </c:pt>
                <c:pt idx="2">
                  <c:v>#N/A</c:v>
                </c:pt>
                <c:pt idx="3">
                  <c:v>#N/A</c:v>
                </c:pt>
                <c:pt idx="4">
                  <c:v>1556</c:v>
                </c:pt>
                <c:pt idx="5">
                  <c:v>#N/A</c:v>
                </c:pt>
                <c:pt idx="6">
                  <c:v>#N/A</c:v>
                </c:pt>
                <c:pt idx="7">
                  <c:v>100</c:v>
                </c:pt>
                <c:pt idx="8">
                  <c:v>#N/A</c:v>
                </c:pt>
                <c:pt idx="9">
                  <c:v>#N/A</c:v>
                </c:pt>
                <c:pt idx="10">
                  <c:v>65</c:v>
                </c:pt>
                <c:pt idx="11">
                  <c:v>#N/A</c:v>
                </c:pt>
                <c:pt idx="12">
                  <c:v>#N/A</c:v>
                </c:pt>
                <c:pt idx="13">
                  <c:v>0</c:v>
                </c:pt>
                <c:pt idx="14">
                  <c:v>#N/A</c:v>
                </c:pt>
              </c:numCache>
            </c:numRef>
          </c:val>
          <c:smooth val="0"/>
          <c:extLst>
            <c:ext xmlns:c16="http://schemas.microsoft.com/office/drawing/2014/chart" uri="{C3380CC4-5D6E-409C-BE32-E72D297353CC}">
              <c16:uniqueId val="{0000000B-C11B-494E-8D8D-9D97848F064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4157</c:v>
                </c:pt>
                <c:pt idx="1">
                  <c:v>3767</c:v>
                </c:pt>
                <c:pt idx="2">
                  <c:v>3374</c:v>
                </c:pt>
              </c:numCache>
            </c:numRef>
          </c:val>
          <c:extLst>
            <c:ext xmlns:c16="http://schemas.microsoft.com/office/drawing/2014/chart" uri="{C3380CC4-5D6E-409C-BE32-E72D297353CC}">
              <c16:uniqueId val="{00000000-27D7-431E-9B28-9726226BE98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18</c:v>
                </c:pt>
                <c:pt idx="1">
                  <c:v>18</c:v>
                </c:pt>
                <c:pt idx="2">
                  <c:v>18</c:v>
                </c:pt>
              </c:numCache>
            </c:numRef>
          </c:val>
          <c:extLst>
            <c:ext xmlns:c16="http://schemas.microsoft.com/office/drawing/2014/chart" uri="{C3380CC4-5D6E-409C-BE32-E72D297353CC}">
              <c16:uniqueId val="{00000001-27D7-431E-9B28-9726226BE98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5432</c:v>
                </c:pt>
                <c:pt idx="1">
                  <c:v>5542</c:v>
                </c:pt>
                <c:pt idx="2">
                  <c:v>6489</c:v>
                </c:pt>
              </c:numCache>
            </c:numRef>
          </c:val>
          <c:extLst>
            <c:ext xmlns:c16="http://schemas.microsoft.com/office/drawing/2014/chart" uri="{C3380CC4-5D6E-409C-BE32-E72D297353CC}">
              <c16:uniqueId val="{00000002-27D7-431E-9B28-9726226BE98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{55AE4E04-3782-4D03-8475-6A7CA7AFCAD5}</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BFF7-4B74-93A0-645E060B8E3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{A622F88E-BE69-464C-B4E8-51BA3E679E37}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FF7-4B74-93A0-645E060B8E3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{24809A40-9DED-4933-BF69-7182CF233DF7}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FF7-4B74-93A0-645E060B8E3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{7859EE12-AC9F-42B4-BECD-4CAD04FAA270}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FF7-4B74-93A0-645E060B8E3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{00D3EEE2-4AC6-4BB4-8E36-15A2991281BE}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FF7-4B74-93A0-645E060B8E36}"/>
                </c:ext>
              </c:extLst>
            </c:dLbl>
            <c:dLbl>
              <c:idx val="8"/>
              <c:layout/>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{58794C73-419E-4D8F-8272-84CEC2F1CF08}</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BFF7-4B74-93A0-645E060B8E36}"/>
                </c:ext>
              </c:extLst>
            </c:dLbl>
            <c:dLbl>
              <c:idx val="16"/>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{45DD48C6-EFC2-4D37-984F-678E9D53E5FE}</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BFF7-4B74-93A0-645E060B8E36}"/>
                </c:ext>
              </c:extLst>
            </c:dLbl>
            <c:dLbl>
              <c:idx val="24"/>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{DC53BF78-B9EA-4B72-8C0B-47C14F3702E2}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BFF7-4B74-93A0-645E060B8E36}"/>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{AB25B3A7-BEC1-42BE-9330-E62B80F1D18C}</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BFF7-4B74-93A0-645E060B8E3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76.2</c:v>
                </c:pt>
                <c:pt idx="16">
                  <c:v>75.3</c:v>
                </c:pt>
                <c:pt idx="24">
                  <c:v>76.599999999999994</c:v>
                </c:pt>
                <c:pt idx="32">
                  <c:v>77.2</c:v>
                </c:pt>
              </c:numCache>
            </c:numRef>
          </c:xVal>
          <c:yVal>
            <c:numRef>
              <c:f>公会計指標分析・財政指標組合せ分析表!$BP$51:$DC$51</c:f>
              <c:numCache>
                <c:formatCode>#,##0.0;"▲ "#,##0.0</c:formatCode>
                <c:ptCount val="40"/>
                <c:pt idx="8">
                  <c:v>6</c:v>
                </c:pt>
                <c:pt idx="16">
                  <c:v>0.3</c:v>
                </c:pt>
                <c:pt idx="24">
                  <c:v>0.2</c:v>
                </c:pt>
              </c:numCache>
            </c:numRef>
          </c:yVal>
          <c:smooth val="0"/>
          <c:extLst>
            <c:ext xmlns:c16="http://schemas.microsoft.com/office/drawing/2014/chart" uri="{C3380CC4-5D6E-409C-BE32-E72D297353CC}">
              <c16:uniqueId val="{00000009-BFF7-4B74-93A0-645E060B8E3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{6012A3EB-EEA0-4B30-A444-C6380EA8568E}</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BFF7-4B74-93A0-645E060B8E3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{0F828DF2-4099-4679-AB94-6EC6C7502A8F}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FF7-4B74-93A0-645E060B8E3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{BE528134-312D-4E1C-90A6-FCEFA21CB249}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FF7-4B74-93A0-645E060B8E3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{F50EA1B2-0964-4F76-BB46-82657BF3E08C}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FF7-4B74-93A0-645E060B8E3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{FE14407B-EF47-4ED4-BE5D-F60ECB0A37D4}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FF7-4B74-93A0-645E060B8E36}"/>
                </c:ext>
              </c:extLst>
            </c:dLbl>
            <c:dLbl>
              <c:idx val="8"/>
              <c:layout/>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{C7139D08-4164-43F3-9229-E62D7EFC6D7F}</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BFF7-4B74-93A0-645E060B8E36}"/>
                </c:ext>
              </c:extLst>
            </c:dLbl>
            <c:dLbl>
              <c:idx val="16"/>
              <c:layout>
                <c:manualLayout>
                  <c:x val="0"/>
                  <c:y val="-1.4427522431938662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{FBFE954D-A9CF-4B47-AEF3-3B76BB40CF51}</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BFF7-4B74-93A0-645E060B8E36}"/>
                </c:ext>
              </c:extLst>
            </c:dLbl>
            <c:dLbl>
              <c:idx val="24"/>
              <c:layout>
                <c:manualLayout>
                  <c:x val="0"/>
                  <c:y val="1.4427522431938662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{CE2DDAA0-E038-4867-95B0-F79E57C333EE}</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BFF7-4B74-93A0-645E060B8E36}"/>
                </c:ext>
              </c:extLst>
            </c:dLbl>
            <c:dLbl>
              <c:idx val="32"/>
              <c:layout/>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{06B36EBB-2EA2-4BD6-85DF-090D0D426B1A}</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BFF7-4B74-93A0-645E060B8E3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61.2</c:v>
                </c:pt>
                <c:pt idx="16">
                  <c:v>61.7</c:v>
                </c:pt>
                <c:pt idx="24">
                  <c:v>62.6</c:v>
                </c:pt>
                <c:pt idx="32">
                  <c:v>61</c:v>
                </c:pt>
              </c:numCache>
            </c:numRef>
          </c:xVal>
          <c:yVal>
            <c:numRef>
              <c:f>公会計指標分析・財政指標組合せ分析表!$BP$55:$DC$55</c:f>
              <c:numCache>
                <c:formatCode>#,##0.0;"▲ "#,##0.0</c:formatCode>
                <c:ptCount val="40"/>
                <c:pt idx="8">
                  <c:v>12.2</c:v>
                </c:pt>
                <c:pt idx="16">
                  <c:v>5</c:v>
                </c:pt>
                <c:pt idx="24">
                  <c:v>5.4</c:v>
                </c:pt>
                <c:pt idx="32">
                  <c:v>7.1</c:v>
                </c:pt>
              </c:numCache>
            </c:numRef>
          </c:yVal>
          <c:smooth val="0"/>
          <c:extLst>
            <c:ext xmlns:c16="http://schemas.microsoft.com/office/drawing/2014/chart" uri="{C3380CC4-5D6E-409C-BE32-E72D297353CC}">
              <c16:uniqueId val="{00000013-BFF7-4B74-93A0-645E060B8E36}"/>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{1296326A-6E49-458A-A3A5-FA061213792B}</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6CA8-41CF-9B95-8AA22286C89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{50FFA5F7-30AD-4B6C-94DA-6D1E2EA6A24E}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CA8-41CF-9B95-8AA22286C89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{55FE2A54-6430-4BA0-8111-65B2286F019C}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CA8-41CF-9B95-8AA22286C89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{4FC0DADF-679B-4D71-AD08-D4A5A9FC68BF}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CA8-41CF-9B95-8AA22286C89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{32648402-776B-4234-8B29-9829DCA923AC}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CA8-41CF-9B95-8AA22286C89A}"/>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{773F1DCE-D59F-4862-95B4-BC16260F71DE}</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6CA8-41CF-9B95-8AA22286C89A}"/>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{0D273235-1A4C-4CB8-8437-1DE8150C87B5}</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6CA8-41CF-9B95-8AA22286C89A}"/>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{F583C081-BB67-4A53-9545-49A85F3FBE57}</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6CA8-41CF-9B95-8AA22286C89A}"/>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{899BF19A-7DAA-4BC6-91CF-8C13A104A2CB}</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6CA8-41CF-9B95-8AA22286C89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5.3</c:v>
                </c:pt>
                <c:pt idx="8">
                  <c:v>4.9000000000000004</c:v>
                </c:pt>
                <c:pt idx="16">
                  <c:v>3.4</c:v>
                </c:pt>
                <c:pt idx="24">
                  <c:v>2.7</c:v>
                </c:pt>
                <c:pt idx="32">
                  <c:v>2.2999999999999998</c:v>
                </c:pt>
              </c:numCache>
            </c:numRef>
          </c:xVal>
          <c:yVal>
            <c:numRef>
              <c:f>公会計指標分析・財政指標組合せ分析表!$BP$73:$DC$73</c:f>
              <c:numCache>
                <c:formatCode>#,##0.0;"▲ "#,##0.0</c:formatCode>
                <c:ptCount val="40"/>
                <c:pt idx="0">
                  <c:v>9.5</c:v>
                </c:pt>
                <c:pt idx="8">
                  <c:v>6</c:v>
                </c:pt>
                <c:pt idx="16">
                  <c:v>0.3</c:v>
                </c:pt>
                <c:pt idx="24">
                  <c:v>0.2</c:v>
                </c:pt>
              </c:numCache>
            </c:numRef>
          </c:yVal>
          <c:smooth val="0"/>
          <c:extLst>
            <c:ext xmlns:c16="http://schemas.microsoft.com/office/drawing/2014/chart" uri="{C3380CC4-5D6E-409C-BE32-E72D297353CC}">
              <c16:uniqueId val="{00000009-6CA8-41CF-9B95-8AA22286C89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{E952E3D0-6AB5-4147-8AA3-99AC8744E278}</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6CA8-41CF-9B95-8AA22286C89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{6999D749-F4DC-4652-94FF-1BF08C41FA81}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CA8-41CF-9B95-8AA22286C89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{429C2763-A608-4A3C-923E-91FDDEA04E8D}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CA8-41CF-9B95-8AA22286C89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{4CFD67D2-6978-4EEB-8499-CD01E9D722E2}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CA8-41CF-9B95-8AA22286C89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{42A9AFE8-99C5-4F33-8B07-BAE130C09436}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CA8-41CF-9B95-8AA22286C89A}"/>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{4A02BC7C-3C99-4442-BD1E-91727A646BCA}</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6CA8-41CF-9B95-8AA22286C89A}"/>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{58B36023-DC75-479F-9CD2-E21F95ACB30D}</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6CA8-41CF-9B95-8AA22286C89A}"/>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{59E4F71C-92DD-4CA2-92A6-25279CB146A5}</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6CA8-41CF-9B95-8AA22286C89A}"/>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{B21FE767-19F8-4401-B081-328D1CC99911}</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6CA8-41CF-9B95-8AA22286C89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c:v>
                </c:pt>
                <c:pt idx="8">
                  <c:v>4.8</c:v>
                </c:pt>
                <c:pt idx="16">
                  <c:v>4.5</c:v>
                </c:pt>
                <c:pt idx="24">
                  <c:v>4.2</c:v>
                </c:pt>
                <c:pt idx="32">
                  <c:v>3.4</c:v>
                </c:pt>
              </c:numCache>
            </c:numRef>
          </c:xVal>
          <c:yVal>
            <c:numRef>
              <c:f>公会計指標分析・財政指標組合せ分析表!$BP$77:$DC$77</c:f>
              <c:numCache>
                <c:formatCode>#,##0.0;"▲ "#,##0.0</c:formatCode>
                <c:ptCount val="40"/>
                <c:pt idx="0">
                  <c:v>15</c:v>
                </c:pt>
                <c:pt idx="8">
                  <c:v>12.2</c:v>
                </c:pt>
                <c:pt idx="16">
                  <c:v>5</c:v>
                </c:pt>
                <c:pt idx="24">
                  <c:v>5.4</c:v>
                </c:pt>
                <c:pt idx="32">
                  <c:v>7.1</c:v>
                </c:pt>
              </c:numCache>
            </c:numRef>
          </c:yVal>
          <c:smooth val="0"/>
          <c:extLst>
            <c:ext xmlns:c16="http://schemas.microsoft.com/office/drawing/2014/chart" uri="{C3380CC4-5D6E-409C-BE32-E72D297353CC}">
              <c16:uniqueId val="{00000013-6CA8-41CF-9B95-8AA22286C89A}"/>
            </c:ext>
          </c:extLst>
        </c:ser>
        <c:dLbls>
          <c:showLegendKey val="0"/>
          <c:showVal val="1"/>
          <c:showCatName val="0"/>
          <c:showSerName val="0"/>
          <c:showPercent val="0"/>
          <c:showBubbleSize val="0"/>
        </c:dLbls>
        <c:axId val="84219776"/>
        <c:axId val="84234240"/>
      </c:scatterChart>
      <c:valAx>
        <c:axId val="84219776"/>
        <c:scaling>
          <c:orientation val="maxMin"/>
          <c:max val="6"/>
          <c:min val="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元利償還金は、臨時財対策債元金償還金の増により全体としても増となっているが、基準財政需要額算入公債費等については増となっている。</a:t>
          </a:r>
        </a:p>
        <a:p>
          <a:r>
            <a:rPr kumimoji="1" lang="ja-JP" altLang="en-US" sz="1400">
              <a:latin typeface="ＭＳ ゴシック" pitchFamily="49" charset="-128"/>
              <a:ea typeface="ＭＳ ゴシック" pitchFamily="49" charset="-128"/>
            </a:rPr>
            <a:t>　公営企業債の元利償還金に対する繰入金は、下水道事業債の借り入れ額の増などによりに令和元年度同様高い水準となっている。</a:t>
          </a:r>
        </a:p>
        <a:p>
          <a:r>
            <a:rPr kumimoji="1" lang="ja-JP" altLang="en-US" sz="1400">
              <a:latin typeface="ＭＳ ゴシック" pitchFamily="49" charset="-128"/>
              <a:ea typeface="ＭＳ ゴシック" pitchFamily="49" charset="-128"/>
            </a:rPr>
            <a:t>　債務負担行為に基づく支出額は、平成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年度に土地開発公社の長期保有土地を買い戻したことにより、大きく増していたが、令和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年度は買い戻しを行わなかったため低い水準となっている。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当市においては、満期一括償還地方債を発行していない。</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地方債残高や下水道事業に係る公債費への繰入見込みなどが引き続き減となることにより、将来負担額については減傾向にある。</a:t>
          </a:r>
        </a:p>
        <a:p>
          <a:r>
            <a:rPr kumimoji="1" lang="ja-JP" altLang="en-US" sz="1400">
              <a:latin typeface="ＭＳ ゴシック" pitchFamily="49" charset="-128"/>
              <a:ea typeface="ＭＳ ゴシック" pitchFamily="49" charset="-128"/>
            </a:rPr>
            <a:t>　充当可能基金については横ばいとなっているものの、将来負担額の減により、将来負担比率の分子は、減傾向にあり、将来負担比率について令和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年度はマイナスとなった。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東京都東村山市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規の「緊急対策特別資金融資利子補給補助金等基金」のほか「連続立体交差事業等推進基金」、「公共施設等再生基金」等を積み立て額が大きく、一方の繰り入れ額は「財政調整基金」額は増となったものの、その他特定目的基金の繰り入れ額が少なかったこと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・中長期的な財政運営を見据え、財政調整基金をはじめ基金全体についてはその残高に注視し、経済事情等の変動や災害等の緊急的な事態に備えるとともに今後見込まれる財政需要に備えた運用を行う。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・公共施設等再生基金：東村山市が所有する建築物、道路、橋りょう等の施設の老朽化に伴う更新、改修その他の再生整備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・連続立体交差事業等推進基金：東村山駅付近における連続立体交差事業及びこれにあわせて行う都市計画道路等の整備の推進</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・公共施設等再生基金：第一保育園施設費に係る改修工事などの財源として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千円を繰り入れた一方で、将来の公共施設等の更新に備えて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千円を積み立てたことによる増加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・連続立体交差事業等推進基金：連続立体交差事業の推進のため、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万円を積み立てたことによる増加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・公共施設等再生基金：将来の公共施設等の更新に備え、可能な範囲で積立てを行う。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連続立体交差事業等推進基金：東村山駅付近における連続立体交差事業及びこれにあわせて行う都市計画道路等の整備の進捗状況により、年度間で繰入額は変動するが、残高は今後減少していく見込み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・決算剰余金を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億円積み立てた一方で、財源不足をうめるための財源として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万円を繰り入れたことにより、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％以上の水準となるよう努めることとしている。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・健全な財政運営を行うため、決算状況を踏まえ可能な範囲で積み立てを行う。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・積立て及び繰入れの実績はなく、変動はない。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・地方債の発行額を公債費の範囲内に抑える財政運営を行っており、現在積立て及び繰入れの予定はない。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xdr:cNvSpPr/>
      </xdr:nvSpPr>
      <xdr:spPr>
        <a:xfrm>
          <a:off x="1686306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xdr:cNvSpPr/>
      </xdr:nvSpPr>
      <xdr:spPr>
        <a:xfrm>
          <a:off x="1686306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151,575
148,576
17.14
77,061,217
74,149,134
2,654,251
29,864,604
40,193,282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6" name="テキスト ボックス 35"/>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xdr:cNvSpPr/>
      </xdr:nvSpPr>
      <xdr:spPr>
        <a:xfrm>
          <a:off x="1127125" y="4180205"/>
          <a:ext cx="373888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xdr:cNvSpPr/>
      </xdr:nvSpPr>
      <xdr:spPr>
        <a:xfrm>
          <a:off x="1774684" y="452367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xdr:cNvSpPr/>
      </xdr:nvSpPr>
      <xdr:spPr>
        <a:xfrm>
          <a:off x="3387084" y="450700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[ 77.2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xdr:cNvSpPr/>
      </xdr:nvSpPr>
      <xdr:spPr>
        <a:xfrm>
          <a:off x="48152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xdr:cNvSpPr/>
      </xdr:nvSpPr>
      <xdr:spPr>
        <a:xfrm>
          <a:off x="48152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xdr:cNvSpPr/>
      </xdr:nvSpPr>
      <xdr:spPr>
        <a:xfrm>
          <a:off x="615632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xdr:cNvSpPr/>
      </xdr:nvSpPr>
      <xdr:spPr>
        <a:xfrm>
          <a:off x="615632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xdr:cNvSpPr/>
      </xdr:nvSpPr>
      <xdr:spPr>
        <a:xfrm>
          <a:off x="762444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xdr:cNvSpPr/>
      </xdr:nvSpPr>
      <xdr:spPr>
        <a:xfrm>
          <a:off x="762444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xdr:cNvSpPr/>
      </xdr:nvSpPr>
      <xdr:spPr>
        <a:xfrm>
          <a:off x="1127125" y="484441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xdr:cNvSpPr/>
      </xdr:nvSpPr>
      <xdr:spPr>
        <a:xfrm>
          <a:off x="510984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xdr:cNvSpPr/>
      </xdr:nvSpPr>
      <xdr:spPr>
        <a:xfrm>
          <a:off x="510984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xdr:cNvSpPr txBox="1"/>
      </xdr:nvSpPr>
      <xdr:spPr>
        <a:xfrm>
          <a:off x="516318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050">
              <a:solidFill>
                <a:schemeClr val="dk1"/>
              </a:solidFill>
              <a:effectLst/>
              <a:latin typeface="+mn-lt"/>
              <a:ea typeface="+mn-ea"/>
              <a:cs typeface="+mn-cs"/>
            </a:rPr>
            <a:t>有形固定資産減価償却率は令和</a:t>
          </a:r>
          <a:r>
            <a:rPr lang="ja-JP" altLang="en-US" sz="1050">
              <a:solidFill>
                <a:schemeClr val="dk1"/>
              </a:solidFill>
              <a:effectLst/>
              <a:latin typeface="+mn-lt"/>
              <a:ea typeface="+mn-ea"/>
              <a:cs typeface="+mn-cs"/>
            </a:rPr>
            <a:t>２</a:t>
          </a:r>
          <a:r>
            <a:rPr lang="ja-JP" altLang="ja-JP" sz="1050">
              <a:solidFill>
                <a:schemeClr val="dk1"/>
              </a:solidFill>
              <a:effectLst/>
              <a:latin typeface="+mn-lt"/>
              <a:ea typeface="+mn-ea"/>
              <a:cs typeface="+mn-cs"/>
            </a:rPr>
            <a:t>年度決算値で類似団体内平均値を上回っている。</a:t>
          </a:r>
          <a:endParaRPr lang="ja-JP" altLang="ja-JP" sz="1050">
            <a:effectLst/>
          </a:endParaRPr>
        </a:p>
        <a:p>
          <a:r>
            <a:rPr lang="ja-JP" altLang="ja-JP" sz="1050">
              <a:solidFill>
                <a:schemeClr val="dk1"/>
              </a:solidFill>
              <a:effectLst/>
              <a:latin typeface="+mn-lt"/>
              <a:ea typeface="+mn-ea"/>
              <a:cs typeface="+mn-cs"/>
            </a:rPr>
            <a:t>昭和</a:t>
          </a:r>
          <a:r>
            <a:rPr lang="en-US" altLang="ja-JP" sz="1050">
              <a:solidFill>
                <a:schemeClr val="dk1"/>
              </a:solidFill>
              <a:effectLst/>
              <a:latin typeface="+mn-lt"/>
              <a:ea typeface="+mn-ea"/>
              <a:cs typeface="+mn-cs"/>
            </a:rPr>
            <a:t>40</a:t>
          </a:r>
          <a:r>
            <a:rPr lang="ja-JP" altLang="ja-JP" sz="1050">
              <a:solidFill>
                <a:schemeClr val="dk1"/>
              </a:solidFill>
              <a:effectLst/>
              <a:latin typeface="+mn-lt"/>
              <a:ea typeface="+mn-ea"/>
              <a:cs typeface="+mn-cs"/>
            </a:rPr>
            <a:t>年代から</a:t>
          </a:r>
          <a:r>
            <a:rPr lang="en-US" altLang="ja-JP" sz="1050">
              <a:solidFill>
                <a:schemeClr val="dk1"/>
              </a:solidFill>
              <a:effectLst/>
              <a:latin typeface="+mn-lt"/>
              <a:ea typeface="+mn-ea"/>
              <a:cs typeface="+mn-cs"/>
            </a:rPr>
            <a:t>50</a:t>
          </a:r>
          <a:r>
            <a:rPr lang="ja-JP" altLang="ja-JP" sz="1050">
              <a:solidFill>
                <a:schemeClr val="dk1"/>
              </a:solidFill>
              <a:effectLst/>
              <a:latin typeface="+mn-lt"/>
              <a:ea typeface="+mn-ea"/>
              <a:cs typeface="+mn-cs"/>
            </a:rPr>
            <a:t>年代に整備された資産が多く、平成</a:t>
          </a:r>
          <a:r>
            <a:rPr lang="en-US" altLang="ja-JP" sz="1050">
              <a:solidFill>
                <a:schemeClr val="dk1"/>
              </a:solidFill>
              <a:effectLst/>
              <a:latin typeface="+mn-lt"/>
              <a:ea typeface="+mn-ea"/>
              <a:cs typeface="+mn-cs"/>
            </a:rPr>
            <a:t>24</a:t>
          </a:r>
          <a:r>
            <a:rPr lang="ja-JP" altLang="ja-JP" sz="1050">
              <a:solidFill>
                <a:schemeClr val="dk1"/>
              </a:solidFill>
              <a:effectLst/>
              <a:latin typeface="+mn-lt"/>
              <a:ea typeface="+mn-ea"/>
              <a:cs typeface="+mn-cs"/>
            </a:rPr>
            <a:t>年時点で、保有している公共施設の約</a:t>
          </a:r>
          <a:r>
            <a:rPr lang="en-US" altLang="ja-JP" sz="1050">
              <a:solidFill>
                <a:schemeClr val="dk1"/>
              </a:solidFill>
              <a:effectLst/>
              <a:latin typeface="+mn-lt"/>
              <a:ea typeface="+mn-ea"/>
              <a:cs typeface="+mn-cs"/>
            </a:rPr>
            <a:t>64</a:t>
          </a:r>
          <a:r>
            <a:rPr lang="ja-JP" altLang="ja-JP" sz="1050">
              <a:solidFill>
                <a:schemeClr val="dk1"/>
              </a:solidFill>
              <a:effectLst/>
              <a:latin typeface="+mn-lt"/>
              <a:ea typeface="+mn-ea"/>
              <a:cs typeface="+mn-cs"/>
            </a:rPr>
            <a:t>％が建設後</a:t>
          </a:r>
          <a:r>
            <a:rPr lang="en-US" altLang="ja-JP" sz="1050">
              <a:solidFill>
                <a:schemeClr val="dk1"/>
              </a:solidFill>
              <a:effectLst/>
              <a:latin typeface="+mn-lt"/>
              <a:ea typeface="+mn-ea"/>
              <a:cs typeface="+mn-cs"/>
            </a:rPr>
            <a:t>30</a:t>
          </a:r>
          <a:r>
            <a:rPr lang="ja-JP" altLang="ja-JP" sz="1050">
              <a:solidFill>
                <a:schemeClr val="dk1"/>
              </a:solidFill>
              <a:effectLst/>
              <a:latin typeface="+mn-lt"/>
              <a:ea typeface="+mn-ea"/>
              <a:cs typeface="+mn-cs"/>
            </a:rPr>
            <a:t>年以上を経過している。一方で更新、近年の新規整備が少ない。公共施設等総合管理計画に基づき、公共施設等の適正管理に努める。</a:t>
          </a:r>
          <a:endParaRPr lang="ja-JP" altLang="ja-JP" sz="1050">
            <a:effectLst/>
          </a:endParaRPr>
        </a:p>
      </xdr:txBody>
    </xdr:sp>
    <xdr:clientData/>
  </xdr:twoCellAnchor>
  <xdr:oneCellAnchor>
    <xdr:from>
      <xdr:col>4</xdr:col>
      <xdr:colOff>174625</xdr:colOff>
      <xdr:row>23</xdr:row>
      <xdr:rowOff>47625</xdr:rowOff>
    </xdr:from>
    <xdr:ext cx="349839" cy="225703"/>
    <xdr:sp macro="" textlink="">
      <xdr:nvSpPr>
        <xdr:cNvPr id="51" name="テキスト ボックス 50"/>
        <xdr:cNvSpPr txBox="1"/>
      </xdr:nvSpPr>
      <xdr:spPr>
        <a:xfrm>
          <a:off x="110426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xdr:cNvCxnSpPr/>
      </xdr:nvCxnSpPr>
      <xdr:spPr>
        <a:xfrm>
          <a:off x="1127125" y="69576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xdr:cNvSpPr txBox="1"/>
      </xdr:nvSpPr>
      <xdr:spPr>
        <a:xfrm>
          <a:off x="772811" y="68638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4" name="直線コネクタ 53"/>
        <xdr:cNvCxnSpPr/>
      </xdr:nvCxnSpPr>
      <xdr:spPr>
        <a:xfrm>
          <a:off x="1127125" y="65335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5" name="テキスト ボックス 54"/>
        <xdr:cNvSpPr txBox="1"/>
      </xdr:nvSpPr>
      <xdr:spPr>
        <a:xfrm>
          <a:off x="772811" y="64435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6" name="直線コネクタ 55"/>
        <xdr:cNvCxnSpPr/>
      </xdr:nvCxnSpPr>
      <xdr:spPr>
        <a:xfrm>
          <a:off x="1127125" y="611314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7" name="テキスト ボックス 56"/>
        <xdr:cNvSpPr txBox="1"/>
      </xdr:nvSpPr>
      <xdr:spPr>
        <a:xfrm>
          <a:off x="772811" y="60193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8" name="直線コネクタ 57"/>
        <xdr:cNvCxnSpPr/>
      </xdr:nvCxnSpPr>
      <xdr:spPr>
        <a:xfrm>
          <a:off x="1127125" y="568896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9" name="テキスト ボックス 58"/>
        <xdr:cNvSpPr txBox="1"/>
      </xdr:nvSpPr>
      <xdr:spPr>
        <a:xfrm>
          <a:off x="772811" y="55989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0" name="直線コネクタ 59"/>
        <xdr:cNvCxnSpPr/>
      </xdr:nvCxnSpPr>
      <xdr:spPr>
        <a:xfrm>
          <a:off x="1127125" y="52685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1" name="テキスト ボックス 60"/>
        <xdr:cNvSpPr txBox="1"/>
      </xdr:nvSpPr>
      <xdr:spPr>
        <a:xfrm>
          <a:off x="772811" y="51747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127125" y="48444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772811" y="4754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127125" y="484441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95123</xdr:rowOff>
    </xdr:from>
    <xdr:to>
      <xdr:col>23</xdr:col>
      <xdr:colOff>85090</xdr:colOff>
      <xdr:row>33</xdr:row>
      <xdr:rowOff>129921</xdr:rowOff>
    </xdr:to>
    <xdr:cxnSp macro="">
      <xdr:nvCxnSpPr>
        <xdr:cNvPr id="65" name="直線コネクタ 64"/>
        <xdr:cNvCxnSpPr/>
      </xdr:nvCxnSpPr>
      <xdr:spPr>
        <a:xfrm flipV="1">
          <a:off x="4206240" y="5208143"/>
          <a:ext cx="1270" cy="1208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133748</xdr:rowOff>
    </xdr:from>
    <xdr:ext cx="405111" cy="259045"/>
    <xdr:sp macro="" textlink="">
      <xdr:nvSpPr>
        <xdr:cNvPr id="66" name="有形固定資産減価償却率最小値テキスト"/>
        <xdr:cNvSpPr txBox="1"/>
      </xdr:nvSpPr>
      <xdr:spPr>
        <a:xfrm>
          <a:off x="4258945" y="6420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129921</xdr:rowOff>
    </xdr:from>
    <xdr:to>
      <xdr:col>23</xdr:col>
      <xdr:colOff>174625</xdr:colOff>
      <xdr:row>33</xdr:row>
      <xdr:rowOff>129921</xdr:rowOff>
    </xdr:to>
    <xdr:cxnSp macro="">
      <xdr:nvCxnSpPr>
        <xdr:cNvPr id="67" name="直線コネクタ 66"/>
        <xdr:cNvCxnSpPr/>
      </xdr:nvCxnSpPr>
      <xdr:spPr>
        <a:xfrm>
          <a:off x="4119245" y="6416421"/>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41800</xdr:rowOff>
    </xdr:from>
    <xdr:ext cx="405111" cy="259045"/>
    <xdr:sp macro="" textlink="">
      <xdr:nvSpPr>
        <xdr:cNvPr id="68" name="有形固定資産減価償却率最大値テキスト"/>
        <xdr:cNvSpPr txBox="1"/>
      </xdr:nvSpPr>
      <xdr:spPr>
        <a:xfrm>
          <a:off x="4258945" y="4987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95123</xdr:rowOff>
    </xdr:from>
    <xdr:to>
      <xdr:col>23</xdr:col>
      <xdr:colOff>174625</xdr:colOff>
      <xdr:row>26</xdr:row>
      <xdr:rowOff>95123</xdr:rowOff>
    </xdr:to>
    <xdr:cxnSp macro="">
      <xdr:nvCxnSpPr>
        <xdr:cNvPr id="69" name="直線コネクタ 68"/>
        <xdr:cNvCxnSpPr/>
      </xdr:nvCxnSpPr>
      <xdr:spPr>
        <a:xfrm>
          <a:off x="4119245" y="520814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88282</xdr:rowOff>
    </xdr:from>
    <xdr:ext cx="405111" cy="259045"/>
    <xdr:sp macro="" textlink="">
      <xdr:nvSpPr>
        <xdr:cNvPr id="70" name="有形固定資産減価償却率平均値テキスト"/>
        <xdr:cNvSpPr txBox="1"/>
      </xdr:nvSpPr>
      <xdr:spPr>
        <a:xfrm>
          <a:off x="4258945" y="5536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65405</xdr:rowOff>
    </xdr:from>
    <xdr:to>
      <xdr:col>23</xdr:col>
      <xdr:colOff>136525</xdr:colOff>
      <xdr:row>29</xdr:row>
      <xdr:rowOff>167005</xdr:rowOff>
    </xdr:to>
    <xdr:sp macro="" textlink="">
      <xdr:nvSpPr>
        <xdr:cNvPr id="71" name="フローチャート: 判断 70"/>
        <xdr:cNvSpPr/>
      </xdr:nvSpPr>
      <xdr:spPr>
        <a:xfrm>
          <a:off x="4157345" y="568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134493</xdr:rowOff>
    </xdr:from>
    <xdr:to>
      <xdr:col>19</xdr:col>
      <xdr:colOff>187325</xdr:colOff>
      <xdr:row>30</xdr:row>
      <xdr:rowOff>64643</xdr:rowOff>
    </xdr:to>
    <xdr:sp macro="" textlink="">
      <xdr:nvSpPr>
        <xdr:cNvPr id="72" name="フローチャート: 判断 71"/>
        <xdr:cNvSpPr/>
      </xdr:nvSpPr>
      <xdr:spPr>
        <a:xfrm>
          <a:off x="3537585" y="575043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95631</xdr:rowOff>
    </xdr:from>
    <xdr:to>
      <xdr:col>15</xdr:col>
      <xdr:colOff>187325</xdr:colOff>
      <xdr:row>30</xdr:row>
      <xdr:rowOff>25781</xdr:rowOff>
    </xdr:to>
    <xdr:sp macro="" textlink="">
      <xdr:nvSpPr>
        <xdr:cNvPr id="73" name="フローチャート: 判断 72"/>
        <xdr:cNvSpPr/>
      </xdr:nvSpPr>
      <xdr:spPr>
        <a:xfrm>
          <a:off x="2867025" y="57115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74041</xdr:rowOff>
    </xdr:from>
    <xdr:to>
      <xdr:col>11</xdr:col>
      <xdr:colOff>187325</xdr:colOff>
      <xdr:row>30</xdr:row>
      <xdr:rowOff>4191</xdr:rowOff>
    </xdr:to>
    <xdr:sp macro="" textlink="">
      <xdr:nvSpPr>
        <xdr:cNvPr id="74" name="フローチャート: 判断 73"/>
        <xdr:cNvSpPr/>
      </xdr:nvSpPr>
      <xdr:spPr>
        <a:xfrm>
          <a:off x="2196465" y="56899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26543</xdr:rowOff>
    </xdr:from>
    <xdr:to>
      <xdr:col>7</xdr:col>
      <xdr:colOff>187325</xdr:colOff>
      <xdr:row>29</xdr:row>
      <xdr:rowOff>128143</xdr:rowOff>
    </xdr:to>
    <xdr:sp macro="" textlink="">
      <xdr:nvSpPr>
        <xdr:cNvPr id="75" name="フローチャート: 判断 74"/>
        <xdr:cNvSpPr/>
      </xdr:nvSpPr>
      <xdr:spPr>
        <a:xfrm>
          <a:off x="1525905" y="564248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0532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4334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27628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0923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4217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79121</xdr:rowOff>
    </xdr:from>
    <xdr:to>
      <xdr:col>23</xdr:col>
      <xdr:colOff>136525</xdr:colOff>
      <xdr:row>34</xdr:row>
      <xdr:rowOff>9271</xdr:rowOff>
    </xdr:to>
    <xdr:sp macro="" textlink="">
      <xdr:nvSpPr>
        <xdr:cNvPr id="81" name="楕円 80"/>
        <xdr:cNvSpPr/>
      </xdr:nvSpPr>
      <xdr:spPr>
        <a:xfrm>
          <a:off x="4157345" y="63656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165498</xdr:rowOff>
    </xdr:from>
    <xdr:ext cx="405111" cy="259045"/>
    <xdr:sp macro="" textlink="">
      <xdr:nvSpPr>
        <xdr:cNvPr id="82" name="有形固定資産減価償却率該当値テキスト"/>
        <xdr:cNvSpPr txBox="1"/>
      </xdr:nvSpPr>
      <xdr:spPr>
        <a:xfrm>
          <a:off x="4258945" y="6284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53213</xdr:rowOff>
    </xdr:from>
    <xdr:to>
      <xdr:col>19</xdr:col>
      <xdr:colOff>187325</xdr:colOff>
      <xdr:row>33</xdr:row>
      <xdr:rowOff>154813</xdr:rowOff>
    </xdr:to>
    <xdr:sp macro="" textlink="">
      <xdr:nvSpPr>
        <xdr:cNvPr id="83" name="楕円 82"/>
        <xdr:cNvSpPr/>
      </xdr:nvSpPr>
      <xdr:spPr>
        <a:xfrm>
          <a:off x="3537585" y="63397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104013</xdr:rowOff>
    </xdr:from>
    <xdr:to>
      <xdr:col>23</xdr:col>
      <xdr:colOff>85725</xdr:colOff>
      <xdr:row>33</xdr:row>
      <xdr:rowOff>129921</xdr:rowOff>
    </xdr:to>
    <xdr:cxnSp macro="">
      <xdr:nvCxnSpPr>
        <xdr:cNvPr id="84" name="直線コネクタ 83"/>
        <xdr:cNvCxnSpPr/>
      </xdr:nvCxnSpPr>
      <xdr:spPr>
        <a:xfrm>
          <a:off x="3588385" y="6390513"/>
          <a:ext cx="61976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168529</xdr:rowOff>
    </xdr:from>
    <xdr:to>
      <xdr:col>15</xdr:col>
      <xdr:colOff>187325</xdr:colOff>
      <xdr:row>33</xdr:row>
      <xdr:rowOff>98679</xdr:rowOff>
    </xdr:to>
    <xdr:sp macro="" textlink="">
      <xdr:nvSpPr>
        <xdr:cNvPr id="85" name="楕円 84"/>
        <xdr:cNvSpPr/>
      </xdr:nvSpPr>
      <xdr:spPr>
        <a:xfrm>
          <a:off x="2867025" y="62873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47879</xdr:rowOff>
    </xdr:from>
    <xdr:to>
      <xdr:col>19</xdr:col>
      <xdr:colOff>136525</xdr:colOff>
      <xdr:row>33</xdr:row>
      <xdr:rowOff>104013</xdr:rowOff>
    </xdr:to>
    <xdr:cxnSp macro="">
      <xdr:nvCxnSpPr>
        <xdr:cNvPr id="86" name="直線コネクタ 85"/>
        <xdr:cNvCxnSpPr/>
      </xdr:nvCxnSpPr>
      <xdr:spPr>
        <a:xfrm>
          <a:off x="2917825" y="6334379"/>
          <a:ext cx="670560" cy="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35941</xdr:rowOff>
    </xdr:from>
    <xdr:to>
      <xdr:col>11</xdr:col>
      <xdr:colOff>187325</xdr:colOff>
      <xdr:row>33</xdr:row>
      <xdr:rowOff>137540</xdr:rowOff>
    </xdr:to>
    <xdr:sp macro="" textlink="">
      <xdr:nvSpPr>
        <xdr:cNvPr id="87" name="楕円 86"/>
        <xdr:cNvSpPr/>
      </xdr:nvSpPr>
      <xdr:spPr>
        <a:xfrm>
          <a:off x="2196465" y="6322441"/>
          <a:ext cx="7874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47879</xdr:rowOff>
    </xdr:from>
    <xdr:to>
      <xdr:col>15</xdr:col>
      <xdr:colOff>136525</xdr:colOff>
      <xdr:row>33</xdr:row>
      <xdr:rowOff>86741</xdr:rowOff>
    </xdr:to>
    <xdr:cxnSp macro="">
      <xdr:nvCxnSpPr>
        <xdr:cNvPr id="88" name="直線コネクタ 87"/>
        <xdr:cNvCxnSpPr/>
      </xdr:nvCxnSpPr>
      <xdr:spPr>
        <a:xfrm flipV="1">
          <a:off x="2247265" y="6334379"/>
          <a:ext cx="67056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81170</xdr:rowOff>
    </xdr:from>
    <xdr:ext cx="405111" cy="259045"/>
    <xdr:sp macro="" textlink="">
      <xdr:nvSpPr>
        <xdr:cNvPr id="89" name="n_1aveValue有形固定資産減価償却率"/>
        <xdr:cNvSpPr txBox="1"/>
      </xdr:nvSpPr>
      <xdr:spPr>
        <a:xfrm>
          <a:off x="3395989" y="5529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42308</xdr:rowOff>
    </xdr:from>
    <xdr:ext cx="405111" cy="259045"/>
    <xdr:sp macro="" textlink="">
      <xdr:nvSpPr>
        <xdr:cNvPr id="90" name="n_2aveValue有形固定資産減価償却率"/>
        <xdr:cNvSpPr txBox="1"/>
      </xdr:nvSpPr>
      <xdr:spPr>
        <a:xfrm>
          <a:off x="2738129" y="5490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20718</xdr:rowOff>
    </xdr:from>
    <xdr:ext cx="405111" cy="259045"/>
    <xdr:sp macro="" textlink="">
      <xdr:nvSpPr>
        <xdr:cNvPr id="91" name="n_3aveValue有形固定資産減価償却率"/>
        <xdr:cNvSpPr txBox="1"/>
      </xdr:nvSpPr>
      <xdr:spPr>
        <a:xfrm>
          <a:off x="2067569" y="5469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144670</xdr:rowOff>
    </xdr:from>
    <xdr:ext cx="405111" cy="259045"/>
    <xdr:sp macro="" textlink="">
      <xdr:nvSpPr>
        <xdr:cNvPr id="92" name="n_4aveValue有形固定資産減価償却率"/>
        <xdr:cNvSpPr txBox="1"/>
      </xdr:nvSpPr>
      <xdr:spPr>
        <a:xfrm>
          <a:off x="1397009" y="5425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145940</xdr:rowOff>
    </xdr:from>
    <xdr:ext cx="405111" cy="259045"/>
    <xdr:sp macro="" textlink="">
      <xdr:nvSpPr>
        <xdr:cNvPr id="93" name="n_1mainValue有形固定資産減価償却率"/>
        <xdr:cNvSpPr txBox="1"/>
      </xdr:nvSpPr>
      <xdr:spPr>
        <a:xfrm>
          <a:off x="3395989" y="6432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89806</xdr:rowOff>
    </xdr:from>
    <xdr:ext cx="405111" cy="259045"/>
    <xdr:sp macro="" textlink="">
      <xdr:nvSpPr>
        <xdr:cNvPr id="94" name="n_2mainValue有形固定資産減価償却率"/>
        <xdr:cNvSpPr txBox="1"/>
      </xdr:nvSpPr>
      <xdr:spPr>
        <a:xfrm>
          <a:off x="2738129" y="6376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128668</xdr:rowOff>
    </xdr:from>
    <xdr:ext cx="405111" cy="259045"/>
    <xdr:sp macro="" textlink="">
      <xdr:nvSpPr>
        <xdr:cNvPr id="95" name="n_3mainValue有形固定資産減価償却率"/>
        <xdr:cNvSpPr txBox="1"/>
      </xdr:nvSpPr>
      <xdr:spPr>
        <a:xfrm>
          <a:off x="2067569" y="6415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6" name="正方形/長方形 95"/>
        <xdr:cNvSpPr/>
      </xdr:nvSpPr>
      <xdr:spPr>
        <a:xfrm>
          <a:off x="9971405" y="4180205"/>
          <a:ext cx="371602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7" name="正方形/長方形 96"/>
        <xdr:cNvSpPr/>
      </xdr:nvSpPr>
      <xdr:spPr>
        <a:xfrm>
          <a:off x="10904488" y="452367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8" name="正方形/長方形 97"/>
        <xdr:cNvSpPr/>
      </xdr:nvSpPr>
      <xdr:spPr>
        <a:xfrm>
          <a:off x="12166505" y="450700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[ 490.2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9" name="正方形/長方形 98"/>
        <xdr:cNvSpPr/>
      </xdr:nvSpPr>
      <xdr:spPr>
        <a:xfrm>
          <a:off x="1365948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0" name="正方形/長方形 99"/>
        <xdr:cNvSpPr/>
      </xdr:nvSpPr>
      <xdr:spPr>
        <a:xfrm>
          <a:off x="1365948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1" name="正方形/長方形 100"/>
        <xdr:cNvSpPr/>
      </xdr:nvSpPr>
      <xdr:spPr>
        <a:xfrm>
          <a:off x="150006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2" name="正方形/長方形 101"/>
        <xdr:cNvSpPr/>
      </xdr:nvSpPr>
      <xdr:spPr>
        <a:xfrm>
          <a:off x="150006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3" name="正方形/長方形 102"/>
        <xdr:cNvSpPr/>
      </xdr:nvSpPr>
      <xdr:spPr>
        <a:xfrm>
          <a:off x="1644586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4" name="正方形/長方形 103"/>
        <xdr:cNvSpPr/>
      </xdr:nvSpPr>
      <xdr:spPr>
        <a:xfrm>
          <a:off x="1644586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5" name="正方形/長方形 104"/>
        <xdr:cNvSpPr/>
      </xdr:nvSpPr>
      <xdr:spPr>
        <a:xfrm>
          <a:off x="9971405" y="484441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6" name="正方形/長方形 105"/>
        <xdr:cNvSpPr/>
      </xdr:nvSpPr>
      <xdr:spPr>
        <a:xfrm>
          <a:off x="1393126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7" name="正方形/長方形 106"/>
        <xdr:cNvSpPr/>
      </xdr:nvSpPr>
      <xdr:spPr>
        <a:xfrm>
          <a:off x="1393126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8" name="テキスト ボックス 107"/>
        <xdr:cNvSpPr txBox="1"/>
      </xdr:nvSpPr>
      <xdr:spPr>
        <a:xfrm>
          <a:off x="1400746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債務償還比率は類似団体内平均値をやや下回っている。</a:t>
          </a:r>
          <a:endParaRPr lang="ja-JP" altLang="ja-JP">
            <a:effectLst/>
          </a:endParaRPr>
        </a:p>
        <a:p>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23</a:t>
          </a:r>
          <a:r>
            <a:rPr lang="ja-JP" altLang="ja-JP" sz="1100">
              <a:solidFill>
                <a:schemeClr val="dk1"/>
              </a:solidFill>
              <a:effectLst/>
              <a:latin typeface="+mn-lt"/>
              <a:ea typeface="+mn-ea"/>
              <a:cs typeface="+mn-cs"/>
            </a:rPr>
            <a:t>年度からの第</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次行財政改革大綱期間において、地方債の発行額を公債費の範囲内に抑えることを原則として財政運営を行ってきたことで、将来負担額が抑えられている。一方で経常収支比率は</a:t>
          </a:r>
          <a:r>
            <a:rPr lang="en-US" altLang="ja-JP" sz="1100">
              <a:solidFill>
                <a:schemeClr val="dk1"/>
              </a:solidFill>
              <a:effectLst/>
              <a:latin typeface="+mn-lt"/>
              <a:ea typeface="+mn-ea"/>
              <a:cs typeface="+mn-cs"/>
            </a:rPr>
            <a:t>93.1%</a:t>
          </a:r>
          <a:r>
            <a:rPr lang="ja-JP" altLang="ja-JP" sz="1100">
              <a:solidFill>
                <a:schemeClr val="dk1"/>
              </a:solidFill>
              <a:effectLst/>
              <a:latin typeface="+mn-lt"/>
              <a:ea typeface="+mn-ea"/>
              <a:cs typeface="+mn-cs"/>
            </a:rPr>
            <a:t>と高い比率である。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9" name="テキスト ボックス 108"/>
        <xdr:cNvSpPr txBox="1"/>
      </xdr:nvSpPr>
      <xdr:spPr>
        <a:xfrm>
          <a:off x="993330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0" name="直線コネクタ 109"/>
        <xdr:cNvCxnSpPr/>
      </xdr:nvCxnSpPr>
      <xdr:spPr>
        <a:xfrm>
          <a:off x="9971405" y="69576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1" name="テキスト ボックス 110"/>
        <xdr:cNvSpPr txBox="1"/>
      </xdr:nvSpPr>
      <xdr:spPr>
        <a:xfrm>
          <a:off x="9486041" y="686389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2" name="直線コネクタ 111"/>
        <xdr:cNvCxnSpPr/>
      </xdr:nvCxnSpPr>
      <xdr:spPr>
        <a:xfrm>
          <a:off x="9971405" y="665307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3" name="テキスト ボックス 112"/>
        <xdr:cNvSpPr txBox="1"/>
      </xdr:nvSpPr>
      <xdr:spPr>
        <a:xfrm>
          <a:off x="9486041" y="656308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4" name="直線コネクタ 113"/>
        <xdr:cNvCxnSpPr/>
      </xdr:nvCxnSpPr>
      <xdr:spPr>
        <a:xfrm>
          <a:off x="9971405" y="63522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5" name="テキスト ボックス 114"/>
        <xdr:cNvSpPr txBox="1"/>
      </xdr:nvSpPr>
      <xdr:spPr>
        <a:xfrm>
          <a:off x="9542936" y="626227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6" name="直線コネクタ 115"/>
        <xdr:cNvCxnSpPr/>
      </xdr:nvCxnSpPr>
      <xdr:spPr>
        <a:xfrm>
          <a:off x="9971405" y="605145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7" name="テキスト ボックス 116"/>
        <xdr:cNvSpPr txBox="1"/>
      </xdr:nvSpPr>
      <xdr:spPr>
        <a:xfrm>
          <a:off x="9542936" y="595765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8" name="直線コネクタ 117"/>
        <xdr:cNvCxnSpPr/>
      </xdr:nvCxnSpPr>
      <xdr:spPr>
        <a:xfrm>
          <a:off x="9971405" y="575065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9" name="テキスト ボックス 118"/>
        <xdr:cNvSpPr txBox="1"/>
      </xdr:nvSpPr>
      <xdr:spPr>
        <a:xfrm>
          <a:off x="9542936" y="565685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0" name="直線コネクタ 119"/>
        <xdr:cNvCxnSpPr/>
      </xdr:nvCxnSpPr>
      <xdr:spPr>
        <a:xfrm>
          <a:off x="9971405" y="544984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1" name="テキスト ボックス 120"/>
        <xdr:cNvSpPr txBox="1"/>
      </xdr:nvSpPr>
      <xdr:spPr>
        <a:xfrm>
          <a:off x="9542936" y="53560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2" name="直線コネクタ 121"/>
        <xdr:cNvCxnSpPr/>
      </xdr:nvCxnSpPr>
      <xdr:spPr>
        <a:xfrm>
          <a:off x="9971405" y="514522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3" name="テキスト ボックス 122"/>
        <xdr:cNvSpPr txBox="1"/>
      </xdr:nvSpPr>
      <xdr:spPr>
        <a:xfrm>
          <a:off x="9645528" y="50552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4" name="直線コネクタ 123"/>
        <xdr:cNvCxnSpPr/>
      </xdr:nvCxnSpPr>
      <xdr:spPr>
        <a:xfrm>
          <a:off x="9971405" y="48444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5" name="債務償還比率グラフ枠"/>
        <xdr:cNvSpPr/>
      </xdr:nvSpPr>
      <xdr:spPr>
        <a:xfrm>
          <a:off x="9971405" y="484441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88165</xdr:rowOff>
    </xdr:to>
    <xdr:cxnSp macro="">
      <xdr:nvCxnSpPr>
        <xdr:cNvPr id="126" name="直線コネクタ 125"/>
        <xdr:cNvCxnSpPr/>
      </xdr:nvCxnSpPr>
      <xdr:spPr>
        <a:xfrm flipV="1">
          <a:off x="13027660" y="5145223"/>
          <a:ext cx="1269" cy="1397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91992</xdr:rowOff>
    </xdr:from>
    <xdr:ext cx="469744" cy="259045"/>
    <xdr:sp macro="" textlink="">
      <xdr:nvSpPr>
        <xdr:cNvPr id="127" name="債務償還比率最小値テキスト"/>
        <xdr:cNvSpPr txBox="1"/>
      </xdr:nvSpPr>
      <xdr:spPr>
        <a:xfrm>
          <a:off x="13080365" y="654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88165</xdr:rowOff>
    </xdr:from>
    <xdr:to>
      <xdr:col>76</xdr:col>
      <xdr:colOff>111125</xdr:colOff>
      <xdr:row>34</xdr:row>
      <xdr:rowOff>88165</xdr:rowOff>
    </xdr:to>
    <xdr:cxnSp macro="">
      <xdr:nvCxnSpPr>
        <xdr:cNvPr id="128" name="直線コネクタ 127"/>
        <xdr:cNvCxnSpPr/>
      </xdr:nvCxnSpPr>
      <xdr:spPr>
        <a:xfrm>
          <a:off x="12963525" y="6542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29" name="債務償還比率最大値テキスト"/>
        <xdr:cNvSpPr txBox="1"/>
      </xdr:nvSpPr>
      <xdr:spPr>
        <a:xfrm>
          <a:off x="13080365" y="49280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0" name="直線コネクタ 129"/>
        <xdr:cNvCxnSpPr/>
      </xdr:nvCxnSpPr>
      <xdr:spPr>
        <a:xfrm>
          <a:off x="12963525" y="51452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76407</xdr:rowOff>
    </xdr:from>
    <xdr:ext cx="469744" cy="259045"/>
    <xdr:sp macro="" textlink="">
      <xdr:nvSpPr>
        <xdr:cNvPr id="131" name="債務償還比率平均値テキスト"/>
        <xdr:cNvSpPr txBox="1"/>
      </xdr:nvSpPr>
      <xdr:spPr>
        <a:xfrm>
          <a:off x="13080365" y="58599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97980</xdr:rowOff>
    </xdr:from>
    <xdr:to>
      <xdr:col>76</xdr:col>
      <xdr:colOff>73025</xdr:colOff>
      <xdr:row>31</xdr:row>
      <xdr:rowOff>28130</xdr:rowOff>
    </xdr:to>
    <xdr:sp macro="" textlink="">
      <xdr:nvSpPr>
        <xdr:cNvPr id="132" name="フローチャート: 判断 131"/>
        <xdr:cNvSpPr/>
      </xdr:nvSpPr>
      <xdr:spPr>
        <a:xfrm>
          <a:off x="13001625" y="58815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57613</xdr:rowOff>
    </xdr:from>
    <xdr:to>
      <xdr:col>72</xdr:col>
      <xdr:colOff>123825</xdr:colOff>
      <xdr:row>31</xdr:row>
      <xdr:rowOff>159213</xdr:rowOff>
    </xdr:to>
    <xdr:sp macro="" textlink="">
      <xdr:nvSpPr>
        <xdr:cNvPr id="133" name="フローチャート: 判断 132"/>
        <xdr:cNvSpPr/>
      </xdr:nvSpPr>
      <xdr:spPr>
        <a:xfrm>
          <a:off x="12359005" y="6008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38644</xdr:rowOff>
    </xdr:from>
    <xdr:to>
      <xdr:col>68</xdr:col>
      <xdr:colOff>123825</xdr:colOff>
      <xdr:row>31</xdr:row>
      <xdr:rowOff>140244</xdr:rowOff>
    </xdr:to>
    <xdr:sp macro="" textlink="">
      <xdr:nvSpPr>
        <xdr:cNvPr id="134" name="フローチャート: 判断 133"/>
        <xdr:cNvSpPr/>
      </xdr:nvSpPr>
      <xdr:spPr>
        <a:xfrm>
          <a:off x="11688445" y="5989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67020</xdr:rowOff>
    </xdr:from>
    <xdr:to>
      <xdr:col>64</xdr:col>
      <xdr:colOff>123825</xdr:colOff>
      <xdr:row>31</xdr:row>
      <xdr:rowOff>168620</xdr:rowOff>
    </xdr:to>
    <xdr:sp macro="" textlink="">
      <xdr:nvSpPr>
        <xdr:cNvPr id="135" name="フローチャート: 判断 134"/>
        <xdr:cNvSpPr/>
      </xdr:nvSpPr>
      <xdr:spPr>
        <a:xfrm>
          <a:off x="11017885" y="601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99713</xdr:rowOff>
    </xdr:from>
    <xdr:to>
      <xdr:col>60</xdr:col>
      <xdr:colOff>123825</xdr:colOff>
      <xdr:row>32</xdr:row>
      <xdr:rowOff>29863</xdr:rowOff>
    </xdr:to>
    <xdr:sp macro="" textlink="">
      <xdr:nvSpPr>
        <xdr:cNvPr id="136" name="フローチャート: 判断 135"/>
        <xdr:cNvSpPr/>
      </xdr:nvSpPr>
      <xdr:spPr>
        <a:xfrm>
          <a:off x="10347325" y="60509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7" name="テキスト ボックス 136"/>
        <xdr:cNvSpPr txBox="1"/>
      </xdr:nvSpPr>
      <xdr:spPr>
        <a:xfrm>
          <a:off x="128746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8" name="テキスト ボックス 137"/>
        <xdr:cNvSpPr txBox="1"/>
      </xdr:nvSpPr>
      <xdr:spPr>
        <a:xfrm>
          <a:off x="122548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9" name="テキスト ボックス 138"/>
        <xdr:cNvSpPr txBox="1"/>
      </xdr:nvSpPr>
      <xdr:spPr>
        <a:xfrm>
          <a:off x="115843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0" name="テキスト ボックス 139"/>
        <xdr:cNvSpPr txBox="1"/>
      </xdr:nvSpPr>
      <xdr:spPr>
        <a:xfrm>
          <a:off x="109137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1" name="テキスト ボックス 140"/>
        <xdr:cNvSpPr txBox="1"/>
      </xdr:nvSpPr>
      <xdr:spPr>
        <a:xfrm>
          <a:off x="102431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51562</xdr:rowOff>
    </xdr:from>
    <xdr:to>
      <xdr:col>76</xdr:col>
      <xdr:colOff>73025</xdr:colOff>
      <xdr:row>30</xdr:row>
      <xdr:rowOff>153162</xdr:rowOff>
    </xdr:to>
    <xdr:sp macro="" textlink="">
      <xdr:nvSpPr>
        <xdr:cNvPr id="142" name="楕円 141"/>
        <xdr:cNvSpPr/>
      </xdr:nvSpPr>
      <xdr:spPr>
        <a:xfrm>
          <a:off x="13001625" y="583514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74439</xdr:rowOff>
    </xdr:from>
    <xdr:ext cx="469744" cy="259045"/>
    <xdr:sp macro="" textlink="">
      <xdr:nvSpPr>
        <xdr:cNvPr id="143" name="債務償還比率該当値テキスト"/>
        <xdr:cNvSpPr txBox="1"/>
      </xdr:nvSpPr>
      <xdr:spPr>
        <a:xfrm>
          <a:off x="13080365" y="5690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51907</xdr:rowOff>
    </xdr:from>
    <xdr:to>
      <xdr:col>72</xdr:col>
      <xdr:colOff>123825</xdr:colOff>
      <xdr:row>31</xdr:row>
      <xdr:rowOff>153507</xdr:rowOff>
    </xdr:to>
    <xdr:sp macro="" textlink="">
      <xdr:nvSpPr>
        <xdr:cNvPr id="144" name="楕円 143"/>
        <xdr:cNvSpPr/>
      </xdr:nvSpPr>
      <xdr:spPr>
        <a:xfrm>
          <a:off x="12359005" y="600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102362</xdr:rowOff>
    </xdr:from>
    <xdr:to>
      <xdr:col>76</xdr:col>
      <xdr:colOff>22225</xdr:colOff>
      <xdr:row>31</xdr:row>
      <xdr:rowOff>102707</xdr:rowOff>
    </xdr:to>
    <xdr:cxnSp macro="">
      <xdr:nvCxnSpPr>
        <xdr:cNvPr id="145" name="直線コネクタ 144"/>
        <xdr:cNvCxnSpPr/>
      </xdr:nvCxnSpPr>
      <xdr:spPr>
        <a:xfrm flipV="1">
          <a:off x="12409805" y="5885942"/>
          <a:ext cx="619760" cy="16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112785</xdr:rowOff>
    </xdr:from>
    <xdr:to>
      <xdr:col>68</xdr:col>
      <xdr:colOff>123825</xdr:colOff>
      <xdr:row>31</xdr:row>
      <xdr:rowOff>42935</xdr:rowOff>
    </xdr:to>
    <xdr:sp macro="" textlink="">
      <xdr:nvSpPr>
        <xdr:cNvPr id="146" name="楕円 145"/>
        <xdr:cNvSpPr/>
      </xdr:nvSpPr>
      <xdr:spPr>
        <a:xfrm>
          <a:off x="11688445" y="58963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163585</xdr:rowOff>
    </xdr:from>
    <xdr:to>
      <xdr:col>72</xdr:col>
      <xdr:colOff>73025</xdr:colOff>
      <xdr:row>31</xdr:row>
      <xdr:rowOff>102707</xdr:rowOff>
    </xdr:to>
    <xdr:cxnSp macro="">
      <xdr:nvCxnSpPr>
        <xdr:cNvPr id="147" name="直線コネクタ 146"/>
        <xdr:cNvCxnSpPr/>
      </xdr:nvCxnSpPr>
      <xdr:spPr>
        <a:xfrm>
          <a:off x="11739245" y="5947165"/>
          <a:ext cx="670560" cy="106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110318</xdr:rowOff>
    </xdr:from>
    <xdr:to>
      <xdr:col>64</xdr:col>
      <xdr:colOff>123825</xdr:colOff>
      <xdr:row>31</xdr:row>
      <xdr:rowOff>40468</xdr:rowOff>
    </xdr:to>
    <xdr:sp macro="" textlink="">
      <xdr:nvSpPr>
        <xdr:cNvPr id="148" name="楕円 147"/>
        <xdr:cNvSpPr/>
      </xdr:nvSpPr>
      <xdr:spPr>
        <a:xfrm>
          <a:off x="11017885" y="58938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161118</xdr:rowOff>
    </xdr:from>
    <xdr:to>
      <xdr:col>68</xdr:col>
      <xdr:colOff>73025</xdr:colOff>
      <xdr:row>30</xdr:row>
      <xdr:rowOff>163585</xdr:rowOff>
    </xdr:to>
    <xdr:cxnSp macro="">
      <xdr:nvCxnSpPr>
        <xdr:cNvPr id="149" name="直線コネクタ 148"/>
        <xdr:cNvCxnSpPr/>
      </xdr:nvCxnSpPr>
      <xdr:spPr>
        <a:xfrm>
          <a:off x="11068685" y="5944698"/>
          <a:ext cx="670560" cy="2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27387</xdr:rowOff>
    </xdr:from>
    <xdr:to>
      <xdr:col>60</xdr:col>
      <xdr:colOff>123825</xdr:colOff>
      <xdr:row>31</xdr:row>
      <xdr:rowOff>128987</xdr:rowOff>
    </xdr:to>
    <xdr:sp macro="" textlink="">
      <xdr:nvSpPr>
        <xdr:cNvPr id="150" name="楕円 149"/>
        <xdr:cNvSpPr/>
      </xdr:nvSpPr>
      <xdr:spPr>
        <a:xfrm>
          <a:off x="10347325" y="597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161118</xdr:rowOff>
    </xdr:from>
    <xdr:to>
      <xdr:col>64</xdr:col>
      <xdr:colOff>73025</xdr:colOff>
      <xdr:row>31</xdr:row>
      <xdr:rowOff>78187</xdr:rowOff>
    </xdr:to>
    <xdr:cxnSp macro="">
      <xdr:nvCxnSpPr>
        <xdr:cNvPr id="151" name="直線コネクタ 150"/>
        <xdr:cNvCxnSpPr/>
      </xdr:nvCxnSpPr>
      <xdr:spPr>
        <a:xfrm flipV="1">
          <a:off x="10398125" y="5944698"/>
          <a:ext cx="670560" cy="8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150340</xdr:rowOff>
    </xdr:from>
    <xdr:ext cx="469744" cy="259045"/>
    <xdr:sp macro="" textlink="">
      <xdr:nvSpPr>
        <xdr:cNvPr id="152" name="n_1aveValue債務償還比率"/>
        <xdr:cNvSpPr txBox="1"/>
      </xdr:nvSpPr>
      <xdr:spPr>
        <a:xfrm>
          <a:off x="12185092" y="610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131371</xdr:rowOff>
    </xdr:from>
    <xdr:ext cx="469744" cy="259045"/>
    <xdr:sp macro="" textlink="">
      <xdr:nvSpPr>
        <xdr:cNvPr id="153" name="n_2aveValue債務償還比率"/>
        <xdr:cNvSpPr txBox="1"/>
      </xdr:nvSpPr>
      <xdr:spPr>
        <a:xfrm>
          <a:off x="11527232" y="608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159747</xdr:rowOff>
    </xdr:from>
    <xdr:ext cx="469744" cy="259045"/>
    <xdr:sp macro="" textlink="">
      <xdr:nvSpPr>
        <xdr:cNvPr id="154" name="n_3aveValue債務償還比率"/>
        <xdr:cNvSpPr txBox="1"/>
      </xdr:nvSpPr>
      <xdr:spPr>
        <a:xfrm>
          <a:off x="10856672" y="611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20990</xdr:rowOff>
    </xdr:from>
    <xdr:ext cx="469744" cy="259045"/>
    <xdr:sp macro="" textlink="">
      <xdr:nvSpPr>
        <xdr:cNvPr id="155" name="n_4aveValue債務償還比率"/>
        <xdr:cNvSpPr txBox="1"/>
      </xdr:nvSpPr>
      <xdr:spPr>
        <a:xfrm>
          <a:off x="10186112" y="613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170034</xdr:rowOff>
    </xdr:from>
    <xdr:ext cx="469744" cy="259045"/>
    <xdr:sp macro="" textlink="">
      <xdr:nvSpPr>
        <xdr:cNvPr id="156" name="n_1mainValue債務償還比率"/>
        <xdr:cNvSpPr txBox="1"/>
      </xdr:nvSpPr>
      <xdr:spPr>
        <a:xfrm>
          <a:off x="12185092" y="5785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59462</xdr:rowOff>
    </xdr:from>
    <xdr:ext cx="469744" cy="259045"/>
    <xdr:sp macro="" textlink="">
      <xdr:nvSpPr>
        <xdr:cNvPr id="157" name="n_2mainValue債務償還比率"/>
        <xdr:cNvSpPr txBox="1"/>
      </xdr:nvSpPr>
      <xdr:spPr>
        <a:xfrm>
          <a:off x="11527232" y="5675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56995</xdr:rowOff>
    </xdr:from>
    <xdr:ext cx="469744" cy="259045"/>
    <xdr:sp macro="" textlink="">
      <xdr:nvSpPr>
        <xdr:cNvPr id="158" name="n_3mainValue債務償還比率"/>
        <xdr:cNvSpPr txBox="1"/>
      </xdr:nvSpPr>
      <xdr:spPr>
        <a:xfrm>
          <a:off x="10856672" y="567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145514</xdr:rowOff>
    </xdr:from>
    <xdr:ext cx="469744" cy="259045"/>
    <xdr:sp macro="" textlink="">
      <xdr:nvSpPr>
        <xdr:cNvPr id="159" name="n_4mainValue債務償還比率"/>
        <xdr:cNvSpPr txBox="1"/>
      </xdr:nvSpPr>
      <xdr:spPr>
        <a:xfrm>
          <a:off x="10186112" y="5761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0" name="正方形/長方形 159"/>
        <xdr:cNvSpPr/>
      </xdr:nvSpPr>
      <xdr:spPr>
        <a:xfrm>
          <a:off x="1127125" y="781812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1" name="正方形/長方形 160"/>
        <xdr:cNvSpPr/>
      </xdr:nvSpPr>
      <xdr:spPr>
        <a:xfrm>
          <a:off x="1127125" y="1153477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2" name="テキスト ボックス 161"/>
        <xdr:cNvSpPr txBox="1"/>
      </xdr:nvSpPr>
      <xdr:spPr>
        <a:xfrm>
          <a:off x="817245" y="8064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3" name="テキスト ボックス 162"/>
        <xdr:cNvSpPr txBox="1"/>
      </xdr:nvSpPr>
      <xdr:spPr>
        <a:xfrm>
          <a:off x="6156325" y="10674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4" name="テキスト ボックス 163"/>
        <xdr:cNvSpPr txBox="1"/>
      </xdr:nvSpPr>
      <xdr:spPr>
        <a:xfrm>
          <a:off x="817245" y="1175575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5" name="テキスト ボックス 164"/>
        <xdr:cNvSpPr txBox="1"/>
      </xdr:nvSpPr>
      <xdr:spPr>
        <a:xfrm>
          <a:off x="6156325" y="144506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151,575
148,576
17.14
77,061,217
74,149,134
2,654,251
29,864,604
40,193,282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159476</xdr:rowOff>
    </xdr:from>
    <xdr:to>
      <xdr:col>24</xdr:col>
      <xdr:colOff>62865</xdr:colOff>
      <xdr:row>41</xdr:row>
      <xdr:rowOff>138249</xdr:rowOff>
    </xdr:to>
    <xdr:cxnSp macro="">
      <xdr:nvCxnSpPr>
        <xdr:cNvPr id="58" name="直線コネクタ 57"/>
        <xdr:cNvCxnSpPr/>
      </xdr:nvCxnSpPr>
      <xdr:spPr>
        <a:xfrm flipV="1">
          <a:off x="4086225" y="5691596"/>
          <a:ext cx="0" cy="1319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142076</xdr:rowOff>
    </xdr:from>
    <xdr:ext cx="405111" cy="259045"/>
    <xdr:sp macro="" textlink="">
      <xdr:nvSpPr>
        <xdr:cNvPr id="59" name="【道路】&#10;有形固定資産減価償却率最小値テキスト"/>
        <xdr:cNvSpPr txBox="1"/>
      </xdr:nvSpPr>
      <xdr:spPr>
        <a:xfrm>
          <a:off x="4124960" y="7015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138249</xdr:rowOff>
    </xdr:from>
    <xdr:to>
      <xdr:col>24</xdr:col>
      <xdr:colOff>152400</xdr:colOff>
      <xdr:row>41</xdr:row>
      <xdr:rowOff>138249</xdr:rowOff>
    </xdr:to>
    <xdr:cxnSp macro="">
      <xdr:nvCxnSpPr>
        <xdr:cNvPr id="60" name="直線コネクタ 59"/>
        <xdr:cNvCxnSpPr/>
      </xdr:nvCxnSpPr>
      <xdr:spPr>
        <a:xfrm>
          <a:off x="4020820" y="70114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106153</xdr:rowOff>
    </xdr:from>
    <xdr:ext cx="340478" cy="259045"/>
    <xdr:sp macro="" textlink="">
      <xdr:nvSpPr>
        <xdr:cNvPr id="61" name="【道路】&#10;有形固定資産減価償却率最大値テキスト"/>
        <xdr:cNvSpPr txBox="1"/>
      </xdr:nvSpPr>
      <xdr:spPr>
        <a:xfrm>
          <a:off x="4124960" y="547063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159476</xdr:rowOff>
    </xdr:from>
    <xdr:to>
      <xdr:col>24</xdr:col>
      <xdr:colOff>152400</xdr:colOff>
      <xdr:row>33</xdr:row>
      <xdr:rowOff>159476</xdr:rowOff>
    </xdr:to>
    <xdr:cxnSp macro="">
      <xdr:nvCxnSpPr>
        <xdr:cNvPr id="62" name="直線コネクタ 61"/>
        <xdr:cNvCxnSpPr/>
      </xdr:nvCxnSpPr>
      <xdr:spPr>
        <a:xfrm>
          <a:off x="4020820" y="56915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113591</xdr:rowOff>
    </xdr:from>
    <xdr:ext cx="405111" cy="259045"/>
    <xdr:sp macro="" textlink="">
      <xdr:nvSpPr>
        <xdr:cNvPr id="63" name="【道路】&#10;有形固定資産減価償却率平均値テキスト"/>
        <xdr:cNvSpPr txBox="1"/>
      </xdr:nvSpPr>
      <xdr:spPr>
        <a:xfrm>
          <a:off x="4124960" y="63162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90715</xdr:rowOff>
    </xdr:from>
    <xdr:to>
      <xdr:col>24</xdr:col>
      <xdr:colOff>114300</xdr:colOff>
      <xdr:row>39</xdr:row>
      <xdr:rowOff>20865</xdr:rowOff>
    </xdr:to>
    <xdr:sp macro="" textlink="">
      <xdr:nvSpPr>
        <xdr:cNvPr id="64" name="フローチャート: 判断 63"/>
        <xdr:cNvSpPr/>
      </xdr:nvSpPr>
      <xdr:spPr>
        <a:xfrm>
          <a:off x="4036060" y="6461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157662</xdr:rowOff>
    </xdr:from>
    <xdr:to>
      <xdr:col>20</xdr:col>
      <xdr:colOff>38100</xdr:colOff>
      <xdr:row>39</xdr:row>
      <xdr:rowOff>87812</xdr:rowOff>
    </xdr:to>
    <xdr:sp macro="" textlink="">
      <xdr:nvSpPr>
        <xdr:cNvPr id="65" name="フローチャート: 判断 64"/>
        <xdr:cNvSpPr/>
      </xdr:nvSpPr>
      <xdr:spPr>
        <a:xfrm>
          <a:off x="3312160" y="65279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129903</xdr:rowOff>
    </xdr:from>
    <xdr:to>
      <xdr:col>15</xdr:col>
      <xdr:colOff>101600</xdr:colOff>
      <xdr:row>39</xdr:row>
      <xdr:rowOff>60053</xdr:rowOff>
    </xdr:to>
    <xdr:sp macro="" textlink="">
      <xdr:nvSpPr>
        <xdr:cNvPr id="66" name="フローチャート: 判断 65"/>
        <xdr:cNvSpPr/>
      </xdr:nvSpPr>
      <xdr:spPr>
        <a:xfrm>
          <a:off x="2514600" y="65002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113574</xdr:rowOff>
    </xdr:from>
    <xdr:to>
      <xdr:col>10</xdr:col>
      <xdr:colOff>165100</xdr:colOff>
      <xdr:row>39</xdr:row>
      <xdr:rowOff>43724</xdr:rowOff>
    </xdr:to>
    <xdr:sp macro="" textlink="">
      <xdr:nvSpPr>
        <xdr:cNvPr id="67" name="フローチャート: 判断 66"/>
        <xdr:cNvSpPr/>
      </xdr:nvSpPr>
      <xdr:spPr>
        <a:xfrm>
          <a:off x="1739900" y="64838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95613</xdr:rowOff>
    </xdr:from>
    <xdr:to>
      <xdr:col>6</xdr:col>
      <xdr:colOff>38100</xdr:colOff>
      <xdr:row>39</xdr:row>
      <xdr:rowOff>25763</xdr:rowOff>
    </xdr:to>
    <xdr:sp macro="" textlink="">
      <xdr:nvSpPr>
        <xdr:cNvPr id="68" name="フローチャート: 判断 67"/>
        <xdr:cNvSpPr/>
      </xdr:nvSpPr>
      <xdr:spPr>
        <a:xfrm>
          <a:off x="965200" y="646593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66222</xdr:rowOff>
    </xdr:from>
    <xdr:to>
      <xdr:col>24</xdr:col>
      <xdr:colOff>114300</xdr:colOff>
      <xdr:row>40</xdr:row>
      <xdr:rowOff>167822</xdr:rowOff>
    </xdr:to>
    <xdr:sp macro="" textlink="">
      <xdr:nvSpPr>
        <xdr:cNvPr id="74" name="楕円 73"/>
        <xdr:cNvSpPr/>
      </xdr:nvSpPr>
      <xdr:spPr>
        <a:xfrm>
          <a:off x="4036060" y="677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44649</xdr:rowOff>
    </xdr:from>
    <xdr:ext cx="405111" cy="259045"/>
    <xdr:sp macro="" textlink="">
      <xdr:nvSpPr>
        <xdr:cNvPr id="75" name="【道路】&#10;有形固定資産減価償却率該当値テキスト"/>
        <xdr:cNvSpPr txBox="1"/>
      </xdr:nvSpPr>
      <xdr:spPr>
        <a:xfrm>
          <a:off x="4124960" y="6750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53159</xdr:rowOff>
    </xdr:from>
    <xdr:to>
      <xdr:col>20</xdr:col>
      <xdr:colOff>38100</xdr:colOff>
      <xdr:row>40</xdr:row>
      <xdr:rowOff>154759</xdr:rowOff>
    </xdr:to>
    <xdr:sp macro="" textlink="">
      <xdr:nvSpPr>
        <xdr:cNvPr id="76" name="楕円 75"/>
        <xdr:cNvSpPr/>
      </xdr:nvSpPr>
      <xdr:spPr>
        <a:xfrm>
          <a:off x="3312160" y="675875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103959</xdr:rowOff>
    </xdr:from>
    <xdr:to>
      <xdr:col>24</xdr:col>
      <xdr:colOff>63500</xdr:colOff>
      <xdr:row>40</xdr:row>
      <xdr:rowOff>117022</xdr:rowOff>
    </xdr:to>
    <xdr:cxnSp macro="">
      <xdr:nvCxnSpPr>
        <xdr:cNvPr id="77" name="直線コネクタ 76"/>
        <xdr:cNvCxnSpPr/>
      </xdr:nvCxnSpPr>
      <xdr:spPr>
        <a:xfrm>
          <a:off x="3355340" y="6809559"/>
          <a:ext cx="73152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43362</xdr:rowOff>
    </xdr:from>
    <xdr:to>
      <xdr:col>15</xdr:col>
      <xdr:colOff>101600</xdr:colOff>
      <xdr:row>40</xdr:row>
      <xdr:rowOff>144962</xdr:rowOff>
    </xdr:to>
    <xdr:sp macro="" textlink="">
      <xdr:nvSpPr>
        <xdr:cNvPr id="78" name="楕円 77"/>
        <xdr:cNvSpPr/>
      </xdr:nvSpPr>
      <xdr:spPr>
        <a:xfrm>
          <a:off x="2514600" y="674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94162</xdr:rowOff>
    </xdr:from>
    <xdr:to>
      <xdr:col>19</xdr:col>
      <xdr:colOff>177800</xdr:colOff>
      <xdr:row>40</xdr:row>
      <xdr:rowOff>103959</xdr:rowOff>
    </xdr:to>
    <xdr:cxnSp macro="">
      <xdr:nvCxnSpPr>
        <xdr:cNvPr id="79" name="直線コネクタ 78"/>
        <xdr:cNvCxnSpPr/>
      </xdr:nvCxnSpPr>
      <xdr:spPr>
        <a:xfrm>
          <a:off x="2565400" y="6799762"/>
          <a:ext cx="78994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36830</xdr:rowOff>
    </xdr:from>
    <xdr:to>
      <xdr:col>10</xdr:col>
      <xdr:colOff>165100</xdr:colOff>
      <xdr:row>40</xdr:row>
      <xdr:rowOff>138430</xdr:rowOff>
    </xdr:to>
    <xdr:sp macro="" textlink="">
      <xdr:nvSpPr>
        <xdr:cNvPr id="80" name="楕円 79"/>
        <xdr:cNvSpPr/>
      </xdr:nvSpPr>
      <xdr:spPr>
        <a:xfrm>
          <a:off x="1739900" y="674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87630</xdr:rowOff>
    </xdr:from>
    <xdr:to>
      <xdr:col>15</xdr:col>
      <xdr:colOff>50800</xdr:colOff>
      <xdr:row>40</xdr:row>
      <xdr:rowOff>94162</xdr:rowOff>
    </xdr:to>
    <xdr:cxnSp macro="">
      <xdr:nvCxnSpPr>
        <xdr:cNvPr id="81" name="直線コネクタ 80"/>
        <xdr:cNvCxnSpPr/>
      </xdr:nvCxnSpPr>
      <xdr:spPr>
        <a:xfrm>
          <a:off x="1790700" y="6793230"/>
          <a:ext cx="7747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104338</xdr:rowOff>
    </xdr:from>
    <xdr:ext cx="405111" cy="259045"/>
    <xdr:sp macro="" textlink="">
      <xdr:nvSpPr>
        <xdr:cNvPr id="82" name="n_1aveValue【道路】&#10;有形固定資産減価償却率"/>
        <xdr:cNvSpPr txBox="1"/>
      </xdr:nvSpPr>
      <xdr:spPr>
        <a:xfrm>
          <a:off x="3170564" y="6307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76580</xdr:rowOff>
    </xdr:from>
    <xdr:ext cx="405111" cy="259045"/>
    <xdr:sp macro="" textlink="">
      <xdr:nvSpPr>
        <xdr:cNvPr id="83" name="n_2aveValue【道路】&#10;有形固定資産減価償却率"/>
        <xdr:cNvSpPr txBox="1"/>
      </xdr:nvSpPr>
      <xdr:spPr>
        <a:xfrm>
          <a:off x="2385704" y="6279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60251</xdr:rowOff>
    </xdr:from>
    <xdr:ext cx="405111" cy="259045"/>
    <xdr:sp macro="" textlink="">
      <xdr:nvSpPr>
        <xdr:cNvPr id="84" name="n_3aveValue【道路】&#10;有形固定資産減価償却率"/>
        <xdr:cNvSpPr txBox="1"/>
      </xdr:nvSpPr>
      <xdr:spPr>
        <a:xfrm>
          <a:off x="1611004" y="6262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42290</xdr:rowOff>
    </xdr:from>
    <xdr:ext cx="405111" cy="259045"/>
    <xdr:sp macro="" textlink="">
      <xdr:nvSpPr>
        <xdr:cNvPr id="85" name="n_4aveValue【道路】&#10;有形固定資産減価償却率"/>
        <xdr:cNvSpPr txBox="1"/>
      </xdr:nvSpPr>
      <xdr:spPr>
        <a:xfrm>
          <a:off x="836304" y="6244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145886</xdr:rowOff>
    </xdr:from>
    <xdr:ext cx="405111" cy="259045"/>
    <xdr:sp macro="" textlink="">
      <xdr:nvSpPr>
        <xdr:cNvPr id="86" name="n_1mainValue【道路】&#10;有形固定資産減価償却率"/>
        <xdr:cNvSpPr txBox="1"/>
      </xdr:nvSpPr>
      <xdr:spPr>
        <a:xfrm>
          <a:off x="3170564" y="6851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136089</xdr:rowOff>
    </xdr:from>
    <xdr:ext cx="405111" cy="259045"/>
    <xdr:sp macro="" textlink="">
      <xdr:nvSpPr>
        <xdr:cNvPr id="87" name="n_2mainValue【道路】&#10;有形固定資産減価償却率"/>
        <xdr:cNvSpPr txBox="1"/>
      </xdr:nvSpPr>
      <xdr:spPr>
        <a:xfrm>
          <a:off x="2385704" y="6841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129557</xdr:rowOff>
    </xdr:from>
    <xdr:ext cx="405111" cy="259045"/>
    <xdr:sp macro="" textlink="">
      <xdr:nvSpPr>
        <xdr:cNvPr id="88" name="n_3mainValue【道路】&#10;有形固定資産減価償却率"/>
        <xdr:cNvSpPr txBox="1"/>
      </xdr:nvSpPr>
      <xdr:spPr>
        <a:xfrm>
          <a:off x="1611004" y="683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2" name="テキスト ボックス 101"/>
        <xdr:cNvSpPr txBox="1"/>
      </xdr:nvSpPr>
      <xdr:spPr>
        <a:xfrm>
          <a:off x="5364041" y="6418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4" name="テキスト ボックス 103"/>
        <xdr:cNvSpPr txBox="1"/>
      </xdr:nvSpPr>
      <xdr:spPr>
        <a:xfrm>
          <a:off x="5364041" y="5972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6" name="テキスト ボックス 105"/>
        <xdr:cNvSpPr txBox="1"/>
      </xdr:nvSpPr>
      <xdr:spPr>
        <a:xfrm>
          <a:off x="5364041" y="55270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128550</xdr:rowOff>
    </xdr:from>
    <xdr:to>
      <xdr:col>54</xdr:col>
      <xdr:colOff>189865</xdr:colOff>
      <xdr:row>41</xdr:row>
      <xdr:rowOff>93756</xdr:rowOff>
    </xdr:to>
    <xdr:cxnSp macro="">
      <xdr:nvCxnSpPr>
        <xdr:cNvPr id="110" name="直線コネクタ 109"/>
        <xdr:cNvCxnSpPr/>
      </xdr:nvCxnSpPr>
      <xdr:spPr>
        <a:xfrm flipV="1">
          <a:off x="9219565" y="5828310"/>
          <a:ext cx="0" cy="113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1" name="【道路】&#10;一人当たり延長最小値テキスト"/>
        <xdr:cNvSpPr txBox="1"/>
      </xdr:nvSpPr>
      <xdr:spPr>
        <a:xfrm>
          <a:off x="9258300" y="6970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2" name="直線コネクタ 111"/>
        <xdr:cNvCxnSpPr/>
      </xdr:nvCxnSpPr>
      <xdr:spPr>
        <a:xfrm>
          <a:off x="9154160" y="69669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75227</xdr:rowOff>
    </xdr:from>
    <xdr:ext cx="534377" cy="259045"/>
    <xdr:sp macro="" textlink="">
      <xdr:nvSpPr>
        <xdr:cNvPr id="113" name="【道路】&#10;一人当たり延長最大値テキスト"/>
        <xdr:cNvSpPr txBox="1"/>
      </xdr:nvSpPr>
      <xdr:spPr>
        <a:xfrm>
          <a:off x="9258300" y="560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128550</xdr:rowOff>
    </xdr:from>
    <xdr:to>
      <xdr:col>55</xdr:col>
      <xdr:colOff>88900</xdr:colOff>
      <xdr:row>34</xdr:row>
      <xdr:rowOff>128550</xdr:rowOff>
    </xdr:to>
    <xdr:cxnSp macro="">
      <xdr:nvCxnSpPr>
        <xdr:cNvPr id="114" name="直線コネクタ 113"/>
        <xdr:cNvCxnSpPr/>
      </xdr:nvCxnSpPr>
      <xdr:spPr>
        <a:xfrm>
          <a:off x="9154160" y="58283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88830</xdr:rowOff>
    </xdr:from>
    <xdr:ext cx="469744" cy="259045"/>
    <xdr:sp macro="" textlink="">
      <xdr:nvSpPr>
        <xdr:cNvPr id="115" name="【道路】&#10;一人当たり延長平均値テキスト"/>
        <xdr:cNvSpPr txBox="1"/>
      </xdr:nvSpPr>
      <xdr:spPr>
        <a:xfrm>
          <a:off x="9258300" y="66267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65953</xdr:rowOff>
    </xdr:from>
    <xdr:to>
      <xdr:col>55</xdr:col>
      <xdr:colOff>50800</xdr:colOff>
      <xdr:row>40</xdr:row>
      <xdr:rowOff>167553</xdr:rowOff>
    </xdr:to>
    <xdr:sp macro="" textlink="">
      <xdr:nvSpPr>
        <xdr:cNvPr id="116" name="フローチャート: 判断 115"/>
        <xdr:cNvSpPr/>
      </xdr:nvSpPr>
      <xdr:spPr>
        <a:xfrm>
          <a:off x="9192260" y="67715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4643</xdr:rowOff>
    </xdr:from>
    <xdr:to>
      <xdr:col>50</xdr:col>
      <xdr:colOff>165100</xdr:colOff>
      <xdr:row>40</xdr:row>
      <xdr:rowOff>106243</xdr:rowOff>
    </xdr:to>
    <xdr:sp macro="" textlink="">
      <xdr:nvSpPr>
        <xdr:cNvPr id="117" name="フローチャート: 判断 116"/>
        <xdr:cNvSpPr/>
      </xdr:nvSpPr>
      <xdr:spPr>
        <a:xfrm>
          <a:off x="8445500" y="671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2129</xdr:rowOff>
    </xdr:from>
    <xdr:to>
      <xdr:col>46</xdr:col>
      <xdr:colOff>38100</xdr:colOff>
      <xdr:row>40</xdr:row>
      <xdr:rowOff>103729</xdr:rowOff>
    </xdr:to>
    <xdr:sp macro="" textlink="">
      <xdr:nvSpPr>
        <xdr:cNvPr id="118" name="フローチャート: 判断 117"/>
        <xdr:cNvSpPr/>
      </xdr:nvSpPr>
      <xdr:spPr>
        <a:xfrm>
          <a:off x="7670800" y="670772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4277</xdr:rowOff>
    </xdr:from>
    <xdr:to>
      <xdr:col>41</xdr:col>
      <xdr:colOff>101600</xdr:colOff>
      <xdr:row>40</xdr:row>
      <xdr:rowOff>105877</xdr:rowOff>
    </xdr:to>
    <xdr:sp macro="" textlink="">
      <xdr:nvSpPr>
        <xdr:cNvPr id="119" name="フローチャート: 判断 118"/>
        <xdr:cNvSpPr/>
      </xdr:nvSpPr>
      <xdr:spPr>
        <a:xfrm>
          <a:off x="6873240" y="6709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437</xdr:rowOff>
    </xdr:from>
    <xdr:to>
      <xdr:col>36</xdr:col>
      <xdr:colOff>165100</xdr:colOff>
      <xdr:row>40</xdr:row>
      <xdr:rowOff>102037</xdr:rowOff>
    </xdr:to>
    <xdr:sp macro="" textlink="">
      <xdr:nvSpPr>
        <xdr:cNvPr id="120" name="フローチャート: 判断 119"/>
        <xdr:cNvSpPr/>
      </xdr:nvSpPr>
      <xdr:spPr>
        <a:xfrm>
          <a:off x="6098540" y="670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169738</xdr:rowOff>
    </xdr:from>
    <xdr:to>
      <xdr:col>55</xdr:col>
      <xdr:colOff>50800</xdr:colOff>
      <xdr:row>41</xdr:row>
      <xdr:rowOff>99888</xdr:rowOff>
    </xdr:to>
    <xdr:sp macro="" textlink="">
      <xdr:nvSpPr>
        <xdr:cNvPr id="126" name="楕円 125"/>
        <xdr:cNvSpPr/>
      </xdr:nvSpPr>
      <xdr:spPr>
        <a:xfrm>
          <a:off x="9192260" y="68753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84665</xdr:rowOff>
    </xdr:from>
    <xdr:ext cx="469744" cy="259045"/>
    <xdr:sp macro="" textlink="">
      <xdr:nvSpPr>
        <xdr:cNvPr id="127" name="【道路】&#10;一人当たり延長該当値テキスト"/>
        <xdr:cNvSpPr txBox="1"/>
      </xdr:nvSpPr>
      <xdr:spPr>
        <a:xfrm>
          <a:off x="9258300" y="6790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169921</xdr:rowOff>
    </xdr:from>
    <xdr:to>
      <xdr:col>50</xdr:col>
      <xdr:colOff>165100</xdr:colOff>
      <xdr:row>41</xdr:row>
      <xdr:rowOff>100071</xdr:rowOff>
    </xdr:to>
    <xdr:sp macro="" textlink="">
      <xdr:nvSpPr>
        <xdr:cNvPr id="128" name="楕円 127"/>
        <xdr:cNvSpPr/>
      </xdr:nvSpPr>
      <xdr:spPr>
        <a:xfrm>
          <a:off x="8445500" y="68755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49088</xdr:rowOff>
    </xdr:from>
    <xdr:to>
      <xdr:col>55</xdr:col>
      <xdr:colOff>0</xdr:colOff>
      <xdr:row>41</xdr:row>
      <xdr:rowOff>49271</xdr:rowOff>
    </xdr:to>
    <xdr:cxnSp macro="">
      <xdr:nvCxnSpPr>
        <xdr:cNvPr id="129" name="直線コネクタ 128"/>
        <xdr:cNvCxnSpPr/>
      </xdr:nvCxnSpPr>
      <xdr:spPr>
        <a:xfrm flipV="1">
          <a:off x="8496300" y="6922328"/>
          <a:ext cx="7239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169966</xdr:rowOff>
    </xdr:from>
    <xdr:to>
      <xdr:col>46</xdr:col>
      <xdr:colOff>38100</xdr:colOff>
      <xdr:row>41</xdr:row>
      <xdr:rowOff>100116</xdr:rowOff>
    </xdr:to>
    <xdr:sp macro="" textlink="">
      <xdr:nvSpPr>
        <xdr:cNvPr id="130" name="楕円 129"/>
        <xdr:cNvSpPr/>
      </xdr:nvSpPr>
      <xdr:spPr>
        <a:xfrm>
          <a:off x="7670800" y="68755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49271</xdr:rowOff>
    </xdr:from>
    <xdr:to>
      <xdr:col>50</xdr:col>
      <xdr:colOff>114300</xdr:colOff>
      <xdr:row>41</xdr:row>
      <xdr:rowOff>49316</xdr:rowOff>
    </xdr:to>
    <xdr:cxnSp macro="">
      <xdr:nvCxnSpPr>
        <xdr:cNvPr id="131" name="直線コネクタ 130"/>
        <xdr:cNvCxnSpPr/>
      </xdr:nvCxnSpPr>
      <xdr:spPr>
        <a:xfrm flipV="1">
          <a:off x="7713980" y="6922511"/>
          <a:ext cx="78232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170241</xdr:rowOff>
    </xdr:from>
    <xdr:to>
      <xdr:col>41</xdr:col>
      <xdr:colOff>101600</xdr:colOff>
      <xdr:row>41</xdr:row>
      <xdr:rowOff>100391</xdr:rowOff>
    </xdr:to>
    <xdr:sp macro="" textlink="">
      <xdr:nvSpPr>
        <xdr:cNvPr id="132" name="楕円 131"/>
        <xdr:cNvSpPr/>
      </xdr:nvSpPr>
      <xdr:spPr>
        <a:xfrm>
          <a:off x="6873240" y="68758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49316</xdr:rowOff>
    </xdr:from>
    <xdr:to>
      <xdr:col>45</xdr:col>
      <xdr:colOff>177800</xdr:colOff>
      <xdr:row>41</xdr:row>
      <xdr:rowOff>49591</xdr:rowOff>
    </xdr:to>
    <xdr:cxnSp macro="">
      <xdr:nvCxnSpPr>
        <xdr:cNvPr id="133" name="直線コネクタ 132"/>
        <xdr:cNvCxnSpPr/>
      </xdr:nvCxnSpPr>
      <xdr:spPr>
        <a:xfrm flipV="1">
          <a:off x="6924040" y="6922556"/>
          <a:ext cx="78994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122770</xdr:rowOff>
    </xdr:from>
    <xdr:ext cx="469744" cy="259045"/>
    <xdr:sp macro="" textlink="">
      <xdr:nvSpPr>
        <xdr:cNvPr id="134" name="n_1aveValue【道路】&#10;一人当たり延長"/>
        <xdr:cNvSpPr txBox="1"/>
      </xdr:nvSpPr>
      <xdr:spPr>
        <a:xfrm>
          <a:off x="8271587" y="649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120256</xdr:rowOff>
    </xdr:from>
    <xdr:ext cx="469744" cy="259045"/>
    <xdr:sp macro="" textlink="">
      <xdr:nvSpPr>
        <xdr:cNvPr id="135" name="n_2aveValue【道路】&#10;一人当たり延長"/>
        <xdr:cNvSpPr txBox="1"/>
      </xdr:nvSpPr>
      <xdr:spPr>
        <a:xfrm>
          <a:off x="7509587" y="6490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122404</xdr:rowOff>
    </xdr:from>
    <xdr:ext cx="469744" cy="259045"/>
    <xdr:sp macro="" textlink="">
      <xdr:nvSpPr>
        <xdr:cNvPr id="136" name="n_3aveValue【道路】&#10;一人当たり延長"/>
        <xdr:cNvSpPr txBox="1"/>
      </xdr:nvSpPr>
      <xdr:spPr>
        <a:xfrm>
          <a:off x="6712027" y="6492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118564</xdr:rowOff>
    </xdr:from>
    <xdr:ext cx="469744" cy="259045"/>
    <xdr:sp macro="" textlink="">
      <xdr:nvSpPr>
        <xdr:cNvPr id="137" name="n_4aveValue【道路】&#10;一人当たり延長"/>
        <xdr:cNvSpPr txBox="1"/>
      </xdr:nvSpPr>
      <xdr:spPr>
        <a:xfrm>
          <a:off x="5937327" y="648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91198</xdr:rowOff>
    </xdr:from>
    <xdr:ext cx="469744" cy="259045"/>
    <xdr:sp macro="" textlink="">
      <xdr:nvSpPr>
        <xdr:cNvPr id="138" name="n_1mainValue【道路】&#10;一人当たり延長"/>
        <xdr:cNvSpPr txBox="1"/>
      </xdr:nvSpPr>
      <xdr:spPr>
        <a:xfrm>
          <a:off x="8271587" y="6964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91243</xdr:rowOff>
    </xdr:from>
    <xdr:ext cx="469744" cy="259045"/>
    <xdr:sp macro="" textlink="">
      <xdr:nvSpPr>
        <xdr:cNvPr id="139" name="n_2mainValue【道路】&#10;一人当たり延長"/>
        <xdr:cNvSpPr txBox="1"/>
      </xdr:nvSpPr>
      <xdr:spPr>
        <a:xfrm>
          <a:off x="7509587" y="696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91518</xdr:rowOff>
    </xdr:from>
    <xdr:ext cx="469744" cy="259045"/>
    <xdr:sp macro="" textlink="">
      <xdr:nvSpPr>
        <xdr:cNvPr id="140" name="n_3mainValue【道路】&#10;一人当たり延長"/>
        <xdr:cNvSpPr txBox="1"/>
      </xdr:nvSpPr>
      <xdr:spPr>
        <a:xfrm>
          <a:off x="6712027" y="6964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2" name="直線コネクタ 151"/>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3" name="テキスト ボックス 152"/>
        <xdr:cNvSpPr txBox="1"/>
      </xdr:nvSpPr>
      <xdr:spPr>
        <a:xfrm>
          <a:off x="336081" y="106667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4" name="直線コネクタ 153"/>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5" name="テキスト ボックス 154"/>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6" name="直線コネクタ 155"/>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7" name="テキスト ボックス 156"/>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8" name="直線コネクタ 157"/>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9" name="テキスト ボックス 158"/>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0" name="直線コネクタ 159"/>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1" name="テキスト ボックス 160"/>
        <xdr:cNvSpPr txBox="1"/>
      </xdr:nvSpPr>
      <xdr:spPr>
        <a:xfrm>
          <a:off x="377341" y="91770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3" name="【橋りょう・トンネ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160020</xdr:rowOff>
    </xdr:from>
    <xdr:to>
      <xdr:col>24</xdr:col>
      <xdr:colOff>62865</xdr:colOff>
      <xdr:row>64</xdr:row>
      <xdr:rowOff>163830</xdr:rowOff>
    </xdr:to>
    <xdr:cxnSp macro="">
      <xdr:nvCxnSpPr>
        <xdr:cNvPr id="164" name="直線コネクタ 163"/>
        <xdr:cNvCxnSpPr/>
      </xdr:nvCxnSpPr>
      <xdr:spPr>
        <a:xfrm flipV="1">
          <a:off x="4086225" y="938022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167657</xdr:rowOff>
    </xdr:from>
    <xdr:ext cx="405111" cy="259045"/>
    <xdr:sp macro="" textlink="">
      <xdr:nvSpPr>
        <xdr:cNvPr id="165" name="【橋りょう・トンネル】&#10;有形固定資産減価償却率最小値テキスト"/>
        <xdr:cNvSpPr txBox="1"/>
      </xdr:nvSpPr>
      <xdr:spPr>
        <a:xfrm>
          <a:off x="4124960"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163830</xdr:rowOff>
    </xdr:from>
    <xdr:to>
      <xdr:col>24</xdr:col>
      <xdr:colOff>152400</xdr:colOff>
      <xdr:row>64</xdr:row>
      <xdr:rowOff>163830</xdr:rowOff>
    </xdr:to>
    <xdr:cxnSp macro="">
      <xdr:nvCxnSpPr>
        <xdr:cNvPr id="166" name="直線コネクタ 165"/>
        <xdr:cNvCxnSpPr/>
      </xdr:nvCxnSpPr>
      <xdr:spPr>
        <a:xfrm>
          <a:off x="4020820" y="10892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106697</xdr:rowOff>
    </xdr:from>
    <xdr:ext cx="340478" cy="259045"/>
    <xdr:sp macro="" textlink="">
      <xdr:nvSpPr>
        <xdr:cNvPr id="167" name="【橋りょう・トンネル】&#10;有形固定資産減価償却率最大値テキスト"/>
        <xdr:cNvSpPr txBox="1"/>
      </xdr:nvSpPr>
      <xdr:spPr>
        <a:xfrm>
          <a:off x="4124960" y="91592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160020</xdr:rowOff>
    </xdr:from>
    <xdr:to>
      <xdr:col>24</xdr:col>
      <xdr:colOff>152400</xdr:colOff>
      <xdr:row>55</xdr:row>
      <xdr:rowOff>160020</xdr:rowOff>
    </xdr:to>
    <xdr:cxnSp macro="">
      <xdr:nvCxnSpPr>
        <xdr:cNvPr id="168" name="直線コネクタ 167"/>
        <xdr:cNvCxnSpPr/>
      </xdr:nvCxnSpPr>
      <xdr:spPr>
        <a:xfrm>
          <a:off x="4020820" y="93802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42562</xdr:rowOff>
    </xdr:from>
    <xdr:ext cx="405111" cy="259045"/>
    <xdr:sp macro="" textlink="">
      <xdr:nvSpPr>
        <xdr:cNvPr id="169" name="【橋りょう・トンネル】&#10;有形固定資産減価償却率平均値テキスト"/>
        <xdr:cNvSpPr txBox="1"/>
      </xdr:nvSpPr>
      <xdr:spPr>
        <a:xfrm>
          <a:off x="4124960" y="102686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19685</xdr:rowOff>
    </xdr:from>
    <xdr:to>
      <xdr:col>24</xdr:col>
      <xdr:colOff>114300</xdr:colOff>
      <xdr:row>62</xdr:row>
      <xdr:rowOff>121285</xdr:rowOff>
    </xdr:to>
    <xdr:sp macro="" textlink="">
      <xdr:nvSpPr>
        <xdr:cNvPr id="170" name="フローチャート: 判断 169"/>
        <xdr:cNvSpPr/>
      </xdr:nvSpPr>
      <xdr:spPr>
        <a:xfrm>
          <a:off x="4036060" y="1041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62</xdr:row>
      <xdr:rowOff>63500</xdr:rowOff>
    </xdr:from>
    <xdr:to>
      <xdr:col>20</xdr:col>
      <xdr:colOff>38100</xdr:colOff>
      <xdr:row>62</xdr:row>
      <xdr:rowOff>165100</xdr:rowOff>
    </xdr:to>
    <xdr:sp macro="" textlink="">
      <xdr:nvSpPr>
        <xdr:cNvPr id="171" name="フローチャート: 判断 170"/>
        <xdr:cNvSpPr/>
      </xdr:nvSpPr>
      <xdr:spPr>
        <a:xfrm>
          <a:off x="3312160" y="104571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62</xdr:row>
      <xdr:rowOff>23495</xdr:rowOff>
    </xdr:from>
    <xdr:to>
      <xdr:col>15</xdr:col>
      <xdr:colOff>101600</xdr:colOff>
      <xdr:row>62</xdr:row>
      <xdr:rowOff>125095</xdr:rowOff>
    </xdr:to>
    <xdr:sp macro="" textlink="">
      <xdr:nvSpPr>
        <xdr:cNvPr id="172" name="フローチャート: 判断 171"/>
        <xdr:cNvSpPr/>
      </xdr:nvSpPr>
      <xdr:spPr>
        <a:xfrm>
          <a:off x="2514600" y="1041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62</xdr:row>
      <xdr:rowOff>21590</xdr:rowOff>
    </xdr:from>
    <xdr:to>
      <xdr:col>10</xdr:col>
      <xdr:colOff>165100</xdr:colOff>
      <xdr:row>62</xdr:row>
      <xdr:rowOff>123190</xdr:rowOff>
    </xdr:to>
    <xdr:sp macro="" textlink="">
      <xdr:nvSpPr>
        <xdr:cNvPr id="173" name="フローチャート: 判断 172"/>
        <xdr:cNvSpPr/>
      </xdr:nvSpPr>
      <xdr:spPr>
        <a:xfrm>
          <a:off x="1739900" y="1041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166370</xdr:rowOff>
    </xdr:from>
    <xdr:to>
      <xdr:col>6</xdr:col>
      <xdr:colOff>38100</xdr:colOff>
      <xdr:row>62</xdr:row>
      <xdr:rowOff>96520</xdr:rowOff>
    </xdr:to>
    <xdr:sp macro="" textlink="">
      <xdr:nvSpPr>
        <xdr:cNvPr id="174" name="フローチャート: 判断 173"/>
        <xdr:cNvSpPr/>
      </xdr:nvSpPr>
      <xdr:spPr>
        <a:xfrm>
          <a:off x="965200" y="10392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10160</xdr:rowOff>
    </xdr:from>
    <xdr:to>
      <xdr:col>24</xdr:col>
      <xdr:colOff>114300</xdr:colOff>
      <xdr:row>63</xdr:row>
      <xdr:rowOff>111760</xdr:rowOff>
    </xdr:to>
    <xdr:sp macro="" textlink="">
      <xdr:nvSpPr>
        <xdr:cNvPr id="180" name="楕円 179"/>
        <xdr:cNvSpPr/>
      </xdr:nvSpPr>
      <xdr:spPr>
        <a:xfrm>
          <a:off x="4036060" y="1057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160037</xdr:rowOff>
    </xdr:from>
    <xdr:ext cx="405111" cy="259045"/>
    <xdr:sp macro="" textlink="">
      <xdr:nvSpPr>
        <xdr:cNvPr id="181" name="【橋りょう・トンネル】&#10;有形固定資産減価償却率該当値テキスト"/>
        <xdr:cNvSpPr txBox="1"/>
      </xdr:nvSpPr>
      <xdr:spPr>
        <a:xfrm>
          <a:off x="4124960" y="1055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141605</xdr:rowOff>
    </xdr:from>
    <xdr:to>
      <xdr:col>20</xdr:col>
      <xdr:colOff>38100</xdr:colOff>
      <xdr:row>63</xdr:row>
      <xdr:rowOff>71755</xdr:rowOff>
    </xdr:to>
    <xdr:sp macro="" textlink="">
      <xdr:nvSpPr>
        <xdr:cNvPr id="182" name="楕円 181"/>
        <xdr:cNvSpPr/>
      </xdr:nvSpPr>
      <xdr:spPr>
        <a:xfrm>
          <a:off x="3312160" y="105352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20955</xdr:rowOff>
    </xdr:from>
    <xdr:to>
      <xdr:col>24</xdr:col>
      <xdr:colOff>63500</xdr:colOff>
      <xdr:row>63</xdr:row>
      <xdr:rowOff>60960</xdr:rowOff>
    </xdr:to>
    <xdr:cxnSp macro="">
      <xdr:nvCxnSpPr>
        <xdr:cNvPr id="183" name="直線コネクタ 182"/>
        <xdr:cNvCxnSpPr/>
      </xdr:nvCxnSpPr>
      <xdr:spPr>
        <a:xfrm>
          <a:off x="3355340" y="10582275"/>
          <a:ext cx="7315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53975</xdr:rowOff>
    </xdr:from>
    <xdr:to>
      <xdr:col>15</xdr:col>
      <xdr:colOff>101600</xdr:colOff>
      <xdr:row>62</xdr:row>
      <xdr:rowOff>155575</xdr:rowOff>
    </xdr:to>
    <xdr:sp macro="" textlink="">
      <xdr:nvSpPr>
        <xdr:cNvPr id="184" name="楕円 183"/>
        <xdr:cNvSpPr/>
      </xdr:nvSpPr>
      <xdr:spPr>
        <a:xfrm>
          <a:off x="2514600" y="1044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104775</xdr:rowOff>
    </xdr:from>
    <xdr:to>
      <xdr:col>19</xdr:col>
      <xdr:colOff>177800</xdr:colOff>
      <xdr:row>63</xdr:row>
      <xdr:rowOff>20955</xdr:rowOff>
    </xdr:to>
    <xdr:cxnSp macro="">
      <xdr:nvCxnSpPr>
        <xdr:cNvPr id="185" name="直線コネクタ 184"/>
        <xdr:cNvCxnSpPr/>
      </xdr:nvCxnSpPr>
      <xdr:spPr>
        <a:xfrm>
          <a:off x="2565400" y="10498455"/>
          <a:ext cx="78994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6350</xdr:rowOff>
    </xdr:from>
    <xdr:to>
      <xdr:col>10</xdr:col>
      <xdr:colOff>165100</xdr:colOff>
      <xdr:row>62</xdr:row>
      <xdr:rowOff>107950</xdr:rowOff>
    </xdr:to>
    <xdr:sp macro="" textlink="">
      <xdr:nvSpPr>
        <xdr:cNvPr id="186" name="楕円 185"/>
        <xdr:cNvSpPr/>
      </xdr:nvSpPr>
      <xdr:spPr>
        <a:xfrm>
          <a:off x="173990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57150</xdr:rowOff>
    </xdr:from>
    <xdr:to>
      <xdr:col>15</xdr:col>
      <xdr:colOff>50800</xdr:colOff>
      <xdr:row>62</xdr:row>
      <xdr:rowOff>104775</xdr:rowOff>
    </xdr:to>
    <xdr:cxnSp macro="">
      <xdr:nvCxnSpPr>
        <xdr:cNvPr id="187" name="直線コネクタ 186"/>
        <xdr:cNvCxnSpPr/>
      </xdr:nvCxnSpPr>
      <xdr:spPr>
        <a:xfrm>
          <a:off x="1790700" y="10450830"/>
          <a:ext cx="7747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10177</xdr:rowOff>
    </xdr:from>
    <xdr:ext cx="405111" cy="259045"/>
    <xdr:sp macro="" textlink="">
      <xdr:nvSpPr>
        <xdr:cNvPr id="188" name="n_1aveValue【橋りょう・トンネル】&#10;有形固定資産減価償却率"/>
        <xdr:cNvSpPr txBox="1"/>
      </xdr:nvSpPr>
      <xdr:spPr>
        <a:xfrm>
          <a:off x="3170564" y="10236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141622</xdr:rowOff>
    </xdr:from>
    <xdr:ext cx="405111" cy="259045"/>
    <xdr:sp macro="" textlink="">
      <xdr:nvSpPr>
        <xdr:cNvPr id="189" name="n_2aveValue【橋りょう・トンネル】&#10;有形固定資産減価償却率"/>
        <xdr:cNvSpPr txBox="1"/>
      </xdr:nvSpPr>
      <xdr:spPr>
        <a:xfrm>
          <a:off x="2385704" y="10200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114317</xdr:rowOff>
    </xdr:from>
    <xdr:ext cx="405111" cy="259045"/>
    <xdr:sp macro="" textlink="">
      <xdr:nvSpPr>
        <xdr:cNvPr id="190" name="n_3aveValue【橋りょう・トンネル】&#10;有形固定資産減価償却率"/>
        <xdr:cNvSpPr txBox="1"/>
      </xdr:nvSpPr>
      <xdr:spPr>
        <a:xfrm>
          <a:off x="1611004" y="1050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113047</xdr:rowOff>
    </xdr:from>
    <xdr:ext cx="405111" cy="259045"/>
    <xdr:sp macro="" textlink="">
      <xdr:nvSpPr>
        <xdr:cNvPr id="191" name="n_4aveValue【橋りょう・トンネル】&#10;有形固定資産減価償却率"/>
        <xdr:cNvSpPr txBox="1"/>
      </xdr:nvSpPr>
      <xdr:spPr>
        <a:xfrm>
          <a:off x="836304"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62882</xdr:rowOff>
    </xdr:from>
    <xdr:ext cx="405111" cy="259045"/>
    <xdr:sp macro="" textlink="">
      <xdr:nvSpPr>
        <xdr:cNvPr id="192" name="n_1mainValue【橋りょう・トンネル】&#10;有形固定資産減価償却率"/>
        <xdr:cNvSpPr txBox="1"/>
      </xdr:nvSpPr>
      <xdr:spPr>
        <a:xfrm>
          <a:off x="3170564" y="1062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146702</xdr:rowOff>
    </xdr:from>
    <xdr:ext cx="405111" cy="259045"/>
    <xdr:sp macro="" textlink="">
      <xdr:nvSpPr>
        <xdr:cNvPr id="193" name="n_2mainValue【橋りょう・トンネル】&#10;有形固定資産減価償却率"/>
        <xdr:cNvSpPr txBox="1"/>
      </xdr:nvSpPr>
      <xdr:spPr>
        <a:xfrm>
          <a:off x="2385704" y="1054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124477</xdr:rowOff>
    </xdr:from>
    <xdr:ext cx="405111" cy="259045"/>
    <xdr:sp macro="" textlink="">
      <xdr:nvSpPr>
        <xdr:cNvPr id="194" name="n_3mainValue【橋りょう・トンネル】&#10;有形固定資産減価償却率"/>
        <xdr:cNvSpPr txBox="1"/>
      </xdr:nvSpPr>
      <xdr:spPr>
        <a:xfrm>
          <a:off x="161100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5" name="正方形/長方形 194"/>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6" name="正方形/長方形 195"/>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7" name="正方形/長方形 196"/>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8" name="正方形/長方形 197"/>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9" name="正方形/長方形 198"/>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0" name="正方形/長方形 199"/>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1" name="正方形/長方形 200"/>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2" name="正方形/長方形 201"/>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3" name="テキスト ボックス 202"/>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4" name="直線コネクタ 203"/>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05" name="直線コネクタ 204"/>
        <xdr:cNvCxnSpPr/>
      </xdr:nvCxnSpPr>
      <xdr:spPr>
        <a:xfrm>
          <a:off x="5826760" y="10618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06" name="テキスト ボックス 205"/>
        <xdr:cNvSpPr txBox="1"/>
      </xdr:nvSpPr>
      <xdr:spPr>
        <a:xfrm>
          <a:off x="5600834" y="1048005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7" name="直線コネクタ 206"/>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08" name="テキスト ボックス 207"/>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09" name="直線コネクタ 208"/>
        <xdr:cNvCxnSpPr/>
      </xdr:nvCxnSpPr>
      <xdr:spPr>
        <a:xfrm>
          <a:off x="5826760" y="9502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10" name="テキスト ボックス 209"/>
        <xdr:cNvSpPr txBox="1"/>
      </xdr:nvSpPr>
      <xdr:spPr>
        <a:xfrm>
          <a:off x="5299921" y="9363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1" name="直線コネクタ 210"/>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12" name="テキスト ボックス 211"/>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3" name="【橋りょう・トンネル】&#10;一人当たり有形固定資産（償却資産）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24717</xdr:rowOff>
    </xdr:from>
    <xdr:to>
      <xdr:col>54</xdr:col>
      <xdr:colOff>189865</xdr:colOff>
      <xdr:row>63</xdr:row>
      <xdr:rowOff>52692</xdr:rowOff>
    </xdr:to>
    <xdr:cxnSp macro="">
      <xdr:nvCxnSpPr>
        <xdr:cNvPr id="214" name="直線コネクタ 213"/>
        <xdr:cNvCxnSpPr/>
      </xdr:nvCxnSpPr>
      <xdr:spPr>
        <a:xfrm flipV="1">
          <a:off x="9219565" y="9412557"/>
          <a:ext cx="0" cy="1201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56519</xdr:rowOff>
    </xdr:from>
    <xdr:ext cx="378565" cy="259045"/>
    <xdr:sp macro="" textlink="">
      <xdr:nvSpPr>
        <xdr:cNvPr id="215" name="【橋りょう・トンネル】&#10;一人当たり有形固定資産（償却資産）額最小値テキスト"/>
        <xdr:cNvSpPr txBox="1"/>
      </xdr:nvSpPr>
      <xdr:spPr>
        <a:xfrm>
          <a:off x="9258300" y="10617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52692</xdr:rowOff>
    </xdr:from>
    <xdr:to>
      <xdr:col>55</xdr:col>
      <xdr:colOff>88900</xdr:colOff>
      <xdr:row>63</xdr:row>
      <xdr:rowOff>52692</xdr:rowOff>
    </xdr:to>
    <xdr:cxnSp macro="">
      <xdr:nvCxnSpPr>
        <xdr:cNvPr id="216" name="直線コネクタ 215"/>
        <xdr:cNvCxnSpPr/>
      </xdr:nvCxnSpPr>
      <xdr:spPr>
        <a:xfrm>
          <a:off x="9154160" y="106140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142844</xdr:rowOff>
    </xdr:from>
    <xdr:ext cx="599010" cy="259045"/>
    <xdr:sp macro="" textlink="">
      <xdr:nvSpPr>
        <xdr:cNvPr id="217" name="【橋りょう・トンネル】&#10;一人当たり有形固定資産（償却資産）額最大値テキスト"/>
        <xdr:cNvSpPr txBox="1"/>
      </xdr:nvSpPr>
      <xdr:spPr>
        <a:xfrm>
          <a:off x="9258300" y="9195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24717</xdr:rowOff>
    </xdr:from>
    <xdr:to>
      <xdr:col>55</xdr:col>
      <xdr:colOff>88900</xdr:colOff>
      <xdr:row>56</xdr:row>
      <xdr:rowOff>24717</xdr:rowOff>
    </xdr:to>
    <xdr:cxnSp macro="">
      <xdr:nvCxnSpPr>
        <xdr:cNvPr id="218" name="直線コネクタ 217"/>
        <xdr:cNvCxnSpPr/>
      </xdr:nvCxnSpPr>
      <xdr:spPr>
        <a:xfrm>
          <a:off x="9154160" y="94125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100544</xdr:rowOff>
    </xdr:from>
    <xdr:ext cx="534377" cy="259045"/>
    <xdr:sp macro="" textlink="">
      <xdr:nvSpPr>
        <xdr:cNvPr id="219" name="【橋りょう・トンネル】&#10;一人当たり有形固定資産（償却資産）額平均値テキスト"/>
        <xdr:cNvSpPr txBox="1"/>
      </xdr:nvSpPr>
      <xdr:spPr>
        <a:xfrm>
          <a:off x="9258300" y="99913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77667</xdr:rowOff>
    </xdr:from>
    <xdr:to>
      <xdr:col>55</xdr:col>
      <xdr:colOff>50800</xdr:colOff>
      <xdr:row>61</xdr:row>
      <xdr:rowOff>7817</xdr:rowOff>
    </xdr:to>
    <xdr:sp macro="" textlink="">
      <xdr:nvSpPr>
        <xdr:cNvPr id="220" name="フローチャート: 判断 219"/>
        <xdr:cNvSpPr/>
      </xdr:nvSpPr>
      <xdr:spPr>
        <a:xfrm>
          <a:off x="9192260" y="101360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59</xdr:row>
      <xdr:rowOff>167850</xdr:rowOff>
    </xdr:from>
    <xdr:to>
      <xdr:col>50</xdr:col>
      <xdr:colOff>165100</xdr:colOff>
      <xdr:row>60</xdr:row>
      <xdr:rowOff>98000</xdr:rowOff>
    </xdr:to>
    <xdr:sp macro="" textlink="">
      <xdr:nvSpPr>
        <xdr:cNvPr id="221" name="フローチャート: 判断 220"/>
        <xdr:cNvSpPr/>
      </xdr:nvSpPr>
      <xdr:spPr>
        <a:xfrm>
          <a:off x="8445500" y="10058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9825</xdr:rowOff>
    </xdr:from>
    <xdr:to>
      <xdr:col>46</xdr:col>
      <xdr:colOff>38100</xdr:colOff>
      <xdr:row>60</xdr:row>
      <xdr:rowOff>111425</xdr:rowOff>
    </xdr:to>
    <xdr:sp macro="" textlink="">
      <xdr:nvSpPr>
        <xdr:cNvPr id="222" name="フローチャート: 判断 221"/>
        <xdr:cNvSpPr/>
      </xdr:nvSpPr>
      <xdr:spPr>
        <a:xfrm>
          <a:off x="7670800" y="100682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14248</xdr:rowOff>
    </xdr:from>
    <xdr:to>
      <xdr:col>41</xdr:col>
      <xdr:colOff>101600</xdr:colOff>
      <xdr:row>60</xdr:row>
      <xdr:rowOff>115848</xdr:rowOff>
    </xdr:to>
    <xdr:sp macro="" textlink="">
      <xdr:nvSpPr>
        <xdr:cNvPr id="223" name="フローチャート: 判断 222"/>
        <xdr:cNvSpPr/>
      </xdr:nvSpPr>
      <xdr:spPr>
        <a:xfrm>
          <a:off x="6873240" y="10072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59</xdr:row>
      <xdr:rowOff>146304</xdr:rowOff>
    </xdr:from>
    <xdr:to>
      <xdr:col>36</xdr:col>
      <xdr:colOff>165100</xdr:colOff>
      <xdr:row>60</xdr:row>
      <xdr:rowOff>76454</xdr:rowOff>
    </xdr:to>
    <xdr:sp macro="" textlink="">
      <xdr:nvSpPr>
        <xdr:cNvPr id="224" name="フローチャート: 判断 223"/>
        <xdr:cNvSpPr/>
      </xdr:nvSpPr>
      <xdr:spPr>
        <a:xfrm>
          <a:off x="6098540" y="100370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5" name="テキスト ボックス 224"/>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6" name="テキスト ボックス 225"/>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7" name="テキスト ボックス 226"/>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8" name="テキスト ボックス 227"/>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9" name="テキスト ボックス 228"/>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145082</xdr:rowOff>
    </xdr:from>
    <xdr:to>
      <xdr:col>55</xdr:col>
      <xdr:colOff>50800</xdr:colOff>
      <xdr:row>63</xdr:row>
      <xdr:rowOff>75232</xdr:rowOff>
    </xdr:to>
    <xdr:sp macro="" textlink="">
      <xdr:nvSpPr>
        <xdr:cNvPr id="230" name="楕円 229"/>
        <xdr:cNvSpPr/>
      </xdr:nvSpPr>
      <xdr:spPr>
        <a:xfrm>
          <a:off x="9192260" y="105387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60009</xdr:rowOff>
    </xdr:from>
    <xdr:ext cx="469744" cy="259045"/>
    <xdr:sp macro="" textlink="">
      <xdr:nvSpPr>
        <xdr:cNvPr id="231" name="【橋りょう・トンネル】&#10;一人当たり有形固定資産（償却資産）額該当値テキスト"/>
        <xdr:cNvSpPr txBox="1"/>
      </xdr:nvSpPr>
      <xdr:spPr>
        <a:xfrm>
          <a:off x="9258300" y="1045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145013</xdr:rowOff>
    </xdr:from>
    <xdr:to>
      <xdr:col>50</xdr:col>
      <xdr:colOff>165100</xdr:colOff>
      <xdr:row>63</xdr:row>
      <xdr:rowOff>75163</xdr:rowOff>
    </xdr:to>
    <xdr:sp macro="" textlink="">
      <xdr:nvSpPr>
        <xdr:cNvPr id="232" name="楕円 231"/>
        <xdr:cNvSpPr/>
      </xdr:nvSpPr>
      <xdr:spPr>
        <a:xfrm>
          <a:off x="8445500" y="105386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24363</xdr:rowOff>
    </xdr:from>
    <xdr:to>
      <xdr:col>55</xdr:col>
      <xdr:colOff>0</xdr:colOff>
      <xdr:row>63</xdr:row>
      <xdr:rowOff>24432</xdr:rowOff>
    </xdr:to>
    <xdr:cxnSp macro="">
      <xdr:nvCxnSpPr>
        <xdr:cNvPr id="233" name="直線コネクタ 232"/>
        <xdr:cNvCxnSpPr/>
      </xdr:nvCxnSpPr>
      <xdr:spPr>
        <a:xfrm>
          <a:off x="8496300" y="10585683"/>
          <a:ext cx="7239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147048</xdr:rowOff>
    </xdr:from>
    <xdr:to>
      <xdr:col>46</xdr:col>
      <xdr:colOff>38100</xdr:colOff>
      <xdr:row>63</xdr:row>
      <xdr:rowOff>77198</xdr:rowOff>
    </xdr:to>
    <xdr:sp macro="" textlink="">
      <xdr:nvSpPr>
        <xdr:cNvPr id="234" name="楕円 233"/>
        <xdr:cNvSpPr/>
      </xdr:nvSpPr>
      <xdr:spPr>
        <a:xfrm>
          <a:off x="7670800" y="105407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24363</xdr:rowOff>
    </xdr:from>
    <xdr:to>
      <xdr:col>50</xdr:col>
      <xdr:colOff>114300</xdr:colOff>
      <xdr:row>63</xdr:row>
      <xdr:rowOff>26398</xdr:rowOff>
    </xdr:to>
    <xdr:cxnSp macro="">
      <xdr:nvCxnSpPr>
        <xdr:cNvPr id="235" name="直線コネクタ 234"/>
        <xdr:cNvCxnSpPr/>
      </xdr:nvCxnSpPr>
      <xdr:spPr>
        <a:xfrm flipV="1">
          <a:off x="7713980" y="10585683"/>
          <a:ext cx="782320" cy="2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147093</xdr:rowOff>
    </xdr:from>
    <xdr:to>
      <xdr:col>41</xdr:col>
      <xdr:colOff>101600</xdr:colOff>
      <xdr:row>63</xdr:row>
      <xdr:rowOff>77243</xdr:rowOff>
    </xdr:to>
    <xdr:sp macro="" textlink="">
      <xdr:nvSpPr>
        <xdr:cNvPr id="236" name="楕円 235"/>
        <xdr:cNvSpPr/>
      </xdr:nvSpPr>
      <xdr:spPr>
        <a:xfrm>
          <a:off x="6873240" y="105407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26398</xdr:rowOff>
    </xdr:from>
    <xdr:to>
      <xdr:col>45</xdr:col>
      <xdr:colOff>177800</xdr:colOff>
      <xdr:row>63</xdr:row>
      <xdr:rowOff>26443</xdr:rowOff>
    </xdr:to>
    <xdr:cxnSp macro="">
      <xdr:nvCxnSpPr>
        <xdr:cNvPr id="237" name="直線コネクタ 236"/>
        <xdr:cNvCxnSpPr/>
      </xdr:nvCxnSpPr>
      <xdr:spPr>
        <a:xfrm flipV="1">
          <a:off x="6924040" y="10587718"/>
          <a:ext cx="78994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58</xdr:row>
      <xdr:rowOff>114527</xdr:rowOff>
    </xdr:from>
    <xdr:ext cx="534377" cy="259045"/>
    <xdr:sp macro="" textlink="">
      <xdr:nvSpPr>
        <xdr:cNvPr id="238" name="n_1aveValue【橋りょう・トンネル】&#10;一人当たり有形固定資産（償却資産）額"/>
        <xdr:cNvSpPr txBox="1"/>
      </xdr:nvSpPr>
      <xdr:spPr>
        <a:xfrm>
          <a:off x="8239271" y="9837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127952</xdr:rowOff>
    </xdr:from>
    <xdr:ext cx="534377" cy="259045"/>
    <xdr:sp macro="" textlink="">
      <xdr:nvSpPr>
        <xdr:cNvPr id="239" name="n_2aveValue【橋りょう・トンネル】&#10;一人当たり有形固定資産（償却資産）額"/>
        <xdr:cNvSpPr txBox="1"/>
      </xdr:nvSpPr>
      <xdr:spPr>
        <a:xfrm>
          <a:off x="7477271" y="985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132375</xdr:rowOff>
    </xdr:from>
    <xdr:ext cx="534377" cy="259045"/>
    <xdr:sp macro="" textlink="">
      <xdr:nvSpPr>
        <xdr:cNvPr id="240" name="n_3aveValue【橋りょう・トンネル】&#10;一人当たり有形固定資産（償却資産）額"/>
        <xdr:cNvSpPr txBox="1"/>
      </xdr:nvSpPr>
      <xdr:spPr>
        <a:xfrm>
          <a:off x="6702571" y="985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92981</xdr:rowOff>
    </xdr:from>
    <xdr:ext cx="534377" cy="259045"/>
    <xdr:sp macro="" textlink="">
      <xdr:nvSpPr>
        <xdr:cNvPr id="241" name="n_4aveValue【橋りょう・トンネル】&#10;一人当たり有形固定資産（償却資産）額"/>
        <xdr:cNvSpPr txBox="1"/>
      </xdr:nvSpPr>
      <xdr:spPr>
        <a:xfrm>
          <a:off x="5905011" y="9816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66290</xdr:rowOff>
    </xdr:from>
    <xdr:ext cx="469744" cy="259045"/>
    <xdr:sp macro="" textlink="">
      <xdr:nvSpPr>
        <xdr:cNvPr id="242" name="n_1mainValue【橋りょう・トンネル】&#10;一人当たり有形固定資産（償却資産）額"/>
        <xdr:cNvSpPr txBox="1"/>
      </xdr:nvSpPr>
      <xdr:spPr>
        <a:xfrm>
          <a:off x="8271588" y="10627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68325</xdr:rowOff>
    </xdr:from>
    <xdr:ext cx="469744" cy="259045"/>
    <xdr:sp macro="" textlink="">
      <xdr:nvSpPr>
        <xdr:cNvPr id="243" name="n_2mainValue【橋りょう・トンネル】&#10;一人当たり有形固定資産（償却資産）額"/>
        <xdr:cNvSpPr txBox="1"/>
      </xdr:nvSpPr>
      <xdr:spPr>
        <a:xfrm>
          <a:off x="7509588" y="10629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68370</xdr:rowOff>
    </xdr:from>
    <xdr:ext cx="469744" cy="259045"/>
    <xdr:sp macro="" textlink="">
      <xdr:nvSpPr>
        <xdr:cNvPr id="244" name="n_3mainValue【橋りょう・トンネル】&#10;一人当たり有形固定資産（償却資産）額"/>
        <xdr:cNvSpPr txBox="1"/>
      </xdr:nvSpPr>
      <xdr:spPr>
        <a:xfrm>
          <a:off x="6712028" y="10629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5" name="正方形/長方形 244"/>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6" name="正方形/長方形 245"/>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7" name="正方形/長方形 246"/>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8" name="正方形/長方形 247"/>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9" name="正方形/長方形 248"/>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0" name="正方形/長方形 249"/>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1" name="正方形/長方形 250"/>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2" name="正方形/長方形 251"/>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3" name="テキスト ボックス 252"/>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4" name="直線コネクタ 253"/>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5" name="テキスト ボックス 254"/>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56" name="直線コネクタ 255"/>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57" name="テキスト ボックス 256"/>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58" name="直線コネクタ 257"/>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59" name="テキスト ボックス 258"/>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60" name="直線コネクタ 259"/>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61" name="テキスト ボックス 260"/>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62" name="直線コネクタ 261"/>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63" name="テキスト ボックス 262"/>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4" name="直線コネクタ 263"/>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65" name="テキスト ボックス 264"/>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6" name="【公営住宅】&#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8382</xdr:rowOff>
    </xdr:from>
    <xdr:to>
      <xdr:col>24</xdr:col>
      <xdr:colOff>62865</xdr:colOff>
      <xdr:row>86</xdr:row>
      <xdr:rowOff>38100</xdr:rowOff>
    </xdr:to>
    <xdr:cxnSp macro="">
      <xdr:nvCxnSpPr>
        <xdr:cNvPr id="267" name="直線コネクタ 266"/>
        <xdr:cNvCxnSpPr/>
      </xdr:nvCxnSpPr>
      <xdr:spPr>
        <a:xfrm flipV="1">
          <a:off x="4086225" y="13251942"/>
          <a:ext cx="0" cy="1203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68" name="【公営住宅】&#10;有形固定資産減価償却率最小値テキスト"/>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69" name="直線コネクタ 268"/>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126509</xdr:rowOff>
    </xdr:from>
    <xdr:ext cx="405111" cy="259045"/>
    <xdr:sp macro="" textlink="">
      <xdr:nvSpPr>
        <xdr:cNvPr id="270" name="【公営住宅】&#10;有形固定資産減価償却率最大値テキスト"/>
        <xdr:cNvSpPr txBox="1"/>
      </xdr:nvSpPr>
      <xdr:spPr>
        <a:xfrm>
          <a:off x="4124960" y="13034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8382</xdr:rowOff>
    </xdr:from>
    <xdr:to>
      <xdr:col>24</xdr:col>
      <xdr:colOff>152400</xdr:colOff>
      <xdr:row>79</xdr:row>
      <xdr:rowOff>8382</xdr:rowOff>
    </xdr:to>
    <xdr:cxnSp macro="">
      <xdr:nvCxnSpPr>
        <xdr:cNvPr id="271" name="直線コネクタ 270"/>
        <xdr:cNvCxnSpPr/>
      </xdr:nvCxnSpPr>
      <xdr:spPr>
        <a:xfrm>
          <a:off x="4020820" y="132519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25164</xdr:rowOff>
    </xdr:from>
    <xdr:ext cx="405111" cy="259045"/>
    <xdr:sp macro="" textlink="">
      <xdr:nvSpPr>
        <xdr:cNvPr id="272" name="【公営住宅】&#10;有形固定資産減価償却率平均値テキスト"/>
        <xdr:cNvSpPr txBox="1"/>
      </xdr:nvSpPr>
      <xdr:spPr>
        <a:xfrm>
          <a:off x="4124960" y="136040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46737</xdr:rowOff>
    </xdr:from>
    <xdr:to>
      <xdr:col>24</xdr:col>
      <xdr:colOff>114300</xdr:colOff>
      <xdr:row>81</xdr:row>
      <xdr:rowOff>148337</xdr:rowOff>
    </xdr:to>
    <xdr:sp macro="" textlink="">
      <xdr:nvSpPr>
        <xdr:cNvPr id="273" name="フローチャート: 判断 272"/>
        <xdr:cNvSpPr/>
      </xdr:nvSpPr>
      <xdr:spPr>
        <a:xfrm>
          <a:off x="4036060" y="13625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99313</xdr:rowOff>
    </xdr:from>
    <xdr:to>
      <xdr:col>20</xdr:col>
      <xdr:colOff>38100</xdr:colOff>
      <xdr:row>82</xdr:row>
      <xdr:rowOff>29463</xdr:rowOff>
    </xdr:to>
    <xdr:sp macro="" textlink="">
      <xdr:nvSpPr>
        <xdr:cNvPr id="274" name="フローチャート: 判断 273"/>
        <xdr:cNvSpPr/>
      </xdr:nvSpPr>
      <xdr:spPr>
        <a:xfrm>
          <a:off x="3312160" y="136781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108458</xdr:rowOff>
    </xdr:from>
    <xdr:to>
      <xdr:col>15</xdr:col>
      <xdr:colOff>101600</xdr:colOff>
      <xdr:row>82</xdr:row>
      <xdr:rowOff>38608</xdr:rowOff>
    </xdr:to>
    <xdr:sp macro="" textlink="">
      <xdr:nvSpPr>
        <xdr:cNvPr id="275" name="フローチャート: 判断 274"/>
        <xdr:cNvSpPr/>
      </xdr:nvSpPr>
      <xdr:spPr>
        <a:xfrm>
          <a:off x="2514600" y="136872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67311</xdr:rowOff>
    </xdr:from>
    <xdr:to>
      <xdr:col>10</xdr:col>
      <xdr:colOff>165100</xdr:colOff>
      <xdr:row>81</xdr:row>
      <xdr:rowOff>168911</xdr:rowOff>
    </xdr:to>
    <xdr:sp macro="" textlink="">
      <xdr:nvSpPr>
        <xdr:cNvPr id="276" name="フローチャート: 判断 275"/>
        <xdr:cNvSpPr/>
      </xdr:nvSpPr>
      <xdr:spPr>
        <a:xfrm>
          <a:off x="1739900" y="13646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12446</xdr:rowOff>
    </xdr:from>
    <xdr:to>
      <xdr:col>6</xdr:col>
      <xdr:colOff>38100</xdr:colOff>
      <xdr:row>81</xdr:row>
      <xdr:rowOff>114046</xdr:rowOff>
    </xdr:to>
    <xdr:sp macro="" textlink="">
      <xdr:nvSpPr>
        <xdr:cNvPr id="277" name="フローチャート: 判断 276"/>
        <xdr:cNvSpPr/>
      </xdr:nvSpPr>
      <xdr:spPr>
        <a:xfrm>
          <a:off x="965200" y="135912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8" name="テキスト ボックス 277"/>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9" name="テキスト ボックス 278"/>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0" name="テキスト ボックス 279"/>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1" name="テキスト ボックス 280"/>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2" name="テキスト ボックス 281"/>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129032</xdr:rowOff>
    </xdr:from>
    <xdr:to>
      <xdr:col>24</xdr:col>
      <xdr:colOff>114300</xdr:colOff>
      <xdr:row>81</xdr:row>
      <xdr:rowOff>59182</xdr:rowOff>
    </xdr:to>
    <xdr:sp macro="" textlink="">
      <xdr:nvSpPr>
        <xdr:cNvPr id="283" name="楕円 282"/>
        <xdr:cNvSpPr/>
      </xdr:nvSpPr>
      <xdr:spPr>
        <a:xfrm>
          <a:off x="4036060" y="135402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151909</xdr:rowOff>
    </xdr:from>
    <xdr:ext cx="405111" cy="259045"/>
    <xdr:sp macro="" textlink="">
      <xdr:nvSpPr>
        <xdr:cNvPr id="284" name="【公営住宅】&#10;有形固定資産減価償却率該当値テキスト"/>
        <xdr:cNvSpPr txBox="1"/>
      </xdr:nvSpPr>
      <xdr:spPr>
        <a:xfrm>
          <a:off x="4124960" y="1339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78739</xdr:rowOff>
    </xdr:from>
    <xdr:to>
      <xdr:col>20</xdr:col>
      <xdr:colOff>38100</xdr:colOff>
      <xdr:row>81</xdr:row>
      <xdr:rowOff>8889</xdr:rowOff>
    </xdr:to>
    <xdr:sp macro="" textlink="">
      <xdr:nvSpPr>
        <xdr:cNvPr id="285" name="楕円 284"/>
        <xdr:cNvSpPr/>
      </xdr:nvSpPr>
      <xdr:spPr>
        <a:xfrm>
          <a:off x="3312160" y="134899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129539</xdr:rowOff>
    </xdr:from>
    <xdr:to>
      <xdr:col>24</xdr:col>
      <xdr:colOff>63500</xdr:colOff>
      <xdr:row>81</xdr:row>
      <xdr:rowOff>8382</xdr:rowOff>
    </xdr:to>
    <xdr:cxnSp macro="">
      <xdr:nvCxnSpPr>
        <xdr:cNvPr id="286" name="直線コネクタ 285"/>
        <xdr:cNvCxnSpPr/>
      </xdr:nvCxnSpPr>
      <xdr:spPr>
        <a:xfrm>
          <a:off x="3355340" y="13540739"/>
          <a:ext cx="731520" cy="46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28448</xdr:rowOff>
    </xdr:from>
    <xdr:to>
      <xdr:col>15</xdr:col>
      <xdr:colOff>101600</xdr:colOff>
      <xdr:row>80</xdr:row>
      <xdr:rowOff>130048</xdr:rowOff>
    </xdr:to>
    <xdr:sp macro="" textlink="">
      <xdr:nvSpPr>
        <xdr:cNvPr id="287" name="楕円 286"/>
        <xdr:cNvSpPr/>
      </xdr:nvSpPr>
      <xdr:spPr>
        <a:xfrm>
          <a:off x="2514600" y="13439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79248</xdr:rowOff>
    </xdr:from>
    <xdr:to>
      <xdr:col>19</xdr:col>
      <xdr:colOff>177800</xdr:colOff>
      <xdr:row>80</xdr:row>
      <xdr:rowOff>129539</xdr:rowOff>
    </xdr:to>
    <xdr:cxnSp macro="">
      <xdr:nvCxnSpPr>
        <xdr:cNvPr id="288" name="直線コネクタ 287"/>
        <xdr:cNvCxnSpPr/>
      </xdr:nvCxnSpPr>
      <xdr:spPr>
        <a:xfrm>
          <a:off x="2565400" y="13490448"/>
          <a:ext cx="78994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149606</xdr:rowOff>
    </xdr:from>
    <xdr:to>
      <xdr:col>10</xdr:col>
      <xdr:colOff>165100</xdr:colOff>
      <xdr:row>80</xdr:row>
      <xdr:rowOff>79756</xdr:rowOff>
    </xdr:to>
    <xdr:sp macro="" textlink="">
      <xdr:nvSpPr>
        <xdr:cNvPr id="289" name="楕円 288"/>
        <xdr:cNvSpPr/>
      </xdr:nvSpPr>
      <xdr:spPr>
        <a:xfrm>
          <a:off x="1739900" y="133931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28956</xdr:rowOff>
    </xdr:from>
    <xdr:to>
      <xdr:col>15</xdr:col>
      <xdr:colOff>50800</xdr:colOff>
      <xdr:row>80</xdr:row>
      <xdr:rowOff>79248</xdr:rowOff>
    </xdr:to>
    <xdr:cxnSp macro="">
      <xdr:nvCxnSpPr>
        <xdr:cNvPr id="290" name="直線コネクタ 289"/>
        <xdr:cNvCxnSpPr/>
      </xdr:nvCxnSpPr>
      <xdr:spPr>
        <a:xfrm>
          <a:off x="1790700" y="13440156"/>
          <a:ext cx="7747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20590</xdr:rowOff>
    </xdr:from>
    <xdr:ext cx="405111" cy="259045"/>
    <xdr:sp macro="" textlink="">
      <xdr:nvSpPr>
        <xdr:cNvPr id="291" name="n_1aveValue【公営住宅】&#10;有形固定資産減価償却率"/>
        <xdr:cNvSpPr txBox="1"/>
      </xdr:nvSpPr>
      <xdr:spPr>
        <a:xfrm>
          <a:off x="3170564" y="13767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29735</xdr:rowOff>
    </xdr:from>
    <xdr:ext cx="405111" cy="259045"/>
    <xdr:sp macro="" textlink="">
      <xdr:nvSpPr>
        <xdr:cNvPr id="292" name="n_2aveValue【公営住宅】&#10;有形固定資産減価償却率"/>
        <xdr:cNvSpPr txBox="1"/>
      </xdr:nvSpPr>
      <xdr:spPr>
        <a:xfrm>
          <a:off x="2385704" y="13776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160038</xdr:rowOff>
    </xdr:from>
    <xdr:ext cx="405111" cy="259045"/>
    <xdr:sp macro="" textlink="">
      <xdr:nvSpPr>
        <xdr:cNvPr id="293" name="n_3aveValue【公営住宅】&#10;有形固定資産減価償却率"/>
        <xdr:cNvSpPr txBox="1"/>
      </xdr:nvSpPr>
      <xdr:spPr>
        <a:xfrm>
          <a:off x="1611004" y="1373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130573</xdr:rowOff>
    </xdr:from>
    <xdr:ext cx="405111" cy="259045"/>
    <xdr:sp macro="" textlink="">
      <xdr:nvSpPr>
        <xdr:cNvPr id="294" name="n_4aveValue【公営住宅】&#10;有形固定資産減価償却率"/>
        <xdr:cNvSpPr txBox="1"/>
      </xdr:nvSpPr>
      <xdr:spPr>
        <a:xfrm>
          <a:off x="836304" y="13374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25416</xdr:rowOff>
    </xdr:from>
    <xdr:ext cx="405111" cy="259045"/>
    <xdr:sp macro="" textlink="">
      <xdr:nvSpPr>
        <xdr:cNvPr id="295" name="n_1mainValue【公営住宅】&#10;有形固定資産減価償却率"/>
        <xdr:cNvSpPr txBox="1"/>
      </xdr:nvSpPr>
      <xdr:spPr>
        <a:xfrm>
          <a:off x="3170564" y="13268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146575</xdr:rowOff>
    </xdr:from>
    <xdr:ext cx="405111" cy="259045"/>
    <xdr:sp macro="" textlink="">
      <xdr:nvSpPr>
        <xdr:cNvPr id="296" name="n_2mainValue【公営住宅】&#10;有形固定資産減価償却率"/>
        <xdr:cNvSpPr txBox="1"/>
      </xdr:nvSpPr>
      <xdr:spPr>
        <a:xfrm>
          <a:off x="2385704" y="13222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96283</xdr:rowOff>
    </xdr:from>
    <xdr:ext cx="405111" cy="259045"/>
    <xdr:sp macro="" textlink="">
      <xdr:nvSpPr>
        <xdr:cNvPr id="297" name="n_3mainValue【公営住宅】&#10;有形固定資産減価償却率"/>
        <xdr:cNvSpPr txBox="1"/>
      </xdr:nvSpPr>
      <xdr:spPr>
        <a:xfrm>
          <a:off x="1611004" y="1317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8" name="正方形/長方形 297"/>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9" name="正方形/長方形 298"/>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0" name="正方形/長方形 299"/>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1" name="正方形/長方形 300"/>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2" name="正方形/長方形 301"/>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3" name="正方形/長方形 302"/>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4" name="正方形/長方形 303"/>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5" name="正方形/長方形 304"/>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6" name="テキスト ボックス 305"/>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7" name="直線コネクタ 306"/>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08" name="直線コネクタ 307"/>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09" name="テキスト ボックス 308"/>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10" name="直線コネクタ 309"/>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11" name="テキスト ボックス 310"/>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12" name="直線コネクタ 311"/>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13" name="テキスト ボックス 312"/>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14" name="直線コネクタ 313"/>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15" name="テキスト ボックス 314"/>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6" name="直線コネクタ 315"/>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7" name="テキスト ボックス 316"/>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8" name="【公営住宅】&#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120396</xdr:rowOff>
    </xdr:from>
    <xdr:to>
      <xdr:col>54</xdr:col>
      <xdr:colOff>189865</xdr:colOff>
      <xdr:row>86</xdr:row>
      <xdr:rowOff>36728</xdr:rowOff>
    </xdr:to>
    <xdr:cxnSp macro="">
      <xdr:nvCxnSpPr>
        <xdr:cNvPr id="319" name="直線コネクタ 318"/>
        <xdr:cNvCxnSpPr/>
      </xdr:nvCxnSpPr>
      <xdr:spPr>
        <a:xfrm flipV="1">
          <a:off x="9219565" y="13196316"/>
          <a:ext cx="0" cy="1257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40555</xdr:rowOff>
    </xdr:from>
    <xdr:ext cx="469744" cy="259045"/>
    <xdr:sp macro="" textlink="">
      <xdr:nvSpPr>
        <xdr:cNvPr id="320" name="【公営住宅】&#10;一人当たり面積最小値テキスト"/>
        <xdr:cNvSpPr txBox="1"/>
      </xdr:nvSpPr>
      <xdr:spPr>
        <a:xfrm>
          <a:off x="9258300" y="14457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36728</xdr:rowOff>
    </xdr:from>
    <xdr:to>
      <xdr:col>55</xdr:col>
      <xdr:colOff>88900</xdr:colOff>
      <xdr:row>86</xdr:row>
      <xdr:rowOff>36728</xdr:rowOff>
    </xdr:to>
    <xdr:cxnSp macro="">
      <xdr:nvCxnSpPr>
        <xdr:cNvPr id="321" name="直線コネクタ 320"/>
        <xdr:cNvCxnSpPr/>
      </xdr:nvCxnSpPr>
      <xdr:spPr>
        <a:xfrm>
          <a:off x="9154160" y="144537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67073</xdr:rowOff>
    </xdr:from>
    <xdr:ext cx="469744" cy="259045"/>
    <xdr:sp macro="" textlink="">
      <xdr:nvSpPr>
        <xdr:cNvPr id="322" name="【公営住宅】&#10;一人当たり面積最大値テキスト"/>
        <xdr:cNvSpPr txBox="1"/>
      </xdr:nvSpPr>
      <xdr:spPr>
        <a:xfrm>
          <a:off x="9258300" y="12975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120396</xdr:rowOff>
    </xdr:from>
    <xdr:to>
      <xdr:col>55</xdr:col>
      <xdr:colOff>88900</xdr:colOff>
      <xdr:row>78</xdr:row>
      <xdr:rowOff>120396</xdr:rowOff>
    </xdr:to>
    <xdr:cxnSp macro="">
      <xdr:nvCxnSpPr>
        <xdr:cNvPr id="323" name="直線コネクタ 322"/>
        <xdr:cNvCxnSpPr/>
      </xdr:nvCxnSpPr>
      <xdr:spPr>
        <a:xfrm>
          <a:off x="9154160" y="131963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161053</xdr:rowOff>
    </xdr:from>
    <xdr:ext cx="469744" cy="259045"/>
    <xdr:sp macro="" textlink="">
      <xdr:nvSpPr>
        <xdr:cNvPr id="324" name="【公営住宅】&#10;一人当たり面積平均値テキスト"/>
        <xdr:cNvSpPr txBox="1"/>
      </xdr:nvSpPr>
      <xdr:spPr>
        <a:xfrm>
          <a:off x="9258300" y="140751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138176</xdr:rowOff>
    </xdr:from>
    <xdr:to>
      <xdr:col>55</xdr:col>
      <xdr:colOff>50800</xdr:colOff>
      <xdr:row>85</xdr:row>
      <xdr:rowOff>68326</xdr:rowOff>
    </xdr:to>
    <xdr:sp macro="" textlink="">
      <xdr:nvSpPr>
        <xdr:cNvPr id="325" name="フローチャート: 判断 324"/>
        <xdr:cNvSpPr/>
      </xdr:nvSpPr>
      <xdr:spPr>
        <a:xfrm>
          <a:off x="9192260" y="142199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145492</xdr:rowOff>
    </xdr:from>
    <xdr:to>
      <xdr:col>50</xdr:col>
      <xdr:colOff>165100</xdr:colOff>
      <xdr:row>85</xdr:row>
      <xdr:rowOff>75642</xdr:rowOff>
    </xdr:to>
    <xdr:sp macro="" textlink="">
      <xdr:nvSpPr>
        <xdr:cNvPr id="326" name="フローチャート: 判断 325"/>
        <xdr:cNvSpPr/>
      </xdr:nvSpPr>
      <xdr:spPr>
        <a:xfrm>
          <a:off x="8445500" y="142272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150521</xdr:rowOff>
    </xdr:from>
    <xdr:to>
      <xdr:col>46</xdr:col>
      <xdr:colOff>38100</xdr:colOff>
      <xdr:row>85</xdr:row>
      <xdr:rowOff>80671</xdr:rowOff>
    </xdr:to>
    <xdr:sp macro="" textlink="">
      <xdr:nvSpPr>
        <xdr:cNvPr id="327" name="フローチャート: 判断 326"/>
        <xdr:cNvSpPr/>
      </xdr:nvSpPr>
      <xdr:spPr>
        <a:xfrm>
          <a:off x="7670800" y="142322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142748</xdr:rowOff>
    </xdr:from>
    <xdr:to>
      <xdr:col>41</xdr:col>
      <xdr:colOff>101600</xdr:colOff>
      <xdr:row>85</xdr:row>
      <xdr:rowOff>72898</xdr:rowOff>
    </xdr:to>
    <xdr:sp macro="" textlink="">
      <xdr:nvSpPr>
        <xdr:cNvPr id="328" name="フローチャート: 判断 327"/>
        <xdr:cNvSpPr/>
      </xdr:nvSpPr>
      <xdr:spPr>
        <a:xfrm>
          <a:off x="6873240" y="142245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135432</xdr:rowOff>
    </xdr:from>
    <xdr:to>
      <xdr:col>36</xdr:col>
      <xdr:colOff>165100</xdr:colOff>
      <xdr:row>85</xdr:row>
      <xdr:rowOff>65582</xdr:rowOff>
    </xdr:to>
    <xdr:sp macro="" textlink="">
      <xdr:nvSpPr>
        <xdr:cNvPr id="329" name="フローチャート: 判断 328"/>
        <xdr:cNvSpPr/>
      </xdr:nvSpPr>
      <xdr:spPr>
        <a:xfrm>
          <a:off x="6098540" y="142171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0" name="テキスト ボックス 329"/>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1" name="テキスト ボックス 330"/>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2" name="テキスト ボックス 331"/>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3" name="テキスト ボックス 332"/>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4" name="テキスト ボックス 333"/>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134062</xdr:rowOff>
    </xdr:from>
    <xdr:to>
      <xdr:col>55</xdr:col>
      <xdr:colOff>50800</xdr:colOff>
      <xdr:row>86</xdr:row>
      <xdr:rowOff>64212</xdr:rowOff>
    </xdr:to>
    <xdr:sp macro="" textlink="">
      <xdr:nvSpPr>
        <xdr:cNvPr id="335" name="楕円 334"/>
        <xdr:cNvSpPr/>
      </xdr:nvSpPr>
      <xdr:spPr>
        <a:xfrm>
          <a:off x="9192260" y="143834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48989</xdr:rowOff>
    </xdr:from>
    <xdr:ext cx="469744" cy="259045"/>
    <xdr:sp macro="" textlink="">
      <xdr:nvSpPr>
        <xdr:cNvPr id="336" name="【公営住宅】&#10;一人当たり面積該当値テキスト"/>
        <xdr:cNvSpPr txBox="1"/>
      </xdr:nvSpPr>
      <xdr:spPr>
        <a:xfrm>
          <a:off x="9258300" y="1429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134062</xdr:rowOff>
    </xdr:from>
    <xdr:to>
      <xdr:col>50</xdr:col>
      <xdr:colOff>165100</xdr:colOff>
      <xdr:row>86</xdr:row>
      <xdr:rowOff>64212</xdr:rowOff>
    </xdr:to>
    <xdr:sp macro="" textlink="">
      <xdr:nvSpPr>
        <xdr:cNvPr id="337" name="楕円 336"/>
        <xdr:cNvSpPr/>
      </xdr:nvSpPr>
      <xdr:spPr>
        <a:xfrm>
          <a:off x="8445500" y="143834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13412</xdr:rowOff>
    </xdr:from>
    <xdr:to>
      <xdr:col>55</xdr:col>
      <xdr:colOff>0</xdr:colOff>
      <xdr:row>86</xdr:row>
      <xdr:rowOff>13412</xdr:rowOff>
    </xdr:to>
    <xdr:cxnSp macro="">
      <xdr:nvCxnSpPr>
        <xdr:cNvPr id="338" name="直線コネクタ 337"/>
        <xdr:cNvCxnSpPr/>
      </xdr:nvCxnSpPr>
      <xdr:spPr>
        <a:xfrm>
          <a:off x="8496300" y="14430452"/>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134062</xdr:rowOff>
    </xdr:from>
    <xdr:to>
      <xdr:col>46</xdr:col>
      <xdr:colOff>38100</xdr:colOff>
      <xdr:row>86</xdr:row>
      <xdr:rowOff>64212</xdr:rowOff>
    </xdr:to>
    <xdr:sp macro="" textlink="">
      <xdr:nvSpPr>
        <xdr:cNvPr id="339" name="楕円 338"/>
        <xdr:cNvSpPr/>
      </xdr:nvSpPr>
      <xdr:spPr>
        <a:xfrm>
          <a:off x="7670800" y="143834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13412</xdr:rowOff>
    </xdr:from>
    <xdr:to>
      <xdr:col>50</xdr:col>
      <xdr:colOff>114300</xdr:colOff>
      <xdr:row>86</xdr:row>
      <xdr:rowOff>13412</xdr:rowOff>
    </xdr:to>
    <xdr:cxnSp macro="">
      <xdr:nvCxnSpPr>
        <xdr:cNvPr id="340" name="直線コネクタ 339"/>
        <xdr:cNvCxnSpPr/>
      </xdr:nvCxnSpPr>
      <xdr:spPr>
        <a:xfrm>
          <a:off x="7713980" y="1443045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134062</xdr:rowOff>
    </xdr:from>
    <xdr:to>
      <xdr:col>41</xdr:col>
      <xdr:colOff>101600</xdr:colOff>
      <xdr:row>86</xdr:row>
      <xdr:rowOff>64212</xdr:rowOff>
    </xdr:to>
    <xdr:sp macro="" textlink="">
      <xdr:nvSpPr>
        <xdr:cNvPr id="341" name="楕円 340"/>
        <xdr:cNvSpPr/>
      </xdr:nvSpPr>
      <xdr:spPr>
        <a:xfrm>
          <a:off x="6873240" y="143834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13412</xdr:rowOff>
    </xdr:from>
    <xdr:to>
      <xdr:col>45</xdr:col>
      <xdr:colOff>177800</xdr:colOff>
      <xdr:row>86</xdr:row>
      <xdr:rowOff>13412</xdr:rowOff>
    </xdr:to>
    <xdr:cxnSp macro="">
      <xdr:nvCxnSpPr>
        <xdr:cNvPr id="342" name="直線コネクタ 341"/>
        <xdr:cNvCxnSpPr/>
      </xdr:nvCxnSpPr>
      <xdr:spPr>
        <a:xfrm>
          <a:off x="6924040" y="1443045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92169</xdr:rowOff>
    </xdr:from>
    <xdr:ext cx="469744" cy="259045"/>
    <xdr:sp macro="" textlink="">
      <xdr:nvSpPr>
        <xdr:cNvPr id="343" name="n_1aveValue【公営住宅】&#10;一人当たり面積"/>
        <xdr:cNvSpPr txBox="1"/>
      </xdr:nvSpPr>
      <xdr:spPr>
        <a:xfrm>
          <a:off x="8271587" y="14006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97198</xdr:rowOff>
    </xdr:from>
    <xdr:ext cx="469744" cy="259045"/>
    <xdr:sp macro="" textlink="">
      <xdr:nvSpPr>
        <xdr:cNvPr id="344" name="n_2aveValue【公営住宅】&#10;一人当たり面積"/>
        <xdr:cNvSpPr txBox="1"/>
      </xdr:nvSpPr>
      <xdr:spPr>
        <a:xfrm>
          <a:off x="7509587" y="14011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89425</xdr:rowOff>
    </xdr:from>
    <xdr:ext cx="469744" cy="259045"/>
    <xdr:sp macro="" textlink="">
      <xdr:nvSpPr>
        <xdr:cNvPr id="345" name="n_3aveValue【公営住宅】&#10;一人当たり面積"/>
        <xdr:cNvSpPr txBox="1"/>
      </xdr:nvSpPr>
      <xdr:spPr>
        <a:xfrm>
          <a:off x="6712027" y="14003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82109</xdr:rowOff>
    </xdr:from>
    <xdr:ext cx="469744" cy="259045"/>
    <xdr:sp macro="" textlink="">
      <xdr:nvSpPr>
        <xdr:cNvPr id="346" name="n_4aveValue【公営住宅】&#10;一人当たり面積"/>
        <xdr:cNvSpPr txBox="1"/>
      </xdr:nvSpPr>
      <xdr:spPr>
        <a:xfrm>
          <a:off x="5937327" y="13996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55339</xdr:rowOff>
    </xdr:from>
    <xdr:ext cx="469744" cy="259045"/>
    <xdr:sp macro="" textlink="">
      <xdr:nvSpPr>
        <xdr:cNvPr id="347" name="n_1mainValue【公営住宅】&#10;一人当たり面積"/>
        <xdr:cNvSpPr txBox="1"/>
      </xdr:nvSpPr>
      <xdr:spPr>
        <a:xfrm>
          <a:off x="827158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55339</xdr:rowOff>
    </xdr:from>
    <xdr:ext cx="469744" cy="259045"/>
    <xdr:sp macro="" textlink="">
      <xdr:nvSpPr>
        <xdr:cNvPr id="348" name="n_2mainValue【公営住宅】&#10;一人当たり面積"/>
        <xdr:cNvSpPr txBox="1"/>
      </xdr:nvSpPr>
      <xdr:spPr>
        <a:xfrm>
          <a:off x="750958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55339</xdr:rowOff>
    </xdr:from>
    <xdr:ext cx="469744" cy="259045"/>
    <xdr:sp macro="" textlink="">
      <xdr:nvSpPr>
        <xdr:cNvPr id="349" name="n_3mainValue【公営住宅】&#10;一人当たり面積"/>
        <xdr:cNvSpPr txBox="1"/>
      </xdr:nvSpPr>
      <xdr:spPr>
        <a:xfrm>
          <a:off x="671202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0" name="正方形/長方形 349"/>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1" name="正方形/長方形 350"/>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2" name="正方形/長方形 351"/>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3" name="正方形/長方形 352"/>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4" name="正方形/長方形 353"/>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5" name="正方形/長方形 354"/>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6" name="正方形/長方形 355"/>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7" name="正方形/長方形 356"/>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8" name="正方形/長方形 357"/>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9" name="正方形/長方形 358"/>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0" name="正方形/長方形 359"/>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1" name="正方形/長方形 360"/>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2" name="正方形/長方形 361"/>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3" name="正方形/長方形 362"/>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4" name="正方形/長方形 363"/>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5" name="正方形/長方形 364"/>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6" name="正方形/長方形 365"/>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7" name="正方形/長方形 366"/>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8" name="正方形/長方形 367"/>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9" name="正方形/長方形 368"/>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0" name="正方形/長方形 369"/>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1" name="正方形/長方形 370"/>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2" name="正方形/長方形 371"/>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3" name="正方形/長方形 372"/>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4" name="テキスト ボックス 373"/>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5" name="直線コネクタ 374"/>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76" name="テキスト ボックス 375"/>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77" name="直線コネクタ 376"/>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378" name="テキスト ボックス 377"/>
        <xdr:cNvSpPr txBox="1"/>
      </xdr:nvSpPr>
      <xdr:spPr>
        <a:xfrm>
          <a:off x="10602761" y="69949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9" name="直線コネクタ 378"/>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80" name="テキスト ボックス 379"/>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81" name="直線コネクタ 380"/>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82" name="テキスト ボックス 381"/>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83" name="直線コネクタ 382"/>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84" name="テキスト ボックス 383"/>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5" name="直線コネクタ 384"/>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6" name="テキスト ボックス 385"/>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7" name="直線コネクタ 386"/>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388" name="テキスト ボックス 387"/>
        <xdr:cNvSpPr txBox="1"/>
      </xdr:nvSpPr>
      <xdr:spPr>
        <a:xfrm>
          <a:off x="10602761" y="539642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9" name="直線コネクタ 388"/>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390" name="テキスト ボックス 389"/>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1" name="【認定こども園・幼稚園・保育所】&#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54973</xdr:rowOff>
    </xdr:from>
    <xdr:to>
      <xdr:col>85</xdr:col>
      <xdr:colOff>126364</xdr:colOff>
      <xdr:row>42</xdr:row>
      <xdr:rowOff>131717</xdr:rowOff>
    </xdr:to>
    <xdr:cxnSp macro="">
      <xdr:nvCxnSpPr>
        <xdr:cNvPr id="392" name="直線コネクタ 391"/>
        <xdr:cNvCxnSpPr/>
      </xdr:nvCxnSpPr>
      <xdr:spPr>
        <a:xfrm flipV="1">
          <a:off x="14375764" y="5587093"/>
          <a:ext cx="0" cy="1585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135544</xdr:rowOff>
    </xdr:from>
    <xdr:ext cx="405111" cy="259045"/>
    <xdr:sp macro="" textlink="">
      <xdr:nvSpPr>
        <xdr:cNvPr id="393" name="【認定こども園・幼稚園・保育所】&#10;有形固定資産減価償却率最小値テキスト"/>
        <xdr:cNvSpPr txBox="1"/>
      </xdr:nvSpPr>
      <xdr:spPr>
        <a:xfrm>
          <a:off x="14414500" y="7176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131717</xdr:rowOff>
    </xdr:from>
    <xdr:to>
      <xdr:col>86</xdr:col>
      <xdr:colOff>25400</xdr:colOff>
      <xdr:row>42</xdr:row>
      <xdr:rowOff>131717</xdr:rowOff>
    </xdr:to>
    <xdr:cxnSp macro="">
      <xdr:nvCxnSpPr>
        <xdr:cNvPr id="394" name="直線コネクタ 393"/>
        <xdr:cNvCxnSpPr/>
      </xdr:nvCxnSpPr>
      <xdr:spPr>
        <a:xfrm>
          <a:off x="14287500" y="71725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1650</xdr:rowOff>
    </xdr:from>
    <xdr:ext cx="405111" cy="259045"/>
    <xdr:sp macro="" textlink="">
      <xdr:nvSpPr>
        <xdr:cNvPr id="395" name="【認定こども園・幼稚園・保育所】&#10;有形固定資産減価償却率最大値テキスト"/>
        <xdr:cNvSpPr txBox="1"/>
      </xdr:nvSpPr>
      <xdr:spPr>
        <a:xfrm>
          <a:off x="14414500" y="5366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54973</xdr:rowOff>
    </xdr:from>
    <xdr:to>
      <xdr:col>86</xdr:col>
      <xdr:colOff>25400</xdr:colOff>
      <xdr:row>33</xdr:row>
      <xdr:rowOff>54973</xdr:rowOff>
    </xdr:to>
    <xdr:cxnSp macro="">
      <xdr:nvCxnSpPr>
        <xdr:cNvPr id="396" name="直線コネクタ 395"/>
        <xdr:cNvCxnSpPr/>
      </xdr:nvCxnSpPr>
      <xdr:spPr>
        <a:xfrm>
          <a:off x="14287500" y="55870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18885</xdr:rowOff>
    </xdr:from>
    <xdr:ext cx="405111" cy="259045"/>
    <xdr:sp macro="" textlink="">
      <xdr:nvSpPr>
        <xdr:cNvPr id="397" name="【認定こども園・幼稚園・保育所】&#10;有形固定資産減価償却率平均値テキスト"/>
        <xdr:cNvSpPr txBox="1"/>
      </xdr:nvSpPr>
      <xdr:spPr>
        <a:xfrm>
          <a:off x="14414500" y="62215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167459</xdr:rowOff>
    </xdr:from>
    <xdr:to>
      <xdr:col>85</xdr:col>
      <xdr:colOff>177800</xdr:colOff>
      <xdr:row>38</xdr:row>
      <xdr:rowOff>97609</xdr:rowOff>
    </xdr:to>
    <xdr:sp macro="" textlink="">
      <xdr:nvSpPr>
        <xdr:cNvPr id="398" name="フローチャート: 判断 397"/>
        <xdr:cNvSpPr/>
      </xdr:nvSpPr>
      <xdr:spPr>
        <a:xfrm>
          <a:off x="14325600" y="637013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118473</xdr:rowOff>
    </xdr:from>
    <xdr:to>
      <xdr:col>81</xdr:col>
      <xdr:colOff>101600</xdr:colOff>
      <xdr:row>38</xdr:row>
      <xdr:rowOff>48623</xdr:rowOff>
    </xdr:to>
    <xdr:sp macro="" textlink="">
      <xdr:nvSpPr>
        <xdr:cNvPr id="399" name="フローチャート: 判断 398"/>
        <xdr:cNvSpPr/>
      </xdr:nvSpPr>
      <xdr:spPr>
        <a:xfrm>
          <a:off x="13578840" y="63211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111942</xdr:rowOff>
    </xdr:from>
    <xdr:to>
      <xdr:col>76</xdr:col>
      <xdr:colOff>165100</xdr:colOff>
      <xdr:row>38</xdr:row>
      <xdr:rowOff>42092</xdr:rowOff>
    </xdr:to>
    <xdr:sp macro="" textlink="">
      <xdr:nvSpPr>
        <xdr:cNvPr id="400" name="フローチャート: 判断 399"/>
        <xdr:cNvSpPr/>
      </xdr:nvSpPr>
      <xdr:spPr>
        <a:xfrm>
          <a:off x="12804140" y="63146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85816</xdr:rowOff>
    </xdr:from>
    <xdr:to>
      <xdr:col>72</xdr:col>
      <xdr:colOff>38100</xdr:colOff>
      <xdr:row>38</xdr:row>
      <xdr:rowOff>15966</xdr:rowOff>
    </xdr:to>
    <xdr:sp macro="" textlink="">
      <xdr:nvSpPr>
        <xdr:cNvPr id="401" name="フローチャート: 判断 400"/>
        <xdr:cNvSpPr/>
      </xdr:nvSpPr>
      <xdr:spPr>
        <a:xfrm>
          <a:off x="12029440" y="62884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115207</xdr:rowOff>
    </xdr:from>
    <xdr:to>
      <xdr:col>67</xdr:col>
      <xdr:colOff>101600</xdr:colOff>
      <xdr:row>38</xdr:row>
      <xdr:rowOff>45357</xdr:rowOff>
    </xdr:to>
    <xdr:sp macro="" textlink="">
      <xdr:nvSpPr>
        <xdr:cNvPr id="402" name="フローチャート: 判断 401"/>
        <xdr:cNvSpPr/>
      </xdr:nvSpPr>
      <xdr:spPr>
        <a:xfrm>
          <a:off x="11231880" y="63178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3" name="テキスト ボックス 402"/>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4" name="テキスト ボックス 403"/>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5" name="テキスト ボックス 404"/>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6" name="テキスト ボックス 405"/>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7" name="テキスト ボックス 406"/>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100512</xdr:rowOff>
    </xdr:from>
    <xdr:to>
      <xdr:col>85</xdr:col>
      <xdr:colOff>177800</xdr:colOff>
      <xdr:row>41</xdr:row>
      <xdr:rowOff>30662</xdr:rowOff>
    </xdr:to>
    <xdr:sp macro="" textlink="">
      <xdr:nvSpPr>
        <xdr:cNvPr id="408" name="楕円 407"/>
        <xdr:cNvSpPr/>
      </xdr:nvSpPr>
      <xdr:spPr>
        <a:xfrm>
          <a:off x="14325600" y="680611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78939</xdr:rowOff>
    </xdr:from>
    <xdr:ext cx="405111" cy="259045"/>
    <xdr:sp macro="" textlink="">
      <xdr:nvSpPr>
        <xdr:cNvPr id="409" name="【認定こども園・幼稚園・保育所】&#10;有形固定資産減価償却率該当値テキスト"/>
        <xdr:cNvSpPr txBox="1"/>
      </xdr:nvSpPr>
      <xdr:spPr>
        <a:xfrm>
          <a:off x="14414500" y="6784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38463</xdr:rowOff>
    </xdr:from>
    <xdr:to>
      <xdr:col>81</xdr:col>
      <xdr:colOff>101600</xdr:colOff>
      <xdr:row>40</xdr:row>
      <xdr:rowOff>140063</xdr:rowOff>
    </xdr:to>
    <xdr:sp macro="" textlink="">
      <xdr:nvSpPr>
        <xdr:cNvPr id="410" name="楕円 409"/>
        <xdr:cNvSpPr/>
      </xdr:nvSpPr>
      <xdr:spPr>
        <a:xfrm>
          <a:off x="13578840" y="6744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89263</xdr:rowOff>
    </xdr:from>
    <xdr:to>
      <xdr:col>85</xdr:col>
      <xdr:colOff>127000</xdr:colOff>
      <xdr:row>40</xdr:row>
      <xdr:rowOff>151312</xdr:rowOff>
    </xdr:to>
    <xdr:cxnSp macro="">
      <xdr:nvCxnSpPr>
        <xdr:cNvPr id="411" name="直線コネクタ 410"/>
        <xdr:cNvCxnSpPr/>
      </xdr:nvCxnSpPr>
      <xdr:spPr>
        <a:xfrm>
          <a:off x="13629640" y="6794863"/>
          <a:ext cx="74676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151130</xdr:rowOff>
    </xdr:from>
    <xdr:to>
      <xdr:col>76</xdr:col>
      <xdr:colOff>165100</xdr:colOff>
      <xdr:row>40</xdr:row>
      <xdr:rowOff>81280</xdr:rowOff>
    </xdr:to>
    <xdr:sp macro="" textlink="">
      <xdr:nvSpPr>
        <xdr:cNvPr id="412" name="楕円 411"/>
        <xdr:cNvSpPr/>
      </xdr:nvSpPr>
      <xdr:spPr>
        <a:xfrm>
          <a:off x="12804140" y="6689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30480</xdr:rowOff>
    </xdr:from>
    <xdr:to>
      <xdr:col>81</xdr:col>
      <xdr:colOff>50800</xdr:colOff>
      <xdr:row>40</xdr:row>
      <xdr:rowOff>89263</xdr:rowOff>
    </xdr:to>
    <xdr:cxnSp macro="">
      <xdr:nvCxnSpPr>
        <xdr:cNvPr id="413" name="直線コネクタ 412"/>
        <xdr:cNvCxnSpPr/>
      </xdr:nvCxnSpPr>
      <xdr:spPr>
        <a:xfrm>
          <a:off x="12854940" y="6736080"/>
          <a:ext cx="7747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116840</xdr:rowOff>
    </xdr:from>
    <xdr:to>
      <xdr:col>72</xdr:col>
      <xdr:colOff>38100</xdr:colOff>
      <xdr:row>39</xdr:row>
      <xdr:rowOff>46990</xdr:rowOff>
    </xdr:to>
    <xdr:sp macro="" textlink="">
      <xdr:nvSpPr>
        <xdr:cNvPr id="414" name="楕円 413"/>
        <xdr:cNvSpPr/>
      </xdr:nvSpPr>
      <xdr:spPr>
        <a:xfrm>
          <a:off x="12029440" y="64871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167640</xdr:rowOff>
    </xdr:from>
    <xdr:to>
      <xdr:col>76</xdr:col>
      <xdr:colOff>114300</xdr:colOff>
      <xdr:row>40</xdr:row>
      <xdr:rowOff>30480</xdr:rowOff>
    </xdr:to>
    <xdr:cxnSp macro="">
      <xdr:nvCxnSpPr>
        <xdr:cNvPr id="415" name="直線コネクタ 414"/>
        <xdr:cNvCxnSpPr/>
      </xdr:nvCxnSpPr>
      <xdr:spPr>
        <a:xfrm>
          <a:off x="12072620" y="6537960"/>
          <a:ext cx="78232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65150</xdr:rowOff>
    </xdr:from>
    <xdr:ext cx="405111" cy="259045"/>
    <xdr:sp macro="" textlink="">
      <xdr:nvSpPr>
        <xdr:cNvPr id="416" name="n_1aveValue【認定こども園・幼稚園・保育所】&#10;有形固定資産減価償却率"/>
        <xdr:cNvSpPr txBox="1"/>
      </xdr:nvSpPr>
      <xdr:spPr>
        <a:xfrm>
          <a:off x="13437244" y="610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58619</xdr:rowOff>
    </xdr:from>
    <xdr:ext cx="405111" cy="259045"/>
    <xdr:sp macro="" textlink="">
      <xdr:nvSpPr>
        <xdr:cNvPr id="417" name="n_2aveValue【認定こども園・幼稚園・保育所】&#10;有形固定資産減価償却率"/>
        <xdr:cNvSpPr txBox="1"/>
      </xdr:nvSpPr>
      <xdr:spPr>
        <a:xfrm>
          <a:off x="12675244" y="6093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32493</xdr:rowOff>
    </xdr:from>
    <xdr:ext cx="405111" cy="259045"/>
    <xdr:sp macro="" textlink="">
      <xdr:nvSpPr>
        <xdr:cNvPr id="418" name="n_3aveValue【認定こども園・幼稚園・保育所】&#10;有形固定資産減価償却率"/>
        <xdr:cNvSpPr txBox="1"/>
      </xdr:nvSpPr>
      <xdr:spPr>
        <a:xfrm>
          <a:off x="1190054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61884</xdr:rowOff>
    </xdr:from>
    <xdr:ext cx="405111" cy="259045"/>
    <xdr:sp macro="" textlink="">
      <xdr:nvSpPr>
        <xdr:cNvPr id="419" name="n_4aveValue【認定こども園・幼稚園・保育所】&#10;有形固定資産減価償却率"/>
        <xdr:cNvSpPr txBox="1"/>
      </xdr:nvSpPr>
      <xdr:spPr>
        <a:xfrm>
          <a:off x="11102984" y="609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131190</xdr:rowOff>
    </xdr:from>
    <xdr:ext cx="405111" cy="259045"/>
    <xdr:sp macro="" textlink="">
      <xdr:nvSpPr>
        <xdr:cNvPr id="420" name="n_1mainValue【認定こども園・幼稚園・保育所】&#10;有形固定資産減価償却率"/>
        <xdr:cNvSpPr txBox="1"/>
      </xdr:nvSpPr>
      <xdr:spPr>
        <a:xfrm>
          <a:off x="13437244" y="6836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72407</xdr:rowOff>
    </xdr:from>
    <xdr:ext cx="405111" cy="259045"/>
    <xdr:sp macro="" textlink="">
      <xdr:nvSpPr>
        <xdr:cNvPr id="421" name="n_2mainValue【認定こども園・幼稚園・保育所】&#10;有形固定資産減価償却率"/>
        <xdr:cNvSpPr txBox="1"/>
      </xdr:nvSpPr>
      <xdr:spPr>
        <a:xfrm>
          <a:off x="12675244" y="677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38117</xdr:rowOff>
    </xdr:from>
    <xdr:ext cx="405111" cy="259045"/>
    <xdr:sp macro="" textlink="">
      <xdr:nvSpPr>
        <xdr:cNvPr id="422" name="n_3mainValue【認定こども園・幼稚園・保育所】&#10;有形固定資産減価償却率"/>
        <xdr:cNvSpPr txBox="1"/>
      </xdr:nvSpPr>
      <xdr:spPr>
        <a:xfrm>
          <a:off x="119005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3" name="正方形/長方形 422"/>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4" name="正方形/長方形 423"/>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5" name="正方形/長方形 424"/>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6" name="正方形/長方形 425"/>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7" name="正方形/長方形 426"/>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8" name="正方形/長方形 427"/>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9" name="正方形/長方形 428"/>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0" name="正方形/長方形 429"/>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1" name="テキスト ボックス 430"/>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2" name="直線コネクタ 431"/>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33" name="直線コネクタ 432"/>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34" name="テキスト ボックス 433"/>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35" name="直線コネクタ 434"/>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36" name="テキスト ボックス 435"/>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37" name="直線コネクタ 436"/>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38" name="テキスト ボックス 437"/>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39" name="直線コネクタ 438"/>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40" name="テキスト ボックス 439"/>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41" name="直線コネクタ 440"/>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42" name="テキスト ボックス 441"/>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3" name="直線コネクタ 442"/>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4" name="テキスト ボックス 443"/>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5" name="【認定こども園・幼稚園・保育所】&#10;一人当たり面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60960</xdr:rowOff>
    </xdr:from>
    <xdr:to>
      <xdr:col>116</xdr:col>
      <xdr:colOff>62864</xdr:colOff>
      <xdr:row>41</xdr:row>
      <xdr:rowOff>118110</xdr:rowOff>
    </xdr:to>
    <xdr:cxnSp macro="">
      <xdr:nvCxnSpPr>
        <xdr:cNvPr id="446" name="直線コネクタ 445"/>
        <xdr:cNvCxnSpPr/>
      </xdr:nvCxnSpPr>
      <xdr:spPr>
        <a:xfrm flipV="1">
          <a:off x="19509104" y="5760720"/>
          <a:ext cx="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47" name="【認定こども園・幼稚園・保育所】&#10;一人当たり面積最小値テキスト"/>
        <xdr:cNvSpPr txBox="1"/>
      </xdr:nvSpPr>
      <xdr:spPr>
        <a:xfrm>
          <a:off x="19547840"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48" name="直線コネクタ 447"/>
        <xdr:cNvCxnSpPr/>
      </xdr:nvCxnSpPr>
      <xdr:spPr>
        <a:xfrm>
          <a:off x="19443700" y="6991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7637</xdr:rowOff>
    </xdr:from>
    <xdr:ext cx="469744" cy="259045"/>
    <xdr:sp macro="" textlink="">
      <xdr:nvSpPr>
        <xdr:cNvPr id="449" name="【認定こども園・幼稚園・保育所】&#10;一人当たり面積最大値テキスト"/>
        <xdr:cNvSpPr txBox="1"/>
      </xdr:nvSpPr>
      <xdr:spPr>
        <a:xfrm>
          <a:off x="19547840" y="553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60960</xdr:rowOff>
    </xdr:from>
    <xdr:to>
      <xdr:col>116</xdr:col>
      <xdr:colOff>152400</xdr:colOff>
      <xdr:row>34</xdr:row>
      <xdr:rowOff>60960</xdr:rowOff>
    </xdr:to>
    <xdr:cxnSp macro="">
      <xdr:nvCxnSpPr>
        <xdr:cNvPr id="450" name="直線コネクタ 449"/>
        <xdr:cNvCxnSpPr/>
      </xdr:nvCxnSpPr>
      <xdr:spPr>
        <a:xfrm>
          <a:off x="19443700" y="57607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51" name="【認定こども園・幼稚園・保育所】&#10;一人当たり面積平均値テキスト"/>
        <xdr:cNvSpPr txBox="1"/>
      </xdr:nvSpPr>
      <xdr:spPr>
        <a:xfrm>
          <a:off x="19547840" y="646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52" name="フローチャート: 判断 451"/>
        <xdr:cNvSpPr/>
      </xdr:nvSpPr>
      <xdr:spPr>
        <a:xfrm>
          <a:off x="1945894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44450</xdr:rowOff>
    </xdr:from>
    <xdr:to>
      <xdr:col>112</xdr:col>
      <xdr:colOff>38100</xdr:colOff>
      <xdr:row>39</xdr:row>
      <xdr:rowOff>146050</xdr:rowOff>
    </xdr:to>
    <xdr:sp macro="" textlink="">
      <xdr:nvSpPr>
        <xdr:cNvPr id="453" name="フローチャート: 判断 452"/>
        <xdr:cNvSpPr/>
      </xdr:nvSpPr>
      <xdr:spPr>
        <a:xfrm>
          <a:off x="18735040" y="65824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36830</xdr:rowOff>
    </xdr:from>
    <xdr:to>
      <xdr:col>107</xdr:col>
      <xdr:colOff>101600</xdr:colOff>
      <xdr:row>39</xdr:row>
      <xdr:rowOff>138430</xdr:rowOff>
    </xdr:to>
    <xdr:sp macro="" textlink="">
      <xdr:nvSpPr>
        <xdr:cNvPr id="454" name="フローチャート: 判断 453"/>
        <xdr:cNvSpPr/>
      </xdr:nvSpPr>
      <xdr:spPr>
        <a:xfrm>
          <a:off x="1793748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21590</xdr:rowOff>
    </xdr:from>
    <xdr:to>
      <xdr:col>102</xdr:col>
      <xdr:colOff>165100</xdr:colOff>
      <xdr:row>39</xdr:row>
      <xdr:rowOff>123190</xdr:rowOff>
    </xdr:to>
    <xdr:sp macro="" textlink="">
      <xdr:nvSpPr>
        <xdr:cNvPr id="455" name="フローチャート: 判断 454"/>
        <xdr:cNvSpPr/>
      </xdr:nvSpPr>
      <xdr:spPr>
        <a:xfrm>
          <a:off x="1716278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13970</xdr:rowOff>
    </xdr:from>
    <xdr:to>
      <xdr:col>98</xdr:col>
      <xdr:colOff>38100</xdr:colOff>
      <xdr:row>39</xdr:row>
      <xdr:rowOff>115570</xdr:rowOff>
    </xdr:to>
    <xdr:sp macro="" textlink="">
      <xdr:nvSpPr>
        <xdr:cNvPr id="456" name="フローチャート: 判断 455"/>
        <xdr:cNvSpPr/>
      </xdr:nvSpPr>
      <xdr:spPr>
        <a:xfrm>
          <a:off x="16388080" y="65519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7" name="テキスト ボックス 456"/>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8" name="テキスト ボックス 457"/>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9" name="テキスト ボックス 458"/>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0" name="テキスト ボックス 459"/>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1" name="テキスト ボックス 460"/>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139700</xdr:rowOff>
    </xdr:from>
    <xdr:to>
      <xdr:col>116</xdr:col>
      <xdr:colOff>114300</xdr:colOff>
      <xdr:row>41</xdr:row>
      <xdr:rowOff>69850</xdr:rowOff>
    </xdr:to>
    <xdr:sp macro="" textlink="">
      <xdr:nvSpPr>
        <xdr:cNvPr id="462" name="楕円 461"/>
        <xdr:cNvSpPr/>
      </xdr:nvSpPr>
      <xdr:spPr>
        <a:xfrm>
          <a:off x="19458940" y="684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54627</xdr:rowOff>
    </xdr:from>
    <xdr:ext cx="469744" cy="259045"/>
    <xdr:sp macro="" textlink="">
      <xdr:nvSpPr>
        <xdr:cNvPr id="463" name="【認定こども園・幼稚園・保育所】&#10;一人当たり面積該当値テキスト"/>
        <xdr:cNvSpPr txBox="1"/>
      </xdr:nvSpPr>
      <xdr:spPr>
        <a:xfrm>
          <a:off x="19547840"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139700</xdr:rowOff>
    </xdr:from>
    <xdr:to>
      <xdr:col>112</xdr:col>
      <xdr:colOff>38100</xdr:colOff>
      <xdr:row>41</xdr:row>
      <xdr:rowOff>69850</xdr:rowOff>
    </xdr:to>
    <xdr:sp macro="" textlink="">
      <xdr:nvSpPr>
        <xdr:cNvPr id="464" name="楕円 463"/>
        <xdr:cNvSpPr/>
      </xdr:nvSpPr>
      <xdr:spPr>
        <a:xfrm>
          <a:off x="18735040" y="68453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19050</xdr:rowOff>
    </xdr:from>
    <xdr:to>
      <xdr:col>116</xdr:col>
      <xdr:colOff>63500</xdr:colOff>
      <xdr:row>41</xdr:row>
      <xdr:rowOff>19050</xdr:rowOff>
    </xdr:to>
    <xdr:cxnSp macro="">
      <xdr:nvCxnSpPr>
        <xdr:cNvPr id="465" name="直線コネクタ 464"/>
        <xdr:cNvCxnSpPr/>
      </xdr:nvCxnSpPr>
      <xdr:spPr>
        <a:xfrm>
          <a:off x="18778220" y="689229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139700</xdr:rowOff>
    </xdr:from>
    <xdr:to>
      <xdr:col>107</xdr:col>
      <xdr:colOff>101600</xdr:colOff>
      <xdr:row>41</xdr:row>
      <xdr:rowOff>69850</xdr:rowOff>
    </xdr:to>
    <xdr:sp macro="" textlink="">
      <xdr:nvSpPr>
        <xdr:cNvPr id="466" name="楕円 465"/>
        <xdr:cNvSpPr/>
      </xdr:nvSpPr>
      <xdr:spPr>
        <a:xfrm>
          <a:off x="17937480" y="684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19050</xdr:rowOff>
    </xdr:from>
    <xdr:to>
      <xdr:col>111</xdr:col>
      <xdr:colOff>177800</xdr:colOff>
      <xdr:row>41</xdr:row>
      <xdr:rowOff>19050</xdr:rowOff>
    </xdr:to>
    <xdr:cxnSp macro="">
      <xdr:nvCxnSpPr>
        <xdr:cNvPr id="467" name="直線コネクタ 466"/>
        <xdr:cNvCxnSpPr/>
      </xdr:nvCxnSpPr>
      <xdr:spPr>
        <a:xfrm>
          <a:off x="17988280" y="689229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109220</xdr:rowOff>
    </xdr:from>
    <xdr:to>
      <xdr:col>102</xdr:col>
      <xdr:colOff>165100</xdr:colOff>
      <xdr:row>41</xdr:row>
      <xdr:rowOff>39370</xdr:rowOff>
    </xdr:to>
    <xdr:sp macro="" textlink="">
      <xdr:nvSpPr>
        <xdr:cNvPr id="468" name="楕円 467"/>
        <xdr:cNvSpPr/>
      </xdr:nvSpPr>
      <xdr:spPr>
        <a:xfrm>
          <a:off x="17162780" y="68148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160020</xdr:rowOff>
    </xdr:from>
    <xdr:to>
      <xdr:col>107</xdr:col>
      <xdr:colOff>50800</xdr:colOff>
      <xdr:row>41</xdr:row>
      <xdr:rowOff>19050</xdr:rowOff>
    </xdr:to>
    <xdr:cxnSp macro="">
      <xdr:nvCxnSpPr>
        <xdr:cNvPr id="469" name="直線コネクタ 468"/>
        <xdr:cNvCxnSpPr/>
      </xdr:nvCxnSpPr>
      <xdr:spPr>
        <a:xfrm>
          <a:off x="17213580" y="6865620"/>
          <a:ext cx="7747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162577</xdr:rowOff>
    </xdr:from>
    <xdr:ext cx="469744" cy="259045"/>
    <xdr:sp macro="" textlink="">
      <xdr:nvSpPr>
        <xdr:cNvPr id="470" name="n_1aveValue【認定こども園・幼稚園・保育所】&#10;一人当たり面積"/>
        <xdr:cNvSpPr txBox="1"/>
      </xdr:nvSpPr>
      <xdr:spPr>
        <a:xfrm>
          <a:off x="1856112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154957</xdr:rowOff>
    </xdr:from>
    <xdr:ext cx="469744" cy="259045"/>
    <xdr:sp macro="" textlink="">
      <xdr:nvSpPr>
        <xdr:cNvPr id="471" name="n_2aveValue【認定こども園・幼稚園・保育所】&#10;一人当たり面積"/>
        <xdr:cNvSpPr txBox="1"/>
      </xdr:nvSpPr>
      <xdr:spPr>
        <a:xfrm>
          <a:off x="17776267" y="635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139717</xdr:rowOff>
    </xdr:from>
    <xdr:ext cx="469744" cy="259045"/>
    <xdr:sp macro="" textlink="">
      <xdr:nvSpPr>
        <xdr:cNvPr id="472" name="n_3aveValue【認定こども園・幼稚園・保育所】&#10;一人当たり面積"/>
        <xdr:cNvSpPr txBox="1"/>
      </xdr:nvSpPr>
      <xdr:spPr>
        <a:xfrm>
          <a:off x="17001567" y="634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132097</xdr:rowOff>
    </xdr:from>
    <xdr:ext cx="469744" cy="259045"/>
    <xdr:sp macro="" textlink="">
      <xdr:nvSpPr>
        <xdr:cNvPr id="473" name="n_4aveValue【認定こども園・幼稚園・保育所】&#10;一人当たり面積"/>
        <xdr:cNvSpPr txBox="1"/>
      </xdr:nvSpPr>
      <xdr:spPr>
        <a:xfrm>
          <a:off x="16226867" y="633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60977</xdr:rowOff>
    </xdr:from>
    <xdr:ext cx="469744" cy="259045"/>
    <xdr:sp macro="" textlink="">
      <xdr:nvSpPr>
        <xdr:cNvPr id="474" name="n_1mainValue【認定こども園・幼稚園・保育所】&#10;一人当たり面積"/>
        <xdr:cNvSpPr txBox="1"/>
      </xdr:nvSpPr>
      <xdr:spPr>
        <a:xfrm>
          <a:off x="18561127"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60977</xdr:rowOff>
    </xdr:from>
    <xdr:ext cx="469744" cy="259045"/>
    <xdr:sp macro="" textlink="">
      <xdr:nvSpPr>
        <xdr:cNvPr id="475" name="n_2mainValue【認定こども園・幼稚園・保育所】&#10;一人当たり面積"/>
        <xdr:cNvSpPr txBox="1"/>
      </xdr:nvSpPr>
      <xdr:spPr>
        <a:xfrm>
          <a:off x="17776267"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30497</xdr:rowOff>
    </xdr:from>
    <xdr:ext cx="469744" cy="259045"/>
    <xdr:sp macro="" textlink="">
      <xdr:nvSpPr>
        <xdr:cNvPr id="476" name="n_3mainValue【認定こども園・幼稚園・保育所】&#10;一人当たり面積"/>
        <xdr:cNvSpPr txBox="1"/>
      </xdr:nvSpPr>
      <xdr:spPr>
        <a:xfrm>
          <a:off x="17001567" y="690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7" name="正方形/長方形 476"/>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8" name="正方形/長方形 477"/>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9" name="正方形/長方形 478"/>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0" name="正方形/長方形 479"/>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1" name="正方形/長方形 480"/>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2" name="正方形/長方形 481"/>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3" name="正方形/長方形 482"/>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4" name="正方形/長方形 483"/>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5" name="テキスト ボックス 484"/>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6" name="直線コネクタ 485"/>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87" name="テキスト ボックス 486"/>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88" name="直線コネクタ 487"/>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89" name="テキスト ボックス 488"/>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0" name="直線コネクタ 489"/>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91" name="テキスト ボックス 490"/>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92" name="直線コネクタ 491"/>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93" name="テキスト ボックス 492"/>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94" name="直線コネクタ 493"/>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95" name="テキスト ボックス 494"/>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96" name="直線コネクタ 495"/>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97" name="テキスト ボックス 496"/>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98" name="直線コネクタ 497"/>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99" name="テキスト ボックス 498"/>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0" name="直線コネクタ 499"/>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01" name="テキスト ボックス 500"/>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2" name="【学校施設】&#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115933</xdr:rowOff>
    </xdr:from>
    <xdr:to>
      <xdr:col>85</xdr:col>
      <xdr:colOff>126364</xdr:colOff>
      <xdr:row>64</xdr:row>
      <xdr:rowOff>140426</xdr:rowOff>
    </xdr:to>
    <xdr:cxnSp macro="">
      <xdr:nvCxnSpPr>
        <xdr:cNvPr id="503" name="直線コネクタ 502"/>
        <xdr:cNvCxnSpPr/>
      </xdr:nvCxnSpPr>
      <xdr:spPr>
        <a:xfrm flipV="1">
          <a:off x="14375764" y="9336133"/>
          <a:ext cx="0" cy="1533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144253</xdr:rowOff>
    </xdr:from>
    <xdr:ext cx="405111" cy="259045"/>
    <xdr:sp macro="" textlink="">
      <xdr:nvSpPr>
        <xdr:cNvPr id="504" name="【学校施設】&#10;有形固定資産減価償却率最小値テキスト"/>
        <xdr:cNvSpPr txBox="1"/>
      </xdr:nvSpPr>
      <xdr:spPr>
        <a:xfrm>
          <a:off x="14414500" y="1087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140426</xdr:rowOff>
    </xdr:from>
    <xdr:to>
      <xdr:col>86</xdr:col>
      <xdr:colOff>25400</xdr:colOff>
      <xdr:row>64</xdr:row>
      <xdr:rowOff>140426</xdr:rowOff>
    </xdr:to>
    <xdr:cxnSp macro="">
      <xdr:nvCxnSpPr>
        <xdr:cNvPr id="505" name="直線コネクタ 504"/>
        <xdr:cNvCxnSpPr/>
      </xdr:nvCxnSpPr>
      <xdr:spPr>
        <a:xfrm>
          <a:off x="14287500" y="108693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62610</xdr:rowOff>
    </xdr:from>
    <xdr:ext cx="405111" cy="259045"/>
    <xdr:sp macro="" textlink="">
      <xdr:nvSpPr>
        <xdr:cNvPr id="506" name="【学校施設】&#10;有形固定資産減価償却率最大値テキスト"/>
        <xdr:cNvSpPr txBox="1"/>
      </xdr:nvSpPr>
      <xdr:spPr>
        <a:xfrm>
          <a:off x="14414500" y="9115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115933</xdr:rowOff>
    </xdr:from>
    <xdr:to>
      <xdr:col>86</xdr:col>
      <xdr:colOff>25400</xdr:colOff>
      <xdr:row>55</xdr:row>
      <xdr:rowOff>115933</xdr:rowOff>
    </xdr:to>
    <xdr:cxnSp macro="">
      <xdr:nvCxnSpPr>
        <xdr:cNvPr id="507" name="直線コネクタ 506"/>
        <xdr:cNvCxnSpPr/>
      </xdr:nvCxnSpPr>
      <xdr:spPr>
        <a:xfrm>
          <a:off x="14287500" y="93361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11265</xdr:rowOff>
    </xdr:from>
    <xdr:ext cx="405111" cy="259045"/>
    <xdr:sp macro="" textlink="">
      <xdr:nvSpPr>
        <xdr:cNvPr id="508" name="【学校施設】&#10;有形固定資産減価償却率平均値テキスト"/>
        <xdr:cNvSpPr txBox="1"/>
      </xdr:nvSpPr>
      <xdr:spPr>
        <a:xfrm>
          <a:off x="14414500" y="99020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09" name="フローチャート: 判断 508"/>
        <xdr:cNvSpPr/>
      </xdr:nvSpPr>
      <xdr:spPr>
        <a:xfrm>
          <a:off x="14325600" y="1005059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47172</xdr:rowOff>
    </xdr:from>
    <xdr:to>
      <xdr:col>81</xdr:col>
      <xdr:colOff>101600</xdr:colOff>
      <xdr:row>60</xdr:row>
      <xdr:rowOff>148772</xdr:rowOff>
    </xdr:to>
    <xdr:sp macro="" textlink="">
      <xdr:nvSpPr>
        <xdr:cNvPr id="510" name="フローチャート: 判断 509"/>
        <xdr:cNvSpPr/>
      </xdr:nvSpPr>
      <xdr:spPr>
        <a:xfrm>
          <a:off x="1357884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11" name="フローチャート: 判断 510"/>
        <xdr:cNvSpPr/>
      </xdr:nvSpPr>
      <xdr:spPr>
        <a:xfrm>
          <a:off x="12804140" y="1011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21046</xdr:rowOff>
    </xdr:from>
    <xdr:to>
      <xdr:col>72</xdr:col>
      <xdr:colOff>38100</xdr:colOff>
      <xdr:row>60</xdr:row>
      <xdr:rowOff>122646</xdr:rowOff>
    </xdr:to>
    <xdr:sp macro="" textlink="">
      <xdr:nvSpPr>
        <xdr:cNvPr id="512" name="フローチャート: 判断 511"/>
        <xdr:cNvSpPr/>
      </xdr:nvSpPr>
      <xdr:spPr>
        <a:xfrm>
          <a:off x="12029440" y="100794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169635</xdr:rowOff>
    </xdr:from>
    <xdr:to>
      <xdr:col>67</xdr:col>
      <xdr:colOff>101600</xdr:colOff>
      <xdr:row>60</xdr:row>
      <xdr:rowOff>99785</xdr:rowOff>
    </xdr:to>
    <xdr:sp macro="" textlink="">
      <xdr:nvSpPr>
        <xdr:cNvPr id="513" name="フローチャート: 判断 512"/>
        <xdr:cNvSpPr/>
      </xdr:nvSpPr>
      <xdr:spPr>
        <a:xfrm>
          <a:off x="11231880" y="10060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4" name="テキスト ボックス 513"/>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5" name="テキスト ボックス 514"/>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6" name="テキスト ボックス 515"/>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7" name="テキスト ボックス 516"/>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8" name="テキスト ボックス 517"/>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146776</xdr:rowOff>
    </xdr:from>
    <xdr:to>
      <xdr:col>85</xdr:col>
      <xdr:colOff>177800</xdr:colOff>
      <xdr:row>64</xdr:row>
      <xdr:rowOff>76926</xdr:rowOff>
    </xdr:to>
    <xdr:sp macro="" textlink="">
      <xdr:nvSpPr>
        <xdr:cNvPr id="519" name="楕円 518"/>
        <xdr:cNvSpPr/>
      </xdr:nvSpPr>
      <xdr:spPr>
        <a:xfrm>
          <a:off x="14325600" y="1070809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61703</xdr:rowOff>
    </xdr:from>
    <xdr:ext cx="405111" cy="259045"/>
    <xdr:sp macro="" textlink="">
      <xdr:nvSpPr>
        <xdr:cNvPr id="520" name="【学校施設】&#10;有形固定資産減価償却率該当値テキスト"/>
        <xdr:cNvSpPr txBox="1"/>
      </xdr:nvSpPr>
      <xdr:spPr>
        <a:xfrm>
          <a:off x="14414500" y="10623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140244</xdr:rowOff>
    </xdr:from>
    <xdr:to>
      <xdr:col>81</xdr:col>
      <xdr:colOff>101600</xdr:colOff>
      <xdr:row>64</xdr:row>
      <xdr:rowOff>70394</xdr:rowOff>
    </xdr:to>
    <xdr:sp macro="" textlink="">
      <xdr:nvSpPr>
        <xdr:cNvPr id="521" name="楕円 520"/>
        <xdr:cNvSpPr/>
      </xdr:nvSpPr>
      <xdr:spPr>
        <a:xfrm>
          <a:off x="13578840" y="107015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19594</xdr:rowOff>
    </xdr:from>
    <xdr:to>
      <xdr:col>85</xdr:col>
      <xdr:colOff>127000</xdr:colOff>
      <xdr:row>64</xdr:row>
      <xdr:rowOff>26126</xdr:rowOff>
    </xdr:to>
    <xdr:cxnSp macro="">
      <xdr:nvCxnSpPr>
        <xdr:cNvPr id="522" name="直線コネクタ 521"/>
        <xdr:cNvCxnSpPr/>
      </xdr:nvCxnSpPr>
      <xdr:spPr>
        <a:xfrm>
          <a:off x="13629640" y="10748554"/>
          <a:ext cx="74676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143510</xdr:rowOff>
    </xdr:from>
    <xdr:to>
      <xdr:col>76</xdr:col>
      <xdr:colOff>165100</xdr:colOff>
      <xdr:row>64</xdr:row>
      <xdr:rowOff>73660</xdr:rowOff>
    </xdr:to>
    <xdr:sp macro="" textlink="">
      <xdr:nvSpPr>
        <xdr:cNvPr id="523" name="楕円 522"/>
        <xdr:cNvSpPr/>
      </xdr:nvSpPr>
      <xdr:spPr>
        <a:xfrm>
          <a:off x="12804140" y="107048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19594</xdr:rowOff>
    </xdr:from>
    <xdr:to>
      <xdr:col>81</xdr:col>
      <xdr:colOff>50800</xdr:colOff>
      <xdr:row>64</xdr:row>
      <xdr:rowOff>22860</xdr:rowOff>
    </xdr:to>
    <xdr:cxnSp macro="">
      <xdr:nvCxnSpPr>
        <xdr:cNvPr id="524" name="直線コネクタ 523"/>
        <xdr:cNvCxnSpPr/>
      </xdr:nvCxnSpPr>
      <xdr:spPr>
        <a:xfrm flipV="1">
          <a:off x="12854940" y="10748554"/>
          <a:ext cx="7747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127181</xdr:rowOff>
    </xdr:from>
    <xdr:to>
      <xdr:col>72</xdr:col>
      <xdr:colOff>38100</xdr:colOff>
      <xdr:row>64</xdr:row>
      <xdr:rowOff>57331</xdr:rowOff>
    </xdr:to>
    <xdr:sp macro="" textlink="">
      <xdr:nvSpPr>
        <xdr:cNvPr id="525" name="楕円 524"/>
        <xdr:cNvSpPr/>
      </xdr:nvSpPr>
      <xdr:spPr>
        <a:xfrm>
          <a:off x="12029440" y="1068850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6531</xdr:rowOff>
    </xdr:from>
    <xdr:to>
      <xdr:col>76</xdr:col>
      <xdr:colOff>114300</xdr:colOff>
      <xdr:row>64</xdr:row>
      <xdr:rowOff>22860</xdr:rowOff>
    </xdr:to>
    <xdr:cxnSp macro="">
      <xdr:nvCxnSpPr>
        <xdr:cNvPr id="526" name="直線コネクタ 525"/>
        <xdr:cNvCxnSpPr/>
      </xdr:nvCxnSpPr>
      <xdr:spPr>
        <a:xfrm>
          <a:off x="12072620" y="10735491"/>
          <a:ext cx="78232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165299</xdr:rowOff>
    </xdr:from>
    <xdr:ext cx="405111" cy="259045"/>
    <xdr:sp macro="" textlink="">
      <xdr:nvSpPr>
        <xdr:cNvPr id="527" name="n_1aveValue【学校施設】&#10;有形固定資産減価償却率"/>
        <xdr:cNvSpPr txBox="1"/>
      </xdr:nvSpPr>
      <xdr:spPr>
        <a:xfrm>
          <a:off x="13437244" y="9888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380</xdr:rowOff>
    </xdr:from>
    <xdr:ext cx="405111" cy="259045"/>
    <xdr:sp macro="" textlink="">
      <xdr:nvSpPr>
        <xdr:cNvPr id="528" name="n_2aveValue【学校施設】&#10;有形固定資産減価償却率"/>
        <xdr:cNvSpPr txBox="1"/>
      </xdr:nvSpPr>
      <xdr:spPr>
        <a:xfrm>
          <a:off x="12675244" y="9891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139173</xdr:rowOff>
    </xdr:from>
    <xdr:ext cx="405111" cy="259045"/>
    <xdr:sp macro="" textlink="">
      <xdr:nvSpPr>
        <xdr:cNvPr id="529" name="n_3aveValue【学校施設】&#10;有形固定資産減価償却率"/>
        <xdr:cNvSpPr txBox="1"/>
      </xdr:nvSpPr>
      <xdr:spPr>
        <a:xfrm>
          <a:off x="11900544" y="9862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116312</xdr:rowOff>
    </xdr:from>
    <xdr:ext cx="405111" cy="259045"/>
    <xdr:sp macro="" textlink="">
      <xdr:nvSpPr>
        <xdr:cNvPr id="530" name="n_4aveValue【学校施設】&#10;有形固定資産減価償却率"/>
        <xdr:cNvSpPr txBox="1"/>
      </xdr:nvSpPr>
      <xdr:spPr>
        <a:xfrm>
          <a:off x="11102984" y="983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61521</xdr:rowOff>
    </xdr:from>
    <xdr:ext cx="405111" cy="259045"/>
    <xdr:sp macro="" textlink="">
      <xdr:nvSpPr>
        <xdr:cNvPr id="531" name="n_1mainValue【学校施設】&#10;有形固定資産減価償却率"/>
        <xdr:cNvSpPr txBox="1"/>
      </xdr:nvSpPr>
      <xdr:spPr>
        <a:xfrm>
          <a:off x="13437244" y="10790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64787</xdr:rowOff>
    </xdr:from>
    <xdr:ext cx="405111" cy="259045"/>
    <xdr:sp macro="" textlink="">
      <xdr:nvSpPr>
        <xdr:cNvPr id="532" name="n_2mainValue【学校施設】&#10;有形固定資産減価償却率"/>
        <xdr:cNvSpPr txBox="1"/>
      </xdr:nvSpPr>
      <xdr:spPr>
        <a:xfrm>
          <a:off x="12675244" y="1079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48458</xdr:rowOff>
    </xdr:from>
    <xdr:ext cx="405111" cy="259045"/>
    <xdr:sp macro="" textlink="">
      <xdr:nvSpPr>
        <xdr:cNvPr id="533" name="n_3mainValue【学校施設】&#10;有形固定資産減価償却率"/>
        <xdr:cNvSpPr txBox="1"/>
      </xdr:nvSpPr>
      <xdr:spPr>
        <a:xfrm>
          <a:off x="11900544" y="10777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4" name="正方形/長方形 533"/>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5" name="正方形/長方形 534"/>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6" name="正方形/長方形 535"/>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7" name="正方形/長方形 536"/>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38" name="正方形/長方形 537"/>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39" name="正方形/長方形 538"/>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0" name="正方形/長方形 539"/>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1" name="正方形/長方形 540"/>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2" name="テキスト ボックス 541"/>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3" name="直線コネクタ 542"/>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44" name="テキスト ボックス 543"/>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45" name="直線コネクタ 544"/>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46" name="テキスト ボックス 545"/>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47" name="直線コネクタ 546"/>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48" name="テキスト ボックス 547"/>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49" name="直線コネクタ 548"/>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0" name="テキスト ボックス 549"/>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1" name="直線コネクタ 550"/>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2" name="テキスト ボックス 551"/>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3" name="直線コネクタ 552"/>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54" name="テキスト ボックス 553"/>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5" name="直線コネクタ 554"/>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56" name="テキスト ボックス 555"/>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57" name="【学校施設】&#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6096</xdr:rowOff>
    </xdr:from>
    <xdr:to>
      <xdr:col>116</xdr:col>
      <xdr:colOff>62864</xdr:colOff>
      <xdr:row>64</xdr:row>
      <xdr:rowOff>124587</xdr:rowOff>
    </xdr:to>
    <xdr:cxnSp macro="">
      <xdr:nvCxnSpPr>
        <xdr:cNvPr id="558" name="直線コネクタ 557"/>
        <xdr:cNvCxnSpPr/>
      </xdr:nvCxnSpPr>
      <xdr:spPr>
        <a:xfrm flipV="1">
          <a:off x="19509104" y="9561576"/>
          <a:ext cx="0" cy="129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128414</xdr:rowOff>
    </xdr:from>
    <xdr:ext cx="469744" cy="259045"/>
    <xdr:sp macro="" textlink="">
      <xdr:nvSpPr>
        <xdr:cNvPr id="559" name="【学校施設】&#10;一人当たり面積最小値テキスト"/>
        <xdr:cNvSpPr txBox="1"/>
      </xdr:nvSpPr>
      <xdr:spPr>
        <a:xfrm>
          <a:off x="19547840" y="10857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124587</xdr:rowOff>
    </xdr:from>
    <xdr:to>
      <xdr:col>116</xdr:col>
      <xdr:colOff>152400</xdr:colOff>
      <xdr:row>64</xdr:row>
      <xdr:rowOff>124587</xdr:rowOff>
    </xdr:to>
    <xdr:cxnSp macro="">
      <xdr:nvCxnSpPr>
        <xdr:cNvPr id="560" name="直線コネクタ 559"/>
        <xdr:cNvCxnSpPr/>
      </xdr:nvCxnSpPr>
      <xdr:spPr>
        <a:xfrm>
          <a:off x="19443700" y="108535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124223</xdr:rowOff>
    </xdr:from>
    <xdr:ext cx="469744" cy="259045"/>
    <xdr:sp macro="" textlink="">
      <xdr:nvSpPr>
        <xdr:cNvPr id="561" name="【学校施設】&#10;一人当たり面積最大値テキスト"/>
        <xdr:cNvSpPr txBox="1"/>
      </xdr:nvSpPr>
      <xdr:spPr>
        <a:xfrm>
          <a:off x="19547840" y="934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6096</xdr:rowOff>
    </xdr:from>
    <xdr:to>
      <xdr:col>116</xdr:col>
      <xdr:colOff>152400</xdr:colOff>
      <xdr:row>57</xdr:row>
      <xdr:rowOff>6096</xdr:rowOff>
    </xdr:to>
    <xdr:cxnSp macro="">
      <xdr:nvCxnSpPr>
        <xdr:cNvPr id="562" name="直線コネクタ 561"/>
        <xdr:cNvCxnSpPr/>
      </xdr:nvCxnSpPr>
      <xdr:spPr>
        <a:xfrm>
          <a:off x="19443700" y="95615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120286</xdr:rowOff>
    </xdr:from>
    <xdr:ext cx="469744" cy="259045"/>
    <xdr:sp macro="" textlink="">
      <xdr:nvSpPr>
        <xdr:cNvPr id="563" name="【学校施設】&#10;一人当たり面積平均値テキスト"/>
        <xdr:cNvSpPr txBox="1"/>
      </xdr:nvSpPr>
      <xdr:spPr>
        <a:xfrm>
          <a:off x="19547840" y="105139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97409</xdr:rowOff>
    </xdr:from>
    <xdr:to>
      <xdr:col>116</xdr:col>
      <xdr:colOff>114300</xdr:colOff>
      <xdr:row>64</xdr:row>
      <xdr:rowOff>27559</xdr:rowOff>
    </xdr:to>
    <xdr:sp macro="" textlink="">
      <xdr:nvSpPr>
        <xdr:cNvPr id="564" name="フローチャート: 判断 563"/>
        <xdr:cNvSpPr/>
      </xdr:nvSpPr>
      <xdr:spPr>
        <a:xfrm>
          <a:off x="19458940" y="106587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93218</xdr:rowOff>
    </xdr:from>
    <xdr:to>
      <xdr:col>112</xdr:col>
      <xdr:colOff>38100</xdr:colOff>
      <xdr:row>64</xdr:row>
      <xdr:rowOff>23368</xdr:rowOff>
    </xdr:to>
    <xdr:sp macro="" textlink="">
      <xdr:nvSpPr>
        <xdr:cNvPr id="565" name="フローチャート: 判断 564"/>
        <xdr:cNvSpPr/>
      </xdr:nvSpPr>
      <xdr:spPr>
        <a:xfrm>
          <a:off x="18735040" y="106545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98933</xdr:rowOff>
    </xdr:from>
    <xdr:to>
      <xdr:col>107</xdr:col>
      <xdr:colOff>101600</xdr:colOff>
      <xdr:row>64</xdr:row>
      <xdr:rowOff>29083</xdr:rowOff>
    </xdr:to>
    <xdr:sp macro="" textlink="">
      <xdr:nvSpPr>
        <xdr:cNvPr id="566" name="フローチャート: 判断 565"/>
        <xdr:cNvSpPr/>
      </xdr:nvSpPr>
      <xdr:spPr>
        <a:xfrm>
          <a:off x="17937480" y="106602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89027</xdr:rowOff>
    </xdr:from>
    <xdr:to>
      <xdr:col>102</xdr:col>
      <xdr:colOff>165100</xdr:colOff>
      <xdr:row>64</xdr:row>
      <xdr:rowOff>19177</xdr:rowOff>
    </xdr:to>
    <xdr:sp macro="" textlink="">
      <xdr:nvSpPr>
        <xdr:cNvPr id="567" name="フローチャート: 判断 566"/>
        <xdr:cNvSpPr/>
      </xdr:nvSpPr>
      <xdr:spPr>
        <a:xfrm>
          <a:off x="17162780" y="106503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87503</xdr:rowOff>
    </xdr:from>
    <xdr:to>
      <xdr:col>98</xdr:col>
      <xdr:colOff>38100</xdr:colOff>
      <xdr:row>64</xdr:row>
      <xdr:rowOff>17653</xdr:rowOff>
    </xdr:to>
    <xdr:sp macro="" textlink="">
      <xdr:nvSpPr>
        <xdr:cNvPr id="568" name="フローチャート: 判断 567"/>
        <xdr:cNvSpPr/>
      </xdr:nvSpPr>
      <xdr:spPr>
        <a:xfrm>
          <a:off x="16388080" y="106488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69" name="テキスト ボックス 568"/>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0" name="テキスト ボックス 569"/>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1" name="テキスト ボックス 570"/>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2" name="テキスト ボックス 571"/>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3" name="テキスト ボックス 572"/>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23876</xdr:rowOff>
    </xdr:from>
    <xdr:to>
      <xdr:col>116</xdr:col>
      <xdr:colOff>114300</xdr:colOff>
      <xdr:row>64</xdr:row>
      <xdr:rowOff>125476</xdr:rowOff>
    </xdr:to>
    <xdr:sp macro="" textlink="">
      <xdr:nvSpPr>
        <xdr:cNvPr id="574" name="楕円 573"/>
        <xdr:cNvSpPr/>
      </xdr:nvSpPr>
      <xdr:spPr>
        <a:xfrm>
          <a:off x="19458940" y="1075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110253</xdr:rowOff>
    </xdr:from>
    <xdr:ext cx="469744" cy="259045"/>
    <xdr:sp macro="" textlink="">
      <xdr:nvSpPr>
        <xdr:cNvPr id="575" name="【学校施設】&#10;一人当たり面積該当値テキスト"/>
        <xdr:cNvSpPr txBox="1"/>
      </xdr:nvSpPr>
      <xdr:spPr>
        <a:xfrm>
          <a:off x="19547840" y="1067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23114</xdr:rowOff>
    </xdr:from>
    <xdr:to>
      <xdr:col>112</xdr:col>
      <xdr:colOff>38100</xdr:colOff>
      <xdr:row>64</xdr:row>
      <xdr:rowOff>124714</xdr:rowOff>
    </xdr:to>
    <xdr:sp macro="" textlink="">
      <xdr:nvSpPr>
        <xdr:cNvPr id="576" name="楕円 575"/>
        <xdr:cNvSpPr/>
      </xdr:nvSpPr>
      <xdr:spPr>
        <a:xfrm>
          <a:off x="18735040" y="107520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73914</xdr:rowOff>
    </xdr:from>
    <xdr:to>
      <xdr:col>116</xdr:col>
      <xdr:colOff>63500</xdr:colOff>
      <xdr:row>64</xdr:row>
      <xdr:rowOff>74676</xdr:rowOff>
    </xdr:to>
    <xdr:cxnSp macro="">
      <xdr:nvCxnSpPr>
        <xdr:cNvPr id="577" name="直線コネクタ 576"/>
        <xdr:cNvCxnSpPr/>
      </xdr:nvCxnSpPr>
      <xdr:spPr>
        <a:xfrm>
          <a:off x="18778220" y="10802874"/>
          <a:ext cx="73152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21971</xdr:rowOff>
    </xdr:from>
    <xdr:to>
      <xdr:col>107</xdr:col>
      <xdr:colOff>101600</xdr:colOff>
      <xdr:row>64</xdr:row>
      <xdr:rowOff>123571</xdr:rowOff>
    </xdr:to>
    <xdr:sp macro="" textlink="">
      <xdr:nvSpPr>
        <xdr:cNvPr id="578" name="楕円 577"/>
        <xdr:cNvSpPr/>
      </xdr:nvSpPr>
      <xdr:spPr>
        <a:xfrm>
          <a:off x="17937480" y="1075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72771</xdr:rowOff>
    </xdr:from>
    <xdr:to>
      <xdr:col>111</xdr:col>
      <xdr:colOff>177800</xdr:colOff>
      <xdr:row>64</xdr:row>
      <xdr:rowOff>73914</xdr:rowOff>
    </xdr:to>
    <xdr:cxnSp macro="">
      <xdr:nvCxnSpPr>
        <xdr:cNvPr id="579" name="直線コネクタ 578"/>
        <xdr:cNvCxnSpPr/>
      </xdr:nvCxnSpPr>
      <xdr:spPr>
        <a:xfrm>
          <a:off x="17988280" y="10801731"/>
          <a:ext cx="78994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22733</xdr:rowOff>
    </xdr:from>
    <xdr:to>
      <xdr:col>102</xdr:col>
      <xdr:colOff>165100</xdr:colOff>
      <xdr:row>64</xdr:row>
      <xdr:rowOff>124333</xdr:rowOff>
    </xdr:to>
    <xdr:sp macro="" textlink="">
      <xdr:nvSpPr>
        <xdr:cNvPr id="580" name="楕円 579"/>
        <xdr:cNvSpPr/>
      </xdr:nvSpPr>
      <xdr:spPr>
        <a:xfrm>
          <a:off x="17162780" y="10751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72771</xdr:rowOff>
    </xdr:from>
    <xdr:to>
      <xdr:col>107</xdr:col>
      <xdr:colOff>50800</xdr:colOff>
      <xdr:row>64</xdr:row>
      <xdr:rowOff>73533</xdr:rowOff>
    </xdr:to>
    <xdr:cxnSp macro="">
      <xdr:nvCxnSpPr>
        <xdr:cNvPr id="581" name="直線コネクタ 580"/>
        <xdr:cNvCxnSpPr/>
      </xdr:nvCxnSpPr>
      <xdr:spPr>
        <a:xfrm flipV="1">
          <a:off x="17213580" y="10801731"/>
          <a:ext cx="7747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39895</xdr:rowOff>
    </xdr:from>
    <xdr:ext cx="469744" cy="259045"/>
    <xdr:sp macro="" textlink="">
      <xdr:nvSpPr>
        <xdr:cNvPr id="582" name="n_1aveValue【学校施設】&#10;一人当たり面積"/>
        <xdr:cNvSpPr txBox="1"/>
      </xdr:nvSpPr>
      <xdr:spPr>
        <a:xfrm>
          <a:off x="18561127" y="10433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45610</xdr:rowOff>
    </xdr:from>
    <xdr:ext cx="469744" cy="259045"/>
    <xdr:sp macro="" textlink="">
      <xdr:nvSpPr>
        <xdr:cNvPr id="583" name="n_2aveValue【学校施設】&#10;一人当たり面積"/>
        <xdr:cNvSpPr txBox="1"/>
      </xdr:nvSpPr>
      <xdr:spPr>
        <a:xfrm>
          <a:off x="17776267" y="1043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35704</xdr:rowOff>
    </xdr:from>
    <xdr:ext cx="469744" cy="259045"/>
    <xdr:sp macro="" textlink="">
      <xdr:nvSpPr>
        <xdr:cNvPr id="584" name="n_3aveValue【学校施設】&#10;一人当たり面積"/>
        <xdr:cNvSpPr txBox="1"/>
      </xdr:nvSpPr>
      <xdr:spPr>
        <a:xfrm>
          <a:off x="17001567" y="1042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34180</xdr:rowOff>
    </xdr:from>
    <xdr:ext cx="469744" cy="259045"/>
    <xdr:sp macro="" textlink="">
      <xdr:nvSpPr>
        <xdr:cNvPr id="585" name="n_4aveValue【学校施設】&#10;一人当たり面積"/>
        <xdr:cNvSpPr txBox="1"/>
      </xdr:nvSpPr>
      <xdr:spPr>
        <a:xfrm>
          <a:off x="16226867" y="10427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115841</xdr:rowOff>
    </xdr:from>
    <xdr:ext cx="469744" cy="259045"/>
    <xdr:sp macro="" textlink="">
      <xdr:nvSpPr>
        <xdr:cNvPr id="586" name="n_1mainValue【学校施設】&#10;一人当たり面積"/>
        <xdr:cNvSpPr txBox="1"/>
      </xdr:nvSpPr>
      <xdr:spPr>
        <a:xfrm>
          <a:off x="18561127" y="1084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114698</xdr:rowOff>
    </xdr:from>
    <xdr:ext cx="469744" cy="259045"/>
    <xdr:sp macro="" textlink="">
      <xdr:nvSpPr>
        <xdr:cNvPr id="587" name="n_2mainValue【学校施設】&#10;一人当たり面積"/>
        <xdr:cNvSpPr txBox="1"/>
      </xdr:nvSpPr>
      <xdr:spPr>
        <a:xfrm>
          <a:off x="17776267" y="10843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115460</xdr:rowOff>
    </xdr:from>
    <xdr:ext cx="469744" cy="259045"/>
    <xdr:sp macro="" textlink="">
      <xdr:nvSpPr>
        <xdr:cNvPr id="588" name="n_3mainValue【学校施設】&#10;一人当たり面積"/>
        <xdr:cNvSpPr txBox="1"/>
      </xdr:nvSpPr>
      <xdr:spPr>
        <a:xfrm>
          <a:off x="17001567" y="1084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89" name="正方形/長方形 588"/>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0" name="正方形/長方形 589"/>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1" name="正方形/長方形 590"/>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2" name="正方形/長方形 591"/>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3" name="正方形/長方形 592"/>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4" name="正方形/長方形 593"/>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5" name="正方形/長方形 594"/>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6" name="正方形/長方形 595"/>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97" name="テキスト ボックス 596"/>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98" name="直線コネクタ 597"/>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99" name="テキスト ボックス 598"/>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00" name="直線コネクタ 599"/>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01" name="テキスト ボックス 600"/>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02" name="直線コネクタ 601"/>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03" name="テキスト ボックス 602"/>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04" name="直線コネクタ 603"/>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05" name="テキスト ボックス 604"/>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06" name="直線コネクタ 605"/>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07" name="テキスト ボックス 606"/>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08" name="直線コネクタ 607"/>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09" name="テキスト ボックス 608"/>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0" name="直線コネクタ 609"/>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11" name="テキスト ボックス 610"/>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12" name="【児童館】&#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114300</xdr:rowOff>
    </xdr:to>
    <xdr:cxnSp macro="">
      <xdr:nvCxnSpPr>
        <xdr:cNvPr id="613" name="直線コネクタ 612"/>
        <xdr:cNvCxnSpPr/>
      </xdr:nvCxnSpPr>
      <xdr:spPr>
        <a:xfrm flipV="1">
          <a:off x="14375764" y="12969241"/>
          <a:ext cx="0" cy="1562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14" name="【児童館】&#10;有形固定資産減価償却率最小値テキスト"/>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15" name="直線コネクタ 614"/>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616" name="【児童館】&#10;有形固定資産減価償却率最大値テキスト"/>
        <xdr:cNvSpPr txBox="1"/>
      </xdr:nvSpPr>
      <xdr:spPr>
        <a:xfrm>
          <a:off x="14414500" y="12748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617" name="直線コネクタ 616"/>
        <xdr:cNvCxnSpPr/>
      </xdr:nvCxnSpPr>
      <xdr:spPr>
        <a:xfrm>
          <a:off x="14287500" y="129692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74313</xdr:rowOff>
    </xdr:from>
    <xdr:ext cx="405111" cy="259045"/>
    <xdr:sp macro="" textlink="">
      <xdr:nvSpPr>
        <xdr:cNvPr id="618" name="【児童館】&#10;有形固定資産減価償却率平均値テキスト"/>
        <xdr:cNvSpPr txBox="1"/>
      </xdr:nvSpPr>
      <xdr:spPr>
        <a:xfrm>
          <a:off x="14414500" y="136531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95886</xdr:rowOff>
    </xdr:from>
    <xdr:to>
      <xdr:col>85</xdr:col>
      <xdr:colOff>177800</xdr:colOff>
      <xdr:row>82</xdr:row>
      <xdr:rowOff>26036</xdr:rowOff>
    </xdr:to>
    <xdr:sp macro="" textlink="">
      <xdr:nvSpPr>
        <xdr:cNvPr id="619" name="フローチャート: 判断 618"/>
        <xdr:cNvSpPr/>
      </xdr:nvSpPr>
      <xdr:spPr>
        <a:xfrm>
          <a:off x="14325600" y="1367472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92075</xdr:rowOff>
    </xdr:from>
    <xdr:to>
      <xdr:col>81</xdr:col>
      <xdr:colOff>101600</xdr:colOff>
      <xdr:row>82</xdr:row>
      <xdr:rowOff>22225</xdr:rowOff>
    </xdr:to>
    <xdr:sp macro="" textlink="">
      <xdr:nvSpPr>
        <xdr:cNvPr id="620" name="フローチャート: 判断 619"/>
        <xdr:cNvSpPr/>
      </xdr:nvSpPr>
      <xdr:spPr>
        <a:xfrm>
          <a:off x="13578840" y="136709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44450</xdr:rowOff>
    </xdr:from>
    <xdr:to>
      <xdr:col>76</xdr:col>
      <xdr:colOff>165100</xdr:colOff>
      <xdr:row>81</xdr:row>
      <xdr:rowOff>146050</xdr:rowOff>
    </xdr:to>
    <xdr:sp macro="" textlink="">
      <xdr:nvSpPr>
        <xdr:cNvPr id="621" name="フローチャート: 判断 620"/>
        <xdr:cNvSpPr/>
      </xdr:nvSpPr>
      <xdr:spPr>
        <a:xfrm>
          <a:off x="12804140" y="1362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29211</xdr:rowOff>
    </xdr:from>
    <xdr:to>
      <xdr:col>72</xdr:col>
      <xdr:colOff>38100</xdr:colOff>
      <xdr:row>81</xdr:row>
      <xdr:rowOff>130811</xdr:rowOff>
    </xdr:to>
    <xdr:sp macro="" textlink="">
      <xdr:nvSpPr>
        <xdr:cNvPr id="622" name="フローチャート: 判断 621"/>
        <xdr:cNvSpPr/>
      </xdr:nvSpPr>
      <xdr:spPr>
        <a:xfrm>
          <a:off x="12029440" y="1360805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623" name="フローチャート: 判断 622"/>
        <xdr:cNvSpPr/>
      </xdr:nvSpPr>
      <xdr:spPr>
        <a:xfrm>
          <a:off x="11231880" y="1362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4" name="テキスト ボックス 623"/>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25" name="テキスト ボックス 624"/>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26" name="テキスト ボックス 625"/>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27" name="テキスト ボックス 626"/>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28" name="テキスト ボックス 627"/>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109220</xdr:rowOff>
    </xdr:from>
    <xdr:to>
      <xdr:col>85</xdr:col>
      <xdr:colOff>177800</xdr:colOff>
      <xdr:row>81</xdr:row>
      <xdr:rowOff>39370</xdr:rowOff>
    </xdr:to>
    <xdr:sp macro="" textlink="">
      <xdr:nvSpPr>
        <xdr:cNvPr id="629" name="楕円 628"/>
        <xdr:cNvSpPr/>
      </xdr:nvSpPr>
      <xdr:spPr>
        <a:xfrm>
          <a:off x="14325600" y="135204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132097</xdr:rowOff>
    </xdr:from>
    <xdr:ext cx="405111" cy="259045"/>
    <xdr:sp macro="" textlink="">
      <xdr:nvSpPr>
        <xdr:cNvPr id="630" name="【児童館】&#10;有形固定資産減価償却率該当値テキスト"/>
        <xdr:cNvSpPr txBox="1"/>
      </xdr:nvSpPr>
      <xdr:spPr>
        <a:xfrm>
          <a:off x="14414500" y="1337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92075</xdr:rowOff>
    </xdr:from>
    <xdr:to>
      <xdr:col>81</xdr:col>
      <xdr:colOff>101600</xdr:colOff>
      <xdr:row>82</xdr:row>
      <xdr:rowOff>22225</xdr:rowOff>
    </xdr:to>
    <xdr:sp macro="" textlink="">
      <xdr:nvSpPr>
        <xdr:cNvPr id="631" name="楕円 630"/>
        <xdr:cNvSpPr/>
      </xdr:nvSpPr>
      <xdr:spPr>
        <a:xfrm>
          <a:off x="13578840" y="136709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160020</xdr:rowOff>
    </xdr:from>
    <xdr:to>
      <xdr:col>85</xdr:col>
      <xdr:colOff>127000</xdr:colOff>
      <xdr:row>81</xdr:row>
      <xdr:rowOff>142875</xdr:rowOff>
    </xdr:to>
    <xdr:cxnSp macro="">
      <xdr:nvCxnSpPr>
        <xdr:cNvPr id="632" name="直線コネクタ 631"/>
        <xdr:cNvCxnSpPr/>
      </xdr:nvCxnSpPr>
      <xdr:spPr>
        <a:xfrm flipV="1">
          <a:off x="13629640" y="13571220"/>
          <a:ext cx="746760" cy="15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52070</xdr:rowOff>
    </xdr:from>
    <xdr:to>
      <xdr:col>76</xdr:col>
      <xdr:colOff>165100</xdr:colOff>
      <xdr:row>81</xdr:row>
      <xdr:rowOff>153670</xdr:rowOff>
    </xdr:to>
    <xdr:sp macro="" textlink="">
      <xdr:nvSpPr>
        <xdr:cNvPr id="633" name="楕円 632"/>
        <xdr:cNvSpPr/>
      </xdr:nvSpPr>
      <xdr:spPr>
        <a:xfrm>
          <a:off x="12804140" y="1363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102870</xdr:rowOff>
    </xdr:from>
    <xdr:to>
      <xdr:col>81</xdr:col>
      <xdr:colOff>50800</xdr:colOff>
      <xdr:row>81</xdr:row>
      <xdr:rowOff>142875</xdr:rowOff>
    </xdr:to>
    <xdr:cxnSp macro="">
      <xdr:nvCxnSpPr>
        <xdr:cNvPr id="634" name="直線コネクタ 633"/>
        <xdr:cNvCxnSpPr/>
      </xdr:nvCxnSpPr>
      <xdr:spPr>
        <a:xfrm>
          <a:off x="12854940" y="13681710"/>
          <a:ext cx="7747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12064</xdr:rowOff>
    </xdr:from>
    <xdr:to>
      <xdr:col>72</xdr:col>
      <xdr:colOff>38100</xdr:colOff>
      <xdr:row>81</xdr:row>
      <xdr:rowOff>113664</xdr:rowOff>
    </xdr:to>
    <xdr:sp macro="" textlink="">
      <xdr:nvSpPr>
        <xdr:cNvPr id="635" name="楕円 634"/>
        <xdr:cNvSpPr/>
      </xdr:nvSpPr>
      <xdr:spPr>
        <a:xfrm>
          <a:off x="12029440" y="135909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62864</xdr:rowOff>
    </xdr:from>
    <xdr:to>
      <xdr:col>76</xdr:col>
      <xdr:colOff>114300</xdr:colOff>
      <xdr:row>81</xdr:row>
      <xdr:rowOff>102870</xdr:rowOff>
    </xdr:to>
    <xdr:cxnSp macro="">
      <xdr:nvCxnSpPr>
        <xdr:cNvPr id="636" name="直線コネクタ 635"/>
        <xdr:cNvCxnSpPr/>
      </xdr:nvCxnSpPr>
      <xdr:spPr>
        <a:xfrm>
          <a:off x="12072620" y="13641704"/>
          <a:ext cx="78232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13352</xdr:rowOff>
    </xdr:from>
    <xdr:ext cx="405111" cy="259045"/>
    <xdr:sp macro="" textlink="">
      <xdr:nvSpPr>
        <xdr:cNvPr id="637" name="n_1aveValue【児童館】&#10;有形固定資産減価償却率"/>
        <xdr:cNvSpPr txBox="1"/>
      </xdr:nvSpPr>
      <xdr:spPr>
        <a:xfrm>
          <a:off x="13437244" y="13759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162577</xdr:rowOff>
    </xdr:from>
    <xdr:ext cx="405111" cy="259045"/>
    <xdr:sp macro="" textlink="">
      <xdr:nvSpPr>
        <xdr:cNvPr id="638" name="n_2aveValue【児童館】&#10;有形固定資産減価償却率"/>
        <xdr:cNvSpPr txBox="1"/>
      </xdr:nvSpPr>
      <xdr:spPr>
        <a:xfrm>
          <a:off x="12675244" y="1340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121938</xdr:rowOff>
    </xdr:from>
    <xdr:ext cx="405111" cy="259045"/>
    <xdr:sp macro="" textlink="">
      <xdr:nvSpPr>
        <xdr:cNvPr id="639" name="n_3aveValue【児童館】&#10;有形固定資産減価償却率"/>
        <xdr:cNvSpPr txBox="1"/>
      </xdr:nvSpPr>
      <xdr:spPr>
        <a:xfrm>
          <a:off x="11900544" y="1370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162577</xdr:rowOff>
    </xdr:from>
    <xdr:ext cx="405111" cy="259045"/>
    <xdr:sp macro="" textlink="">
      <xdr:nvSpPr>
        <xdr:cNvPr id="640" name="n_4aveValue【児童館】&#10;有形固定資産減価償却率"/>
        <xdr:cNvSpPr txBox="1"/>
      </xdr:nvSpPr>
      <xdr:spPr>
        <a:xfrm>
          <a:off x="11102984" y="1340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38752</xdr:rowOff>
    </xdr:from>
    <xdr:ext cx="405111" cy="259045"/>
    <xdr:sp macro="" textlink="">
      <xdr:nvSpPr>
        <xdr:cNvPr id="641" name="n_1mainValue【児童館】&#10;有形固定資産減価償却率"/>
        <xdr:cNvSpPr txBox="1"/>
      </xdr:nvSpPr>
      <xdr:spPr>
        <a:xfrm>
          <a:off x="1343724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144797</xdr:rowOff>
    </xdr:from>
    <xdr:ext cx="405111" cy="259045"/>
    <xdr:sp macro="" textlink="">
      <xdr:nvSpPr>
        <xdr:cNvPr id="642" name="n_2mainValue【児童館】&#10;有形固定資産減価償却率"/>
        <xdr:cNvSpPr txBox="1"/>
      </xdr:nvSpPr>
      <xdr:spPr>
        <a:xfrm>
          <a:off x="12675244" y="13723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130191</xdr:rowOff>
    </xdr:from>
    <xdr:ext cx="405111" cy="259045"/>
    <xdr:sp macro="" textlink="">
      <xdr:nvSpPr>
        <xdr:cNvPr id="643" name="n_3mainValue【児童館】&#10;有形固定資産減価償却率"/>
        <xdr:cNvSpPr txBox="1"/>
      </xdr:nvSpPr>
      <xdr:spPr>
        <a:xfrm>
          <a:off x="11900544" y="133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4" name="正方形/長方形 643"/>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5" name="正方形/長方形 644"/>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6" name="正方形/長方形 645"/>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7" name="正方形/長方形 646"/>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8" name="正方形/長方形 647"/>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9" name="正方形/長方形 648"/>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0" name="正方形/長方形 649"/>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1" name="正方形/長方形 650"/>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2" name="テキスト ボックス 651"/>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3" name="直線コネクタ 652"/>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54" name="直線コネクタ 653"/>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55" name="テキスト ボックス 654"/>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56" name="直線コネクタ 655"/>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57" name="テキスト ボックス 656"/>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58" name="直線コネクタ 657"/>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59" name="テキスト ボックス 658"/>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60" name="直線コネクタ 659"/>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61" name="テキスト ボックス 660"/>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62" name="直線コネクタ 661"/>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63" name="テキスト ボックス 662"/>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4" name="直線コネクタ 663"/>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5" name="テキスト ボックス 664"/>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6" name="【児童館】&#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133350</xdr:rowOff>
    </xdr:from>
    <xdr:to>
      <xdr:col>116</xdr:col>
      <xdr:colOff>62864</xdr:colOff>
      <xdr:row>86</xdr:row>
      <xdr:rowOff>76200</xdr:rowOff>
    </xdr:to>
    <xdr:cxnSp macro="">
      <xdr:nvCxnSpPr>
        <xdr:cNvPr id="667" name="直線コネクタ 666"/>
        <xdr:cNvCxnSpPr/>
      </xdr:nvCxnSpPr>
      <xdr:spPr>
        <a:xfrm flipV="1">
          <a:off x="19509104" y="1304163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68" name="【児童館】&#10;一人当たり面積最小値テキスト"/>
        <xdr:cNvSpPr txBox="1"/>
      </xdr:nvSpPr>
      <xdr:spPr>
        <a:xfrm>
          <a:off x="19547840" y="1449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69" name="直線コネクタ 668"/>
        <xdr:cNvCxnSpPr/>
      </xdr:nvCxnSpPr>
      <xdr:spPr>
        <a:xfrm>
          <a:off x="19443700" y="1449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80027</xdr:rowOff>
    </xdr:from>
    <xdr:ext cx="469744" cy="259045"/>
    <xdr:sp macro="" textlink="">
      <xdr:nvSpPr>
        <xdr:cNvPr id="670" name="【児童館】&#10;一人当たり面積最大値テキスト"/>
        <xdr:cNvSpPr txBox="1"/>
      </xdr:nvSpPr>
      <xdr:spPr>
        <a:xfrm>
          <a:off x="19547840" y="12820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133350</xdr:rowOff>
    </xdr:from>
    <xdr:to>
      <xdr:col>116</xdr:col>
      <xdr:colOff>152400</xdr:colOff>
      <xdr:row>77</xdr:row>
      <xdr:rowOff>133350</xdr:rowOff>
    </xdr:to>
    <xdr:cxnSp macro="">
      <xdr:nvCxnSpPr>
        <xdr:cNvPr id="671" name="直線コネクタ 670"/>
        <xdr:cNvCxnSpPr/>
      </xdr:nvCxnSpPr>
      <xdr:spPr>
        <a:xfrm>
          <a:off x="194437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137177</xdr:rowOff>
    </xdr:from>
    <xdr:ext cx="469744" cy="259045"/>
    <xdr:sp macro="" textlink="">
      <xdr:nvSpPr>
        <xdr:cNvPr id="672" name="【児童館】&#10;一人当たり面積平均値テキスト"/>
        <xdr:cNvSpPr txBox="1"/>
      </xdr:nvSpPr>
      <xdr:spPr>
        <a:xfrm>
          <a:off x="19547840" y="14051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673" name="フローチャート: 判断 672"/>
        <xdr:cNvSpPr/>
      </xdr:nvSpPr>
      <xdr:spPr>
        <a:xfrm>
          <a:off x="19458940" y="1407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139700</xdr:rowOff>
    </xdr:from>
    <xdr:to>
      <xdr:col>112</xdr:col>
      <xdr:colOff>38100</xdr:colOff>
      <xdr:row>83</xdr:row>
      <xdr:rowOff>69850</xdr:rowOff>
    </xdr:to>
    <xdr:sp macro="" textlink="">
      <xdr:nvSpPr>
        <xdr:cNvPr id="674" name="フローチャート: 判断 673"/>
        <xdr:cNvSpPr/>
      </xdr:nvSpPr>
      <xdr:spPr>
        <a:xfrm>
          <a:off x="18735040" y="138861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139700</xdr:rowOff>
    </xdr:from>
    <xdr:to>
      <xdr:col>107</xdr:col>
      <xdr:colOff>101600</xdr:colOff>
      <xdr:row>83</xdr:row>
      <xdr:rowOff>69850</xdr:rowOff>
    </xdr:to>
    <xdr:sp macro="" textlink="">
      <xdr:nvSpPr>
        <xdr:cNvPr id="675" name="フローチャート: 判断 674"/>
        <xdr:cNvSpPr/>
      </xdr:nvSpPr>
      <xdr:spPr>
        <a:xfrm>
          <a:off x="17937480" y="138861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xdr:rowOff>
    </xdr:from>
    <xdr:to>
      <xdr:col>102</xdr:col>
      <xdr:colOff>165100</xdr:colOff>
      <xdr:row>83</xdr:row>
      <xdr:rowOff>107950</xdr:rowOff>
    </xdr:to>
    <xdr:sp macro="" textlink="">
      <xdr:nvSpPr>
        <xdr:cNvPr id="676" name="フローチャート: 判断 675"/>
        <xdr:cNvSpPr/>
      </xdr:nvSpPr>
      <xdr:spPr>
        <a:xfrm>
          <a:off x="17162780" y="1392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44450</xdr:rowOff>
    </xdr:from>
    <xdr:to>
      <xdr:col>98</xdr:col>
      <xdr:colOff>38100</xdr:colOff>
      <xdr:row>83</xdr:row>
      <xdr:rowOff>146050</xdr:rowOff>
    </xdr:to>
    <xdr:sp macro="" textlink="">
      <xdr:nvSpPr>
        <xdr:cNvPr id="677" name="フローチャート: 判断 676"/>
        <xdr:cNvSpPr/>
      </xdr:nvSpPr>
      <xdr:spPr>
        <a:xfrm>
          <a:off x="1638808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8" name="テキスト ボックス 677"/>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79" name="テキスト ボックス 678"/>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0" name="テキスト ボックス 679"/>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1" name="テキスト ボックス 680"/>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2" name="テキスト ボックス 681"/>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63500</xdr:rowOff>
    </xdr:from>
    <xdr:to>
      <xdr:col>116</xdr:col>
      <xdr:colOff>114300</xdr:colOff>
      <xdr:row>80</xdr:row>
      <xdr:rowOff>165100</xdr:rowOff>
    </xdr:to>
    <xdr:sp macro="" textlink="">
      <xdr:nvSpPr>
        <xdr:cNvPr id="683" name="楕円 682"/>
        <xdr:cNvSpPr/>
      </xdr:nvSpPr>
      <xdr:spPr>
        <a:xfrm>
          <a:off x="1945894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86377</xdr:rowOff>
    </xdr:from>
    <xdr:ext cx="469744" cy="259045"/>
    <xdr:sp macro="" textlink="">
      <xdr:nvSpPr>
        <xdr:cNvPr id="684" name="【児童館】&#10;一人当たり面積該当値テキスト"/>
        <xdr:cNvSpPr txBox="1"/>
      </xdr:nvSpPr>
      <xdr:spPr>
        <a:xfrm>
          <a:off x="19547840" y="13329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63500</xdr:rowOff>
    </xdr:from>
    <xdr:to>
      <xdr:col>112</xdr:col>
      <xdr:colOff>38100</xdr:colOff>
      <xdr:row>80</xdr:row>
      <xdr:rowOff>165100</xdr:rowOff>
    </xdr:to>
    <xdr:sp macro="" textlink="">
      <xdr:nvSpPr>
        <xdr:cNvPr id="685" name="楕円 684"/>
        <xdr:cNvSpPr/>
      </xdr:nvSpPr>
      <xdr:spPr>
        <a:xfrm>
          <a:off x="18735040" y="134747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114300</xdr:rowOff>
    </xdr:from>
    <xdr:to>
      <xdr:col>116</xdr:col>
      <xdr:colOff>63500</xdr:colOff>
      <xdr:row>80</xdr:row>
      <xdr:rowOff>114300</xdr:rowOff>
    </xdr:to>
    <xdr:cxnSp macro="">
      <xdr:nvCxnSpPr>
        <xdr:cNvPr id="686" name="直線コネクタ 685"/>
        <xdr:cNvCxnSpPr/>
      </xdr:nvCxnSpPr>
      <xdr:spPr>
        <a:xfrm>
          <a:off x="18778220" y="1352550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63500</xdr:rowOff>
    </xdr:from>
    <xdr:to>
      <xdr:col>107</xdr:col>
      <xdr:colOff>101600</xdr:colOff>
      <xdr:row>80</xdr:row>
      <xdr:rowOff>165100</xdr:rowOff>
    </xdr:to>
    <xdr:sp macro="" textlink="">
      <xdr:nvSpPr>
        <xdr:cNvPr id="687" name="楕円 686"/>
        <xdr:cNvSpPr/>
      </xdr:nvSpPr>
      <xdr:spPr>
        <a:xfrm>
          <a:off x="1793748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114300</xdr:rowOff>
    </xdr:from>
    <xdr:to>
      <xdr:col>111</xdr:col>
      <xdr:colOff>177800</xdr:colOff>
      <xdr:row>80</xdr:row>
      <xdr:rowOff>114300</xdr:rowOff>
    </xdr:to>
    <xdr:cxnSp macro="">
      <xdr:nvCxnSpPr>
        <xdr:cNvPr id="688" name="直線コネクタ 687"/>
        <xdr:cNvCxnSpPr/>
      </xdr:nvCxnSpPr>
      <xdr:spPr>
        <a:xfrm>
          <a:off x="17988280" y="135255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63500</xdr:rowOff>
    </xdr:from>
    <xdr:to>
      <xdr:col>102</xdr:col>
      <xdr:colOff>165100</xdr:colOff>
      <xdr:row>80</xdr:row>
      <xdr:rowOff>165100</xdr:rowOff>
    </xdr:to>
    <xdr:sp macro="" textlink="">
      <xdr:nvSpPr>
        <xdr:cNvPr id="689" name="楕円 688"/>
        <xdr:cNvSpPr/>
      </xdr:nvSpPr>
      <xdr:spPr>
        <a:xfrm>
          <a:off x="1716278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114300</xdr:rowOff>
    </xdr:from>
    <xdr:to>
      <xdr:col>107</xdr:col>
      <xdr:colOff>50800</xdr:colOff>
      <xdr:row>80</xdr:row>
      <xdr:rowOff>114300</xdr:rowOff>
    </xdr:to>
    <xdr:cxnSp macro="">
      <xdr:nvCxnSpPr>
        <xdr:cNvPr id="690" name="直線コネクタ 689"/>
        <xdr:cNvCxnSpPr/>
      </xdr:nvCxnSpPr>
      <xdr:spPr>
        <a:xfrm>
          <a:off x="17213580" y="135255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60977</xdr:rowOff>
    </xdr:from>
    <xdr:ext cx="469744" cy="259045"/>
    <xdr:sp macro="" textlink="">
      <xdr:nvSpPr>
        <xdr:cNvPr id="691" name="n_1aveValue【児童館】&#10;一人当たり面積"/>
        <xdr:cNvSpPr txBox="1"/>
      </xdr:nvSpPr>
      <xdr:spPr>
        <a:xfrm>
          <a:off x="18561127" y="1397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60977</xdr:rowOff>
    </xdr:from>
    <xdr:ext cx="469744" cy="259045"/>
    <xdr:sp macro="" textlink="">
      <xdr:nvSpPr>
        <xdr:cNvPr id="692" name="n_2aveValue【児童館】&#10;一人当たり面積"/>
        <xdr:cNvSpPr txBox="1"/>
      </xdr:nvSpPr>
      <xdr:spPr>
        <a:xfrm>
          <a:off x="17776267" y="1397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99077</xdr:rowOff>
    </xdr:from>
    <xdr:ext cx="469744" cy="259045"/>
    <xdr:sp macro="" textlink="">
      <xdr:nvSpPr>
        <xdr:cNvPr id="693" name="n_3aveValue【児童館】&#10;一人当たり面積"/>
        <xdr:cNvSpPr txBox="1"/>
      </xdr:nvSpPr>
      <xdr:spPr>
        <a:xfrm>
          <a:off x="17001567" y="1401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162577</xdr:rowOff>
    </xdr:from>
    <xdr:ext cx="469744" cy="259045"/>
    <xdr:sp macro="" textlink="">
      <xdr:nvSpPr>
        <xdr:cNvPr id="694" name="n_4aveValue【児童館】&#10;一人当たり面積"/>
        <xdr:cNvSpPr txBox="1"/>
      </xdr:nvSpPr>
      <xdr:spPr>
        <a:xfrm>
          <a:off x="1622686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10177</xdr:rowOff>
    </xdr:from>
    <xdr:ext cx="469744" cy="259045"/>
    <xdr:sp macro="" textlink="">
      <xdr:nvSpPr>
        <xdr:cNvPr id="695" name="n_1mainValue【児童館】&#10;一人当たり面積"/>
        <xdr:cNvSpPr txBox="1"/>
      </xdr:nvSpPr>
      <xdr:spPr>
        <a:xfrm>
          <a:off x="18561127" y="1325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10177</xdr:rowOff>
    </xdr:from>
    <xdr:ext cx="469744" cy="259045"/>
    <xdr:sp macro="" textlink="">
      <xdr:nvSpPr>
        <xdr:cNvPr id="696" name="n_2mainValue【児童館】&#10;一人当たり面積"/>
        <xdr:cNvSpPr txBox="1"/>
      </xdr:nvSpPr>
      <xdr:spPr>
        <a:xfrm>
          <a:off x="17776267" y="1325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10177</xdr:rowOff>
    </xdr:from>
    <xdr:ext cx="469744" cy="259045"/>
    <xdr:sp macro="" textlink="">
      <xdr:nvSpPr>
        <xdr:cNvPr id="697" name="n_3mainValue【児童館】&#10;一人当たり面積"/>
        <xdr:cNvSpPr txBox="1"/>
      </xdr:nvSpPr>
      <xdr:spPr>
        <a:xfrm>
          <a:off x="17001567" y="1325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8" name="正方形/長方形 697"/>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9" name="正方形/長方形 698"/>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0" name="正方形/長方形 699"/>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1" name="正方形/長方形 700"/>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2" name="正方形/長方形 701"/>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3" name="正方形/長方形 702"/>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4" name="正方形/長方形 703"/>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5" name="正方形/長方形 704"/>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6" name="テキスト ボックス 705"/>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7" name="直線コネクタ 706"/>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8" name="テキスト ボックス 707"/>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09" name="直線コネクタ 708"/>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10" name="テキスト ボックス 709"/>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11" name="直線コネクタ 710"/>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12" name="テキスト ボックス 711"/>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13" name="直線コネクタ 712"/>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14" name="テキスト ボックス 713"/>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15" name="直線コネクタ 714"/>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16" name="テキスト ボックス 715"/>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17" name="直線コネクタ 716"/>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18" name="テキスト ボックス 717"/>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9" name="直線コネクタ 718"/>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20" name="テキスト ボックス 719"/>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1" name="【公民館】&#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169545</xdr:rowOff>
    </xdr:from>
    <xdr:to>
      <xdr:col>85</xdr:col>
      <xdr:colOff>126364</xdr:colOff>
      <xdr:row>107</xdr:row>
      <xdr:rowOff>121920</xdr:rowOff>
    </xdr:to>
    <xdr:cxnSp macro="">
      <xdr:nvCxnSpPr>
        <xdr:cNvPr id="722" name="直線コネクタ 721"/>
        <xdr:cNvCxnSpPr/>
      </xdr:nvCxnSpPr>
      <xdr:spPr>
        <a:xfrm flipV="1">
          <a:off x="14375764" y="16933545"/>
          <a:ext cx="0" cy="1125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125747</xdr:rowOff>
    </xdr:from>
    <xdr:ext cx="405111" cy="259045"/>
    <xdr:sp macro="" textlink="">
      <xdr:nvSpPr>
        <xdr:cNvPr id="723" name="【公民館】&#10;有形固定資産減価償却率最小値テキスト"/>
        <xdr:cNvSpPr txBox="1"/>
      </xdr:nvSpPr>
      <xdr:spPr>
        <a:xfrm>
          <a:off x="14414500" y="1806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121920</xdr:rowOff>
    </xdr:from>
    <xdr:to>
      <xdr:col>86</xdr:col>
      <xdr:colOff>25400</xdr:colOff>
      <xdr:row>107</xdr:row>
      <xdr:rowOff>121920</xdr:rowOff>
    </xdr:to>
    <xdr:cxnSp macro="">
      <xdr:nvCxnSpPr>
        <xdr:cNvPr id="724" name="直線コネクタ 723"/>
        <xdr:cNvCxnSpPr/>
      </xdr:nvCxnSpPr>
      <xdr:spPr>
        <a:xfrm>
          <a:off x="14287500" y="18059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116222</xdr:rowOff>
    </xdr:from>
    <xdr:ext cx="405111" cy="259045"/>
    <xdr:sp macro="" textlink="">
      <xdr:nvSpPr>
        <xdr:cNvPr id="725" name="【公民館】&#10;有形固定資産減価償却率最大値テキスト"/>
        <xdr:cNvSpPr txBox="1"/>
      </xdr:nvSpPr>
      <xdr:spPr>
        <a:xfrm>
          <a:off x="14414500" y="16712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169545</xdr:rowOff>
    </xdr:from>
    <xdr:to>
      <xdr:col>86</xdr:col>
      <xdr:colOff>25400</xdr:colOff>
      <xdr:row>100</xdr:row>
      <xdr:rowOff>169545</xdr:rowOff>
    </xdr:to>
    <xdr:cxnSp macro="">
      <xdr:nvCxnSpPr>
        <xdr:cNvPr id="726" name="直線コネクタ 725"/>
        <xdr:cNvCxnSpPr/>
      </xdr:nvCxnSpPr>
      <xdr:spPr>
        <a:xfrm>
          <a:off x="14287500" y="169335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53991</xdr:rowOff>
    </xdr:from>
    <xdr:ext cx="405111" cy="259045"/>
    <xdr:sp macro="" textlink="">
      <xdr:nvSpPr>
        <xdr:cNvPr id="727" name="【公民館】&#10;有形固定資産減価償却率平均値テキスト"/>
        <xdr:cNvSpPr txBox="1"/>
      </xdr:nvSpPr>
      <xdr:spPr>
        <a:xfrm>
          <a:off x="14414500" y="173209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31114</xdr:rowOff>
    </xdr:from>
    <xdr:to>
      <xdr:col>85</xdr:col>
      <xdr:colOff>177800</xdr:colOff>
      <xdr:row>104</xdr:row>
      <xdr:rowOff>132714</xdr:rowOff>
    </xdr:to>
    <xdr:sp macro="" textlink="">
      <xdr:nvSpPr>
        <xdr:cNvPr id="728" name="フローチャート: 判断 727"/>
        <xdr:cNvSpPr/>
      </xdr:nvSpPr>
      <xdr:spPr>
        <a:xfrm>
          <a:off x="14325600" y="17465674"/>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139700</xdr:rowOff>
    </xdr:from>
    <xdr:to>
      <xdr:col>81</xdr:col>
      <xdr:colOff>101600</xdr:colOff>
      <xdr:row>104</xdr:row>
      <xdr:rowOff>69850</xdr:rowOff>
    </xdr:to>
    <xdr:sp macro="" textlink="">
      <xdr:nvSpPr>
        <xdr:cNvPr id="729" name="フローチャート: 判断 728"/>
        <xdr:cNvSpPr/>
      </xdr:nvSpPr>
      <xdr:spPr>
        <a:xfrm>
          <a:off x="13578840" y="17406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107314</xdr:rowOff>
    </xdr:from>
    <xdr:to>
      <xdr:col>76</xdr:col>
      <xdr:colOff>165100</xdr:colOff>
      <xdr:row>104</xdr:row>
      <xdr:rowOff>37464</xdr:rowOff>
    </xdr:to>
    <xdr:sp macro="" textlink="">
      <xdr:nvSpPr>
        <xdr:cNvPr id="730" name="フローチャート: 判断 729"/>
        <xdr:cNvSpPr/>
      </xdr:nvSpPr>
      <xdr:spPr>
        <a:xfrm>
          <a:off x="12804140" y="173742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124461</xdr:rowOff>
    </xdr:from>
    <xdr:to>
      <xdr:col>72</xdr:col>
      <xdr:colOff>38100</xdr:colOff>
      <xdr:row>104</xdr:row>
      <xdr:rowOff>54611</xdr:rowOff>
    </xdr:to>
    <xdr:sp macro="" textlink="">
      <xdr:nvSpPr>
        <xdr:cNvPr id="731" name="フローチャート: 判断 730"/>
        <xdr:cNvSpPr/>
      </xdr:nvSpPr>
      <xdr:spPr>
        <a:xfrm>
          <a:off x="12029440" y="173913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99695</xdr:rowOff>
    </xdr:from>
    <xdr:to>
      <xdr:col>67</xdr:col>
      <xdr:colOff>101600</xdr:colOff>
      <xdr:row>104</xdr:row>
      <xdr:rowOff>29845</xdr:rowOff>
    </xdr:to>
    <xdr:sp macro="" textlink="">
      <xdr:nvSpPr>
        <xdr:cNvPr id="732" name="フローチャート: 判断 731"/>
        <xdr:cNvSpPr/>
      </xdr:nvSpPr>
      <xdr:spPr>
        <a:xfrm>
          <a:off x="11231880" y="173666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3" name="テキスト ボックス 732"/>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4" name="テキスト ボックス 733"/>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5" name="テキスト ボックス 734"/>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6" name="テキスト ボックス 735"/>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7" name="テキスト ボックス 736"/>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86361</xdr:rowOff>
    </xdr:from>
    <xdr:to>
      <xdr:col>85</xdr:col>
      <xdr:colOff>177800</xdr:colOff>
      <xdr:row>106</xdr:row>
      <xdr:rowOff>16511</xdr:rowOff>
    </xdr:to>
    <xdr:sp macro="" textlink="">
      <xdr:nvSpPr>
        <xdr:cNvPr id="738" name="楕円 737"/>
        <xdr:cNvSpPr/>
      </xdr:nvSpPr>
      <xdr:spPr>
        <a:xfrm>
          <a:off x="14325600" y="1768856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64788</xdr:rowOff>
    </xdr:from>
    <xdr:ext cx="405111" cy="259045"/>
    <xdr:sp macro="" textlink="">
      <xdr:nvSpPr>
        <xdr:cNvPr id="739" name="【公民館】&#10;有形固定資産減価償却率該当値テキスト"/>
        <xdr:cNvSpPr txBox="1"/>
      </xdr:nvSpPr>
      <xdr:spPr>
        <a:xfrm>
          <a:off x="14414500" y="17666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48261</xdr:rowOff>
    </xdr:from>
    <xdr:to>
      <xdr:col>81</xdr:col>
      <xdr:colOff>101600</xdr:colOff>
      <xdr:row>105</xdr:row>
      <xdr:rowOff>149861</xdr:rowOff>
    </xdr:to>
    <xdr:sp macro="" textlink="">
      <xdr:nvSpPr>
        <xdr:cNvPr id="740" name="楕円 739"/>
        <xdr:cNvSpPr/>
      </xdr:nvSpPr>
      <xdr:spPr>
        <a:xfrm>
          <a:off x="13578840" y="1765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99061</xdr:rowOff>
    </xdr:from>
    <xdr:to>
      <xdr:col>85</xdr:col>
      <xdr:colOff>127000</xdr:colOff>
      <xdr:row>105</xdr:row>
      <xdr:rowOff>137161</xdr:rowOff>
    </xdr:to>
    <xdr:cxnSp macro="">
      <xdr:nvCxnSpPr>
        <xdr:cNvPr id="741" name="直線コネクタ 740"/>
        <xdr:cNvCxnSpPr/>
      </xdr:nvCxnSpPr>
      <xdr:spPr>
        <a:xfrm>
          <a:off x="13629640" y="17701261"/>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10161</xdr:rowOff>
    </xdr:from>
    <xdr:to>
      <xdr:col>76</xdr:col>
      <xdr:colOff>165100</xdr:colOff>
      <xdr:row>105</xdr:row>
      <xdr:rowOff>111761</xdr:rowOff>
    </xdr:to>
    <xdr:sp macro="" textlink="">
      <xdr:nvSpPr>
        <xdr:cNvPr id="742" name="楕円 741"/>
        <xdr:cNvSpPr/>
      </xdr:nvSpPr>
      <xdr:spPr>
        <a:xfrm>
          <a:off x="12804140" y="1761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60961</xdr:rowOff>
    </xdr:from>
    <xdr:to>
      <xdr:col>81</xdr:col>
      <xdr:colOff>50800</xdr:colOff>
      <xdr:row>105</xdr:row>
      <xdr:rowOff>99061</xdr:rowOff>
    </xdr:to>
    <xdr:cxnSp macro="">
      <xdr:nvCxnSpPr>
        <xdr:cNvPr id="743" name="直線コネクタ 742"/>
        <xdr:cNvCxnSpPr/>
      </xdr:nvCxnSpPr>
      <xdr:spPr>
        <a:xfrm>
          <a:off x="12854940" y="17663161"/>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143511</xdr:rowOff>
    </xdr:from>
    <xdr:to>
      <xdr:col>72</xdr:col>
      <xdr:colOff>38100</xdr:colOff>
      <xdr:row>105</xdr:row>
      <xdr:rowOff>73661</xdr:rowOff>
    </xdr:to>
    <xdr:sp macro="" textlink="">
      <xdr:nvSpPr>
        <xdr:cNvPr id="744" name="楕円 743"/>
        <xdr:cNvSpPr/>
      </xdr:nvSpPr>
      <xdr:spPr>
        <a:xfrm>
          <a:off x="12029440" y="175780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22861</xdr:rowOff>
    </xdr:from>
    <xdr:to>
      <xdr:col>76</xdr:col>
      <xdr:colOff>114300</xdr:colOff>
      <xdr:row>105</xdr:row>
      <xdr:rowOff>60961</xdr:rowOff>
    </xdr:to>
    <xdr:cxnSp macro="">
      <xdr:nvCxnSpPr>
        <xdr:cNvPr id="745" name="直線コネクタ 744"/>
        <xdr:cNvCxnSpPr/>
      </xdr:nvCxnSpPr>
      <xdr:spPr>
        <a:xfrm>
          <a:off x="12072620" y="17625061"/>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86377</xdr:rowOff>
    </xdr:from>
    <xdr:ext cx="405111" cy="259045"/>
    <xdr:sp macro="" textlink="">
      <xdr:nvSpPr>
        <xdr:cNvPr id="746" name="n_1aveValue【公民館】&#10;有形固定資産減価償却率"/>
        <xdr:cNvSpPr txBox="1"/>
      </xdr:nvSpPr>
      <xdr:spPr>
        <a:xfrm>
          <a:off x="13437244" y="1718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53991</xdr:rowOff>
    </xdr:from>
    <xdr:ext cx="405111" cy="259045"/>
    <xdr:sp macro="" textlink="">
      <xdr:nvSpPr>
        <xdr:cNvPr id="747" name="n_2aveValue【公民館】&#10;有形固定資産減価償却率"/>
        <xdr:cNvSpPr txBox="1"/>
      </xdr:nvSpPr>
      <xdr:spPr>
        <a:xfrm>
          <a:off x="12675244" y="17153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71138</xdr:rowOff>
    </xdr:from>
    <xdr:ext cx="405111" cy="259045"/>
    <xdr:sp macro="" textlink="">
      <xdr:nvSpPr>
        <xdr:cNvPr id="748" name="n_3aveValue【公民館】&#10;有形固定資産減価償却率"/>
        <xdr:cNvSpPr txBox="1"/>
      </xdr:nvSpPr>
      <xdr:spPr>
        <a:xfrm>
          <a:off x="11900544" y="17170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46372</xdr:rowOff>
    </xdr:from>
    <xdr:ext cx="405111" cy="259045"/>
    <xdr:sp macro="" textlink="">
      <xdr:nvSpPr>
        <xdr:cNvPr id="749" name="n_4aveValue【公民館】&#10;有形固定資産減価償却率"/>
        <xdr:cNvSpPr txBox="1"/>
      </xdr:nvSpPr>
      <xdr:spPr>
        <a:xfrm>
          <a:off x="11102984" y="1714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140988</xdr:rowOff>
    </xdr:from>
    <xdr:ext cx="405111" cy="259045"/>
    <xdr:sp macro="" textlink="">
      <xdr:nvSpPr>
        <xdr:cNvPr id="750" name="n_1mainValue【公民館】&#10;有形固定資産減価償却率"/>
        <xdr:cNvSpPr txBox="1"/>
      </xdr:nvSpPr>
      <xdr:spPr>
        <a:xfrm>
          <a:off x="13437244" y="1774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102888</xdr:rowOff>
    </xdr:from>
    <xdr:ext cx="405111" cy="259045"/>
    <xdr:sp macro="" textlink="">
      <xdr:nvSpPr>
        <xdr:cNvPr id="751" name="n_2mainValue【公民館】&#10;有形固定資産減価償却率"/>
        <xdr:cNvSpPr txBox="1"/>
      </xdr:nvSpPr>
      <xdr:spPr>
        <a:xfrm>
          <a:off x="12675244" y="1770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64788</xdr:rowOff>
    </xdr:from>
    <xdr:ext cx="405111" cy="259045"/>
    <xdr:sp macro="" textlink="">
      <xdr:nvSpPr>
        <xdr:cNvPr id="752" name="n_3mainValue【公民館】&#10;有形固定資産減価償却率"/>
        <xdr:cNvSpPr txBox="1"/>
      </xdr:nvSpPr>
      <xdr:spPr>
        <a:xfrm>
          <a:off x="11900544" y="17666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3" name="正方形/長方形 752"/>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4" name="正方形/長方形 753"/>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5" name="正方形/長方形 754"/>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6" name="正方形/長方形 755"/>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7" name="正方形/長方形 756"/>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8" name="正方形/長方形 757"/>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9" name="正方形/長方形 758"/>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0" name="正方形/長方形 759"/>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61" name="テキスト ボックス 760"/>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62" name="直線コネクタ 761"/>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63" name="直線コネクタ 762"/>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64" name="テキスト ボックス 763"/>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65" name="直線コネクタ 764"/>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6" name="テキスト ボックス 765"/>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7" name="直線コネクタ 766"/>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68" name="テキスト ボックス 767"/>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69" name="直線コネクタ 768"/>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70" name="テキスト ボックス 769"/>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71" name="直線コネクタ 770"/>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72" name="テキスト ボックス 771"/>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73" name="直線コネクタ 772"/>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74" name="テキスト ボックス 773"/>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5" name="直線コネクタ 774"/>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6" name="テキスト ボックス 775"/>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7" name="【公民館】&#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108857</xdr:rowOff>
    </xdr:from>
    <xdr:to>
      <xdr:col>116</xdr:col>
      <xdr:colOff>62864</xdr:colOff>
      <xdr:row>109</xdr:row>
      <xdr:rowOff>19050</xdr:rowOff>
    </xdr:to>
    <xdr:cxnSp macro="">
      <xdr:nvCxnSpPr>
        <xdr:cNvPr id="778" name="直線コネクタ 777"/>
        <xdr:cNvCxnSpPr/>
      </xdr:nvCxnSpPr>
      <xdr:spPr>
        <a:xfrm flipV="1">
          <a:off x="19509104" y="16872857"/>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779" name="【公民館】&#10;一人当たり面積最小値テキスト"/>
        <xdr:cNvSpPr txBox="1"/>
      </xdr:nvSpPr>
      <xdr:spPr>
        <a:xfrm>
          <a:off x="19547840" y="1829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780" name="直線コネクタ 779"/>
        <xdr:cNvCxnSpPr/>
      </xdr:nvCxnSpPr>
      <xdr:spPr>
        <a:xfrm>
          <a:off x="19443700" y="18291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55534</xdr:rowOff>
    </xdr:from>
    <xdr:ext cx="469744" cy="259045"/>
    <xdr:sp macro="" textlink="">
      <xdr:nvSpPr>
        <xdr:cNvPr id="781" name="【公民館】&#10;一人当たり面積最大値テキスト"/>
        <xdr:cNvSpPr txBox="1"/>
      </xdr:nvSpPr>
      <xdr:spPr>
        <a:xfrm>
          <a:off x="19547840" y="16651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108857</xdr:rowOff>
    </xdr:from>
    <xdr:to>
      <xdr:col>116</xdr:col>
      <xdr:colOff>152400</xdr:colOff>
      <xdr:row>100</xdr:row>
      <xdr:rowOff>108857</xdr:rowOff>
    </xdr:to>
    <xdr:cxnSp macro="">
      <xdr:nvCxnSpPr>
        <xdr:cNvPr id="782" name="直線コネクタ 781"/>
        <xdr:cNvCxnSpPr/>
      </xdr:nvCxnSpPr>
      <xdr:spPr>
        <a:xfrm>
          <a:off x="19443700" y="168728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28320</xdr:rowOff>
    </xdr:from>
    <xdr:ext cx="469744" cy="259045"/>
    <xdr:sp macro="" textlink="">
      <xdr:nvSpPr>
        <xdr:cNvPr id="783" name="【公民館】&#10;一人当たり面積平均値テキスト"/>
        <xdr:cNvSpPr txBox="1"/>
      </xdr:nvSpPr>
      <xdr:spPr>
        <a:xfrm>
          <a:off x="19547840" y="176305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784" name="フローチャート: 判断 783"/>
        <xdr:cNvSpPr/>
      </xdr:nvSpPr>
      <xdr:spPr>
        <a:xfrm>
          <a:off x="19458940" y="1765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101</xdr:row>
      <xdr:rowOff>164193</xdr:rowOff>
    </xdr:from>
    <xdr:to>
      <xdr:col>112</xdr:col>
      <xdr:colOff>38100</xdr:colOff>
      <xdr:row>102</xdr:row>
      <xdr:rowOff>94343</xdr:rowOff>
    </xdr:to>
    <xdr:sp macro="" textlink="">
      <xdr:nvSpPr>
        <xdr:cNvPr id="785" name="フローチャート: 判断 784"/>
        <xdr:cNvSpPr/>
      </xdr:nvSpPr>
      <xdr:spPr>
        <a:xfrm>
          <a:off x="18735040" y="1709583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102</xdr:row>
      <xdr:rowOff>58057</xdr:rowOff>
    </xdr:from>
    <xdr:to>
      <xdr:col>107</xdr:col>
      <xdr:colOff>101600</xdr:colOff>
      <xdr:row>102</xdr:row>
      <xdr:rowOff>159657</xdr:rowOff>
    </xdr:to>
    <xdr:sp macro="" textlink="">
      <xdr:nvSpPr>
        <xdr:cNvPr id="786" name="フローチャート: 判断 785"/>
        <xdr:cNvSpPr/>
      </xdr:nvSpPr>
      <xdr:spPr>
        <a:xfrm>
          <a:off x="17937480" y="171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102</xdr:row>
      <xdr:rowOff>25400</xdr:rowOff>
    </xdr:from>
    <xdr:to>
      <xdr:col>102</xdr:col>
      <xdr:colOff>165100</xdr:colOff>
      <xdr:row>102</xdr:row>
      <xdr:rowOff>127000</xdr:rowOff>
    </xdr:to>
    <xdr:sp macro="" textlink="">
      <xdr:nvSpPr>
        <xdr:cNvPr id="787" name="フローチャート: 判断 786"/>
        <xdr:cNvSpPr/>
      </xdr:nvSpPr>
      <xdr:spPr>
        <a:xfrm>
          <a:off x="17162780" y="17124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102</xdr:row>
      <xdr:rowOff>41729</xdr:rowOff>
    </xdr:from>
    <xdr:to>
      <xdr:col>98</xdr:col>
      <xdr:colOff>38100</xdr:colOff>
      <xdr:row>102</xdr:row>
      <xdr:rowOff>143329</xdr:rowOff>
    </xdr:to>
    <xdr:sp macro="" textlink="">
      <xdr:nvSpPr>
        <xdr:cNvPr id="788" name="フローチャート: 判断 787"/>
        <xdr:cNvSpPr/>
      </xdr:nvSpPr>
      <xdr:spPr>
        <a:xfrm>
          <a:off x="16388080" y="1714100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9" name="テキスト ボックス 788"/>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90" name="テキスト ボックス 789"/>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91" name="テキスト ボックス 790"/>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2" name="テキスト ボックス 791"/>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3" name="テキスト ボックス 792"/>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90714</xdr:rowOff>
    </xdr:from>
    <xdr:to>
      <xdr:col>116</xdr:col>
      <xdr:colOff>114300</xdr:colOff>
      <xdr:row>103</xdr:row>
      <xdr:rowOff>20864</xdr:rowOff>
    </xdr:to>
    <xdr:sp macro="" textlink="">
      <xdr:nvSpPr>
        <xdr:cNvPr id="794" name="楕円 793"/>
        <xdr:cNvSpPr/>
      </xdr:nvSpPr>
      <xdr:spPr>
        <a:xfrm>
          <a:off x="19458940" y="171899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113591</xdr:rowOff>
    </xdr:from>
    <xdr:ext cx="469744" cy="259045"/>
    <xdr:sp macro="" textlink="">
      <xdr:nvSpPr>
        <xdr:cNvPr id="795" name="【公民館】&#10;一人当たり面積該当値テキスト"/>
        <xdr:cNvSpPr txBox="1"/>
      </xdr:nvSpPr>
      <xdr:spPr>
        <a:xfrm>
          <a:off x="19547840" y="1704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90714</xdr:rowOff>
    </xdr:from>
    <xdr:to>
      <xdr:col>112</xdr:col>
      <xdr:colOff>38100</xdr:colOff>
      <xdr:row>103</xdr:row>
      <xdr:rowOff>20864</xdr:rowOff>
    </xdr:to>
    <xdr:sp macro="" textlink="">
      <xdr:nvSpPr>
        <xdr:cNvPr id="796" name="楕円 795"/>
        <xdr:cNvSpPr/>
      </xdr:nvSpPr>
      <xdr:spPr>
        <a:xfrm>
          <a:off x="18735040" y="171899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141514</xdr:rowOff>
    </xdr:from>
    <xdr:to>
      <xdr:col>116</xdr:col>
      <xdr:colOff>63500</xdr:colOff>
      <xdr:row>102</xdr:row>
      <xdr:rowOff>141514</xdr:rowOff>
    </xdr:to>
    <xdr:cxnSp macro="">
      <xdr:nvCxnSpPr>
        <xdr:cNvPr id="797" name="直線コネクタ 796"/>
        <xdr:cNvCxnSpPr/>
      </xdr:nvCxnSpPr>
      <xdr:spPr>
        <a:xfrm>
          <a:off x="18778220" y="17240794"/>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74386</xdr:rowOff>
    </xdr:from>
    <xdr:to>
      <xdr:col>107</xdr:col>
      <xdr:colOff>101600</xdr:colOff>
      <xdr:row>103</xdr:row>
      <xdr:rowOff>4536</xdr:rowOff>
    </xdr:to>
    <xdr:sp macro="" textlink="">
      <xdr:nvSpPr>
        <xdr:cNvPr id="798" name="楕円 797"/>
        <xdr:cNvSpPr/>
      </xdr:nvSpPr>
      <xdr:spPr>
        <a:xfrm>
          <a:off x="17937480" y="171736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125186</xdr:rowOff>
    </xdr:from>
    <xdr:to>
      <xdr:col>111</xdr:col>
      <xdr:colOff>177800</xdr:colOff>
      <xdr:row>102</xdr:row>
      <xdr:rowOff>141514</xdr:rowOff>
    </xdr:to>
    <xdr:cxnSp macro="">
      <xdr:nvCxnSpPr>
        <xdr:cNvPr id="799" name="直線コネクタ 798"/>
        <xdr:cNvCxnSpPr/>
      </xdr:nvCxnSpPr>
      <xdr:spPr>
        <a:xfrm>
          <a:off x="17988280" y="17224466"/>
          <a:ext cx="78994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90714</xdr:rowOff>
    </xdr:from>
    <xdr:to>
      <xdr:col>102</xdr:col>
      <xdr:colOff>165100</xdr:colOff>
      <xdr:row>103</xdr:row>
      <xdr:rowOff>20864</xdr:rowOff>
    </xdr:to>
    <xdr:sp macro="" textlink="">
      <xdr:nvSpPr>
        <xdr:cNvPr id="800" name="楕円 799"/>
        <xdr:cNvSpPr/>
      </xdr:nvSpPr>
      <xdr:spPr>
        <a:xfrm>
          <a:off x="17162780" y="171899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125186</xdr:rowOff>
    </xdr:from>
    <xdr:to>
      <xdr:col>107</xdr:col>
      <xdr:colOff>50800</xdr:colOff>
      <xdr:row>102</xdr:row>
      <xdr:rowOff>141514</xdr:rowOff>
    </xdr:to>
    <xdr:cxnSp macro="">
      <xdr:nvCxnSpPr>
        <xdr:cNvPr id="801" name="直線コネクタ 800"/>
        <xdr:cNvCxnSpPr/>
      </xdr:nvCxnSpPr>
      <xdr:spPr>
        <a:xfrm flipV="1">
          <a:off x="17213580" y="17224466"/>
          <a:ext cx="7747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100</xdr:row>
      <xdr:rowOff>110870</xdr:rowOff>
    </xdr:from>
    <xdr:ext cx="469744" cy="259045"/>
    <xdr:sp macro="" textlink="">
      <xdr:nvSpPr>
        <xdr:cNvPr id="802" name="n_1aveValue【公民館】&#10;一人当たり面積"/>
        <xdr:cNvSpPr txBox="1"/>
      </xdr:nvSpPr>
      <xdr:spPr>
        <a:xfrm>
          <a:off x="18561127" y="16874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4734</xdr:rowOff>
    </xdr:from>
    <xdr:ext cx="469744" cy="259045"/>
    <xdr:sp macro="" textlink="">
      <xdr:nvSpPr>
        <xdr:cNvPr id="803" name="n_2aveValue【公民館】&#10;一人当たり面積"/>
        <xdr:cNvSpPr txBox="1"/>
      </xdr:nvSpPr>
      <xdr:spPr>
        <a:xfrm>
          <a:off x="17776267" y="16936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100</xdr:row>
      <xdr:rowOff>143527</xdr:rowOff>
    </xdr:from>
    <xdr:ext cx="469744" cy="259045"/>
    <xdr:sp macro="" textlink="">
      <xdr:nvSpPr>
        <xdr:cNvPr id="804" name="n_3aveValue【公民館】&#10;一人当たり面積"/>
        <xdr:cNvSpPr txBox="1"/>
      </xdr:nvSpPr>
      <xdr:spPr>
        <a:xfrm>
          <a:off x="17001567" y="1690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100</xdr:row>
      <xdr:rowOff>159856</xdr:rowOff>
    </xdr:from>
    <xdr:ext cx="469744" cy="259045"/>
    <xdr:sp macro="" textlink="">
      <xdr:nvSpPr>
        <xdr:cNvPr id="805" name="n_4aveValue【公民館】&#10;一人当たり面積"/>
        <xdr:cNvSpPr txBox="1"/>
      </xdr:nvSpPr>
      <xdr:spPr>
        <a:xfrm>
          <a:off x="16226867" y="1692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11991</xdr:rowOff>
    </xdr:from>
    <xdr:ext cx="469744" cy="259045"/>
    <xdr:sp macro="" textlink="">
      <xdr:nvSpPr>
        <xdr:cNvPr id="806" name="n_1mainValue【公民館】&#10;一人当たり面積"/>
        <xdr:cNvSpPr txBox="1"/>
      </xdr:nvSpPr>
      <xdr:spPr>
        <a:xfrm>
          <a:off x="18561127" y="1727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167113</xdr:rowOff>
    </xdr:from>
    <xdr:ext cx="469744" cy="259045"/>
    <xdr:sp macro="" textlink="">
      <xdr:nvSpPr>
        <xdr:cNvPr id="807" name="n_2mainValue【公民館】&#10;一人当たり面積"/>
        <xdr:cNvSpPr txBox="1"/>
      </xdr:nvSpPr>
      <xdr:spPr>
        <a:xfrm>
          <a:off x="17776267" y="17266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11991</xdr:rowOff>
    </xdr:from>
    <xdr:ext cx="469744" cy="259045"/>
    <xdr:sp macro="" textlink="">
      <xdr:nvSpPr>
        <xdr:cNvPr id="808" name="n_3mainValue【公民館】&#10;一人当たり面積"/>
        <xdr:cNvSpPr txBox="1"/>
      </xdr:nvSpPr>
      <xdr:spPr>
        <a:xfrm>
          <a:off x="17001567" y="1727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09" name="正方形/長方形 808"/>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0" name="正方形/長方形 809"/>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1" name="テキスト ボックス 810"/>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類似団体内平均値に比べ、特に学校施設の有形固定資産減価償却率が高い。</a:t>
          </a:r>
        </a:p>
        <a:p>
          <a:r>
            <a:rPr kumimoji="1" lang="ja-JP" altLang="en-US" sz="1300">
              <a:latin typeface="ＭＳ Ｐゴシック" panose="020B0600070205080204" pitchFamily="50" charset="-128"/>
              <a:ea typeface="ＭＳ Ｐゴシック" panose="020B0600070205080204" pitchFamily="50" charset="-128"/>
            </a:rPr>
            <a:t>小学校・中学校ともに昭和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年代後半から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年代に集中して整備されていることから、平成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年時点で、約</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割の建物が築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年以上を経過している。</a:t>
          </a:r>
        </a:p>
        <a:p>
          <a:r>
            <a:rPr kumimoji="1" lang="ja-JP" altLang="en-US" sz="1300">
              <a:latin typeface="ＭＳ Ｐゴシック" panose="020B0600070205080204" pitchFamily="50" charset="-128"/>
              <a:ea typeface="ＭＳ Ｐゴシック" panose="020B0600070205080204" pitchFamily="50" charset="-128"/>
            </a:rPr>
            <a:t>公共施設等総合管理計画に基づき、公共施設等の適正管理に努める。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151,575
148,576
17.14
77,061,217
74,149,134
2,654,251
29,864,604
40,193,282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125730</xdr:rowOff>
    </xdr:from>
    <xdr:to>
      <xdr:col>24</xdr:col>
      <xdr:colOff>62865</xdr:colOff>
      <xdr:row>42</xdr:row>
      <xdr:rowOff>38100</xdr:rowOff>
    </xdr:to>
    <xdr:cxnSp macro="">
      <xdr:nvCxnSpPr>
        <xdr:cNvPr id="57" name="直線コネクタ 56"/>
        <xdr:cNvCxnSpPr/>
      </xdr:nvCxnSpPr>
      <xdr:spPr>
        <a:xfrm flipV="1">
          <a:off x="4086225" y="565785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469744" cy="259045"/>
    <xdr:sp macro="" textlink="">
      <xdr:nvSpPr>
        <xdr:cNvPr id="58" name="【図書館】&#10;有形固定資産減価償却率最小値テキスト"/>
        <xdr:cNvSpPr txBox="1"/>
      </xdr:nvSpPr>
      <xdr:spPr>
        <a:xfrm>
          <a:off x="412496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9" name="直線コネクタ 58"/>
        <xdr:cNvCxnSpPr/>
      </xdr:nvCxnSpPr>
      <xdr:spPr>
        <a:xfrm>
          <a:off x="402082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72407</xdr:rowOff>
    </xdr:from>
    <xdr:ext cx="405111" cy="259045"/>
    <xdr:sp macro="" textlink="">
      <xdr:nvSpPr>
        <xdr:cNvPr id="60" name="【図書館】&#10;有形固定資産減価償却率最大値テキスト"/>
        <xdr:cNvSpPr txBox="1"/>
      </xdr:nvSpPr>
      <xdr:spPr>
        <a:xfrm>
          <a:off x="4124960" y="5436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125730</xdr:rowOff>
    </xdr:from>
    <xdr:to>
      <xdr:col>24</xdr:col>
      <xdr:colOff>152400</xdr:colOff>
      <xdr:row>33</xdr:row>
      <xdr:rowOff>125730</xdr:rowOff>
    </xdr:to>
    <xdr:cxnSp macro="">
      <xdr:nvCxnSpPr>
        <xdr:cNvPr id="61" name="直線コネクタ 60"/>
        <xdr:cNvCxnSpPr/>
      </xdr:nvCxnSpPr>
      <xdr:spPr>
        <a:xfrm>
          <a:off x="4020820" y="56578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67327</xdr:rowOff>
    </xdr:from>
    <xdr:ext cx="405111" cy="259045"/>
    <xdr:sp macro="" textlink="">
      <xdr:nvSpPr>
        <xdr:cNvPr id="62" name="【図書館】&#10;有形固定資産減価償却率平均値テキスト"/>
        <xdr:cNvSpPr txBox="1"/>
      </xdr:nvSpPr>
      <xdr:spPr>
        <a:xfrm>
          <a:off x="4124960" y="5934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44450</xdr:rowOff>
    </xdr:from>
    <xdr:to>
      <xdr:col>24</xdr:col>
      <xdr:colOff>114300</xdr:colOff>
      <xdr:row>36</xdr:row>
      <xdr:rowOff>146050</xdr:rowOff>
    </xdr:to>
    <xdr:sp macro="" textlink="">
      <xdr:nvSpPr>
        <xdr:cNvPr id="63" name="フローチャート: 判断 62"/>
        <xdr:cNvSpPr/>
      </xdr:nvSpPr>
      <xdr:spPr>
        <a:xfrm>
          <a:off x="4036060" y="6079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151130</xdr:rowOff>
    </xdr:from>
    <xdr:to>
      <xdr:col>20</xdr:col>
      <xdr:colOff>38100</xdr:colOff>
      <xdr:row>36</xdr:row>
      <xdr:rowOff>81280</xdr:rowOff>
    </xdr:to>
    <xdr:sp macro="" textlink="">
      <xdr:nvSpPr>
        <xdr:cNvPr id="64" name="フローチャート: 判断 63"/>
        <xdr:cNvSpPr/>
      </xdr:nvSpPr>
      <xdr:spPr>
        <a:xfrm>
          <a:off x="3312160" y="60185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164465</xdr:rowOff>
    </xdr:from>
    <xdr:to>
      <xdr:col>15</xdr:col>
      <xdr:colOff>101600</xdr:colOff>
      <xdr:row>36</xdr:row>
      <xdr:rowOff>94615</xdr:rowOff>
    </xdr:to>
    <xdr:sp macro="" textlink="">
      <xdr:nvSpPr>
        <xdr:cNvPr id="65" name="フローチャート: 判断 64"/>
        <xdr:cNvSpPr/>
      </xdr:nvSpPr>
      <xdr:spPr>
        <a:xfrm>
          <a:off x="2514600" y="6031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114935</xdr:rowOff>
    </xdr:from>
    <xdr:to>
      <xdr:col>10</xdr:col>
      <xdr:colOff>165100</xdr:colOff>
      <xdr:row>36</xdr:row>
      <xdr:rowOff>45085</xdr:rowOff>
    </xdr:to>
    <xdr:sp macro="" textlink="">
      <xdr:nvSpPr>
        <xdr:cNvPr id="66" name="フローチャート: 判断 65"/>
        <xdr:cNvSpPr/>
      </xdr:nvSpPr>
      <xdr:spPr>
        <a:xfrm>
          <a:off x="1739900" y="59823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139700</xdr:rowOff>
    </xdr:from>
    <xdr:to>
      <xdr:col>6</xdr:col>
      <xdr:colOff>38100</xdr:colOff>
      <xdr:row>36</xdr:row>
      <xdr:rowOff>69850</xdr:rowOff>
    </xdr:to>
    <xdr:sp macro="" textlink="">
      <xdr:nvSpPr>
        <xdr:cNvPr id="67" name="フローチャート: 判断 66"/>
        <xdr:cNvSpPr/>
      </xdr:nvSpPr>
      <xdr:spPr>
        <a:xfrm>
          <a:off x="965200" y="60071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61595</xdr:rowOff>
    </xdr:from>
    <xdr:to>
      <xdr:col>24</xdr:col>
      <xdr:colOff>114300</xdr:colOff>
      <xdr:row>39</xdr:row>
      <xdr:rowOff>163195</xdr:rowOff>
    </xdr:to>
    <xdr:sp macro="" textlink="">
      <xdr:nvSpPr>
        <xdr:cNvPr id="73" name="楕円 72"/>
        <xdr:cNvSpPr/>
      </xdr:nvSpPr>
      <xdr:spPr>
        <a:xfrm>
          <a:off x="4036060" y="659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40022</xdr:rowOff>
    </xdr:from>
    <xdr:ext cx="405111" cy="259045"/>
    <xdr:sp macro="" textlink="">
      <xdr:nvSpPr>
        <xdr:cNvPr id="74" name="【図書館】&#10;有形固定資産減価償却率該当値テキスト"/>
        <xdr:cNvSpPr txBox="1"/>
      </xdr:nvSpPr>
      <xdr:spPr>
        <a:xfrm>
          <a:off x="4124960" y="657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23495</xdr:rowOff>
    </xdr:from>
    <xdr:to>
      <xdr:col>20</xdr:col>
      <xdr:colOff>38100</xdr:colOff>
      <xdr:row>39</xdr:row>
      <xdr:rowOff>125095</xdr:rowOff>
    </xdr:to>
    <xdr:sp macro="" textlink="">
      <xdr:nvSpPr>
        <xdr:cNvPr id="75" name="楕円 74"/>
        <xdr:cNvSpPr/>
      </xdr:nvSpPr>
      <xdr:spPr>
        <a:xfrm>
          <a:off x="3312160" y="65614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74295</xdr:rowOff>
    </xdr:from>
    <xdr:to>
      <xdr:col>24</xdr:col>
      <xdr:colOff>63500</xdr:colOff>
      <xdr:row>39</xdr:row>
      <xdr:rowOff>112395</xdr:rowOff>
    </xdr:to>
    <xdr:cxnSp macro="">
      <xdr:nvCxnSpPr>
        <xdr:cNvPr id="76" name="直線コネクタ 75"/>
        <xdr:cNvCxnSpPr/>
      </xdr:nvCxnSpPr>
      <xdr:spPr>
        <a:xfrm>
          <a:off x="3355340" y="6612255"/>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156845</xdr:rowOff>
    </xdr:from>
    <xdr:to>
      <xdr:col>15</xdr:col>
      <xdr:colOff>101600</xdr:colOff>
      <xdr:row>39</xdr:row>
      <xdr:rowOff>86995</xdr:rowOff>
    </xdr:to>
    <xdr:sp macro="" textlink="">
      <xdr:nvSpPr>
        <xdr:cNvPr id="77" name="楕円 76"/>
        <xdr:cNvSpPr/>
      </xdr:nvSpPr>
      <xdr:spPr>
        <a:xfrm>
          <a:off x="2514600" y="65271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36195</xdr:rowOff>
    </xdr:from>
    <xdr:to>
      <xdr:col>19</xdr:col>
      <xdr:colOff>177800</xdr:colOff>
      <xdr:row>39</xdr:row>
      <xdr:rowOff>74295</xdr:rowOff>
    </xdr:to>
    <xdr:cxnSp macro="">
      <xdr:nvCxnSpPr>
        <xdr:cNvPr id="78" name="直線コネクタ 77"/>
        <xdr:cNvCxnSpPr/>
      </xdr:nvCxnSpPr>
      <xdr:spPr>
        <a:xfrm>
          <a:off x="2565400" y="6574155"/>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27305</xdr:rowOff>
    </xdr:from>
    <xdr:to>
      <xdr:col>10</xdr:col>
      <xdr:colOff>165100</xdr:colOff>
      <xdr:row>36</xdr:row>
      <xdr:rowOff>128905</xdr:rowOff>
    </xdr:to>
    <xdr:sp macro="" textlink="">
      <xdr:nvSpPr>
        <xdr:cNvPr id="79" name="楕円 78"/>
        <xdr:cNvSpPr/>
      </xdr:nvSpPr>
      <xdr:spPr>
        <a:xfrm>
          <a:off x="1739900" y="606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78105</xdr:rowOff>
    </xdr:from>
    <xdr:to>
      <xdr:col>15</xdr:col>
      <xdr:colOff>50800</xdr:colOff>
      <xdr:row>39</xdr:row>
      <xdr:rowOff>36195</xdr:rowOff>
    </xdr:to>
    <xdr:cxnSp macro="">
      <xdr:nvCxnSpPr>
        <xdr:cNvPr id="80" name="直線コネクタ 79"/>
        <xdr:cNvCxnSpPr/>
      </xdr:nvCxnSpPr>
      <xdr:spPr>
        <a:xfrm>
          <a:off x="1790700" y="6113145"/>
          <a:ext cx="774700" cy="46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97807</xdr:rowOff>
    </xdr:from>
    <xdr:ext cx="405111" cy="259045"/>
    <xdr:sp macro="" textlink="">
      <xdr:nvSpPr>
        <xdr:cNvPr id="81" name="n_1aveValue【図書館】&#10;有形固定資産減価償却率"/>
        <xdr:cNvSpPr txBox="1"/>
      </xdr:nvSpPr>
      <xdr:spPr>
        <a:xfrm>
          <a:off x="3170564" y="579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111142</xdr:rowOff>
    </xdr:from>
    <xdr:ext cx="405111" cy="259045"/>
    <xdr:sp macro="" textlink="">
      <xdr:nvSpPr>
        <xdr:cNvPr id="82" name="n_2aveValue【図書館】&#10;有形固定資産減価償却率"/>
        <xdr:cNvSpPr txBox="1"/>
      </xdr:nvSpPr>
      <xdr:spPr>
        <a:xfrm>
          <a:off x="2385704"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61612</xdr:rowOff>
    </xdr:from>
    <xdr:ext cx="405111" cy="259045"/>
    <xdr:sp macro="" textlink="">
      <xdr:nvSpPr>
        <xdr:cNvPr id="83" name="n_3aveValue【図書館】&#10;有形固定資産減価償却率"/>
        <xdr:cNvSpPr txBox="1"/>
      </xdr:nvSpPr>
      <xdr:spPr>
        <a:xfrm>
          <a:off x="1611004" y="576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86377</xdr:rowOff>
    </xdr:from>
    <xdr:ext cx="405111" cy="259045"/>
    <xdr:sp macro="" textlink="">
      <xdr:nvSpPr>
        <xdr:cNvPr id="84" name="n_4aveValue【図書館】&#10;有形固定資産減価償却率"/>
        <xdr:cNvSpPr txBox="1"/>
      </xdr:nvSpPr>
      <xdr:spPr>
        <a:xfrm>
          <a:off x="836304" y="578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116222</xdr:rowOff>
    </xdr:from>
    <xdr:ext cx="405111" cy="259045"/>
    <xdr:sp macro="" textlink="">
      <xdr:nvSpPr>
        <xdr:cNvPr id="85" name="n_1mainValue【図書館】&#10;有形固定資産減価償却率"/>
        <xdr:cNvSpPr txBox="1"/>
      </xdr:nvSpPr>
      <xdr:spPr>
        <a:xfrm>
          <a:off x="317056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78122</xdr:rowOff>
    </xdr:from>
    <xdr:ext cx="405111" cy="259045"/>
    <xdr:sp macro="" textlink="">
      <xdr:nvSpPr>
        <xdr:cNvPr id="86" name="n_2mainValue【図書館】&#10;有形固定資産減価償却率"/>
        <xdr:cNvSpPr txBox="1"/>
      </xdr:nvSpPr>
      <xdr:spPr>
        <a:xfrm>
          <a:off x="238570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120032</xdr:rowOff>
    </xdr:from>
    <xdr:ext cx="405111" cy="259045"/>
    <xdr:sp macro="" textlink="">
      <xdr:nvSpPr>
        <xdr:cNvPr id="87" name="n_3mainValue【図書館】&#10;有形固定資産減価償却率"/>
        <xdr:cNvSpPr txBox="1"/>
      </xdr:nvSpPr>
      <xdr:spPr>
        <a:xfrm>
          <a:off x="1611004" y="615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6" name="テキスト ボックス 95"/>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8" name="直線コネクタ 97"/>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9" name="テキスト ボックス 98"/>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0" name="直線コネクタ 99"/>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1" name="テキスト ボックス 100"/>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4" name="直線コネクタ 103"/>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5" name="テキスト ボックス 104"/>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6" name="直線コネクタ 105"/>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7" name="テキスト ボックス 106"/>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1" name="直線コネクタ 110"/>
        <xdr:cNvCxnSpPr/>
      </xdr:nvCxnSpPr>
      <xdr:spPr>
        <a:xfrm flipV="1">
          <a:off x="9219565" y="5478780"/>
          <a:ext cx="0" cy="1540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2" name="【図書館】&#10;一人当たり面積最小値テキスト"/>
        <xdr:cNvSpPr txBox="1"/>
      </xdr:nvSpPr>
      <xdr:spPr>
        <a:xfrm>
          <a:off x="9258300" y="702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3" name="直線コネクタ 112"/>
        <xdr:cNvCxnSpPr/>
      </xdr:nvCxnSpPr>
      <xdr:spPr>
        <a:xfrm>
          <a:off x="9154160" y="7019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4" name="【図書館】&#10;一人当たり面積最大値テキスト"/>
        <xdr:cNvSpPr txBox="1"/>
      </xdr:nvSpPr>
      <xdr:spPr>
        <a:xfrm>
          <a:off x="9258300" y="525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5" name="直線コネクタ 114"/>
        <xdr:cNvCxnSpPr/>
      </xdr:nvCxnSpPr>
      <xdr:spPr>
        <a:xfrm>
          <a:off x="9154160" y="547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168927</xdr:rowOff>
    </xdr:from>
    <xdr:ext cx="469744" cy="259045"/>
    <xdr:sp macro="" textlink="">
      <xdr:nvSpPr>
        <xdr:cNvPr id="116" name="【図書館】&#10;一人当たり面積平均値テキスト"/>
        <xdr:cNvSpPr txBox="1"/>
      </xdr:nvSpPr>
      <xdr:spPr>
        <a:xfrm>
          <a:off x="9258300" y="6539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146050</xdr:rowOff>
    </xdr:from>
    <xdr:to>
      <xdr:col>55</xdr:col>
      <xdr:colOff>50800</xdr:colOff>
      <xdr:row>40</xdr:row>
      <xdr:rowOff>76200</xdr:rowOff>
    </xdr:to>
    <xdr:sp macro="" textlink="">
      <xdr:nvSpPr>
        <xdr:cNvPr id="117" name="フローチャート: 判断 116"/>
        <xdr:cNvSpPr/>
      </xdr:nvSpPr>
      <xdr:spPr>
        <a:xfrm>
          <a:off x="9192260" y="66840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31750</xdr:rowOff>
    </xdr:from>
    <xdr:to>
      <xdr:col>50</xdr:col>
      <xdr:colOff>165100</xdr:colOff>
      <xdr:row>39</xdr:row>
      <xdr:rowOff>133350</xdr:rowOff>
    </xdr:to>
    <xdr:sp macro="" textlink="">
      <xdr:nvSpPr>
        <xdr:cNvPr id="118" name="フローチャート: 判断 117"/>
        <xdr:cNvSpPr/>
      </xdr:nvSpPr>
      <xdr:spPr>
        <a:xfrm>
          <a:off x="8445500" y="65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44450</xdr:rowOff>
    </xdr:from>
    <xdr:to>
      <xdr:col>46</xdr:col>
      <xdr:colOff>38100</xdr:colOff>
      <xdr:row>39</xdr:row>
      <xdr:rowOff>146050</xdr:rowOff>
    </xdr:to>
    <xdr:sp macro="" textlink="">
      <xdr:nvSpPr>
        <xdr:cNvPr id="119" name="フローチャート: 判断 118"/>
        <xdr:cNvSpPr/>
      </xdr:nvSpPr>
      <xdr:spPr>
        <a:xfrm>
          <a:off x="7670800" y="65824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57150</xdr:rowOff>
    </xdr:from>
    <xdr:to>
      <xdr:col>41</xdr:col>
      <xdr:colOff>101600</xdr:colOff>
      <xdr:row>39</xdr:row>
      <xdr:rowOff>158750</xdr:rowOff>
    </xdr:to>
    <xdr:sp macro="" textlink="">
      <xdr:nvSpPr>
        <xdr:cNvPr id="120" name="フローチャート: 判断 119"/>
        <xdr:cNvSpPr/>
      </xdr:nvSpPr>
      <xdr:spPr>
        <a:xfrm>
          <a:off x="6873240" y="659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57150</xdr:rowOff>
    </xdr:from>
    <xdr:to>
      <xdr:col>36</xdr:col>
      <xdr:colOff>165100</xdr:colOff>
      <xdr:row>39</xdr:row>
      <xdr:rowOff>158750</xdr:rowOff>
    </xdr:to>
    <xdr:sp macro="" textlink="">
      <xdr:nvSpPr>
        <xdr:cNvPr id="121" name="フローチャート: 判断 120"/>
        <xdr:cNvSpPr/>
      </xdr:nvSpPr>
      <xdr:spPr>
        <a:xfrm>
          <a:off x="6098540" y="659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50800</xdr:rowOff>
    </xdr:from>
    <xdr:to>
      <xdr:col>55</xdr:col>
      <xdr:colOff>50800</xdr:colOff>
      <xdr:row>40</xdr:row>
      <xdr:rowOff>152400</xdr:rowOff>
    </xdr:to>
    <xdr:sp macro="" textlink="">
      <xdr:nvSpPr>
        <xdr:cNvPr id="127" name="楕円 126"/>
        <xdr:cNvSpPr/>
      </xdr:nvSpPr>
      <xdr:spPr>
        <a:xfrm>
          <a:off x="9192260" y="67564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29227</xdr:rowOff>
    </xdr:from>
    <xdr:ext cx="469744" cy="259045"/>
    <xdr:sp macro="" textlink="">
      <xdr:nvSpPr>
        <xdr:cNvPr id="128" name="【図書館】&#10;一人当たり面積該当値テキスト"/>
        <xdr:cNvSpPr txBox="1"/>
      </xdr:nvSpPr>
      <xdr:spPr>
        <a:xfrm>
          <a:off x="9258300"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50800</xdr:rowOff>
    </xdr:from>
    <xdr:to>
      <xdr:col>50</xdr:col>
      <xdr:colOff>165100</xdr:colOff>
      <xdr:row>40</xdr:row>
      <xdr:rowOff>152400</xdr:rowOff>
    </xdr:to>
    <xdr:sp macro="" textlink="">
      <xdr:nvSpPr>
        <xdr:cNvPr id="129" name="楕円 128"/>
        <xdr:cNvSpPr/>
      </xdr:nvSpPr>
      <xdr:spPr>
        <a:xfrm>
          <a:off x="844550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101600</xdr:rowOff>
    </xdr:from>
    <xdr:to>
      <xdr:col>55</xdr:col>
      <xdr:colOff>0</xdr:colOff>
      <xdr:row>40</xdr:row>
      <xdr:rowOff>101600</xdr:rowOff>
    </xdr:to>
    <xdr:cxnSp macro="">
      <xdr:nvCxnSpPr>
        <xdr:cNvPr id="130" name="直線コネクタ 129"/>
        <xdr:cNvCxnSpPr/>
      </xdr:nvCxnSpPr>
      <xdr:spPr>
        <a:xfrm>
          <a:off x="8496300" y="68072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50800</xdr:rowOff>
    </xdr:from>
    <xdr:to>
      <xdr:col>46</xdr:col>
      <xdr:colOff>38100</xdr:colOff>
      <xdr:row>40</xdr:row>
      <xdr:rowOff>152400</xdr:rowOff>
    </xdr:to>
    <xdr:sp macro="" textlink="">
      <xdr:nvSpPr>
        <xdr:cNvPr id="131" name="楕円 130"/>
        <xdr:cNvSpPr/>
      </xdr:nvSpPr>
      <xdr:spPr>
        <a:xfrm>
          <a:off x="7670800" y="67564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101600</xdr:rowOff>
    </xdr:from>
    <xdr:to>
      <xdr:col>50</xdr:col>
      <xdr:colOff>114300</xdr:colOff>
      <xdr:row>40</xdr:row>
      <xdr:rowOff>101600</xdr:rowOff>
    </xdr:to>
    <xdr:cxnSp macro="">
      <xdr:nvCxnSpPr>
        <xdr:cNvPr id="132" name="直線コネクタ 131"/>
        <xdr:cNvCxnSpPr/>
      </xdr:nvCxnSpPr>
      <xdr:spPr>
        <a:xfrm>
          <a:off x="7713980" y="68072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50800</xdr:rowOff>
    </xdr:from>
    <xdr:to>
      <xdr:col>41</xdr:col>
      <xdr:colOff>101600</xdr:colOff>
      <xdr:row>40</xdr:row>
      <xdr:rowOff>152400</xdr:rowOff>
    </xdr:to>
    <xdr:sp macro="" textlink="">
      <xdr:nvSpPr>
        <xdr:cNvPr id="133" name="楕円 132"/>
        <xdr:cNvSpPr/>
      </xdr:nvSpPr>
      <xdr:spPr>
        <a:xfrm>
          <a:off x="687324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101600</xdr:rowOff>
    </xdr:from>
    <xdr:to>
      <xdr:col>45</xdr:col>
      <xdr:colOff>177800</xdr:colOff>
      <xdr:row>40</xdr:row>
      <xdr:rowOff>101600</xdr:rowOff>
    </xdr:to>
    <xdr:cxnSp macro="">
      <xdr:nvCxnSpPr>
        <xdr:cNvPr id="134" name="直線コネクタ 133"/>
        <xdr:cNvCxnSpPr/>
      </xdr:nvCxnSpPr>
      <xdr:spPr>
        <a:xfrm>
          <a:off x="6924040" y="68072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149877</xdr:rowOff>
    </xdr:from>
    <xdr:ext cx="469744" cy="259045"/>
    <xdr:sp macro="" textlink="">
      <xdr:nvSpPr>
        <xdr:cNvPr id="135" name="n_1aveValue【図書館】&#10;一人当たり面積"/>
        <xdr:cNvSpPr txBox="1"/>
      </xdr:nvSpPr>
      <xdr:spPr>
        <a:xfrm>
          <a:off x="8271587"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162577</xdr:rowOff>
    </xdr:from>
    <xdr:ext cx="469744" cy="259045"/>
    <xdr:sp macro="" textlink="">
      <xdr:nvSpPr>
        <xdr:cNvPr id="136" name="n_2aveValue【図書館】&#10;一人当たり面積"/>
        <xdr:cNvSpPr txBox="1"/>
      </xdr:nvSpPr>
      <xdr:spPr>
        <a:xfrm>
          <a:off x="750958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3827</xdr:rowOff>
    </xdr:from>
    <xdr:ext cx="469744" cy="259045"/>
    <xdr:sp macro="" textlink="">
      <xdr:nvSpPr>
        <xdr:cNvPr id="137" name="n_3aveValue【図書館】&#10;一人当たり面積"/>
        <xdr:cNvSpPr txBox="1"/>
      </xdr:nvSpPr>
      <xdr:spPr>
        <a:xfrm>
          <a:off x="6712027" y="637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3827</xdr:rowOff>
    </xdr:from>
    <xdr:ext cx="469744" cy="259045"/>
    <xdr:sp macro="" textlink="">
      <xdr:nvSpPr>
        <xdr:cNvPr id="138" name="n_4aveValue【図書館】&#10;一人当たり面積"/>
        <xdr:cNvSpPr txBox="1"/>
      </xdr:nvSpPr>
      <xdr:spPr>
        <a:xfrm>
          <a:off x="5937327" y="637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143527</xdr:rowOff>
    </xdr:from>
    <xdr:ext cx="469744" cy="259045"/>
    <xdr:sp macro="" textlink="">
      <xdr:nvSpPr>
        <xdr:cNvPr id="139" name="n_1mainValue【図書館】&#10;一人当たり面積"/>
        <xdr:cNvSpPr txBox="1"/>
      </xdr:nvSpPr>
      <xdr:spPr>
        <a:xfrm>
          <a:off x="827158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143527</xdr:rowOff>
    </xdr:from>
    <xdr:ext cx="469744" cy="259045"/>
    <xdr:sp macro="" textlink="">
      <xdr:nvSpPr>
        <xdr:cNvPr id="140" name="n_2mainValue【図書館】&#10;一人当たり面積"/>
        <xdr:cNvSpPr txBox="1"/>
      </xdr:nvSpPr>
      <xdr:spPr>
        <a:xfrm>
          <a:off x="750958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143527</xdr:rowOff>
    </xdr:from>
    <xdr:ext cx="469744" cy="259045"/>
    <xdr:sp macro="" textlink="">
      <xdr:nvSpPr>
        <xdr:cNvPr id="141" name="n_3mainValue【図書館】&#10;一人当たり面積"/>
        <xdr:cNvSpPr txBox="1"/>
      </xdr:nvSpPr>
      <xdr:spPr>
        <a:xfrm>
          <a:off x="671202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2" name="正方形/長方形 141"/>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3" name="正方形/長方形 142"/>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4" name="正方形/長方形 143"/>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5" name="正方形/長方形 144"/>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6" name="正方形/長方形 145"/>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7" name="正方形/長方形 146"/>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8" name="正方形/長方形 147"/>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9" name="正方形/長方形 148"/>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0" name="テキスト ボックス 149"/>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1" name="直線コネクタ 150"/>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2" name="テキスト ボックス 151"/>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3" name="直線コネクタ 152"/>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4" name="テキスト ボックス 153"/>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5" name="直線コネクタ 154"/>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6" name="テキスト ボックス 155"/>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7" name="直線コネクタ 156"/>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8" name="テキスト ボックス 157"/>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9" name="直線コネクタ 158"/>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0" name="テキスト ボックス 159"/>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1" name="直線コネクタ 160"/>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2" name="テキスト ボックス 161"/>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158115</xdr:rowOff>
    </xdr:from>
    <xdr:to>
      <xdr:col>24</xdr:col>
      <xdr:colOff>62865</xdr:colOff>
      <xdr:row>64</xdr:row>
      <xdr:rowOff>76200</xdr:rowOff>
    </xdr:to>
    <xdr:cxnSp macro="">
      <xdr:nvCxnSpPr>
        <xdr:cNvPr id="166" name="直線コネクタ 165"/>
        <xdr:cNvCxnSpPr/>
      </xdr:nvCxnSpPr>
      <xdr:spPr>
        <a:xfrm flipV="1">
          <a:off x="4086225" y="9378315"/>
          <a:ext cx="0"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67" name="【体育館・プール】&#10;有形固定資産減価償却率最小値テキスト"/>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8" name="直線コネクタ 167"/>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104792</xdr:rowOff>
    </xdr:from>
    <xdr:ext cx="405111" cy="259045"/>
    <xdr:sp macro="" textlink="">
      <xdr:nvSpPr>
        <xdr:cNvPr id="169" name="【体育館・プール】&#10;有形固定資産減価償却率最大値テキスト"/>
        <xdr:cNvSpPr txBox="1"/>
      </xdr:nvSpPr>
      <xdr:spPr>
        <a:xfrm>
          <a:off x="4124960" y="9157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158115</xdr:rowOff>
    </xdr:from>
    <xdr:to>
      <xdr:col>24</xdr:col>
      <xdr:colOff>152400</xdr:colOff>
      <xdr:row>55</xdr:row>
      <xdr:rowOff>158115</xdr:rowOff>
    </xdr:to>
    <xdr:cxnSp macro="">
      <xdr:nvCxnSpPr>
        <xdr:cNvPr id="170" name="直線コネクタ 169"/>
        <xdr:cNvCxnSpPr/>
      </xdr:nvCxnSpPr>
      <xdr:spPr>
        <a:xfrm>
          <a:off x="4020820" y="93783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652</xdr:rowOff>
    </xdr:from>
    <xdr:ext cx="405111" cy="259045"/>
    <xdr:sp macro="" textlink="">
      <xdr:nvSpPr>
        <xdr:cNvPr id="171" name="【体育館・プール】&#10;有形固定資産減価償却率平均値テキスト"/>
        <xdr:cNvSpPr txBox="1"/>
      </xdr:nvSpPr>
      <xdr:spPr>
        <a:xfrm>
          <a:off x="4124960" y="98914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72" name="フローチャート: 判断 171"/>
        <xdr:cNvSpPr/>
      </xdr:nvSpPr>
      <xdr:spPr>
        <a:xfrm>
          <a:off x="4036060" y="100399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73" name="フローチャート: 判断 172"/>
        <xdr:cNvSpPr/>
      </xdr:nvSpPr>
      <xdr:spPr>
        <a:xfrm>
          <a:off x="3312160" y="10011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120650</xdr:rowOff>
    </xdr:from>
    <xdr:to>
      <xdr:col>15</xdr:col>
      <xdr:colOff>101600</xdr:colOff>
      <xdr:row>60</xdr:row>
      <xdr:rowOff>50800</xdr:rowOff>
    </xdr:to>
    <xdr:sp macro="" textlink="">
      <xdr:nvSpPr>
        <xdr:cNvPr id="174" name="フローチャート: 判断 173"/>
        <xdr:cNvSpPr/>
      </xdr:nvSpPr>
      <xdr:spPr>
        <a:xfrm>
          <a:off x="2514600" y="100114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93980</xdr:rowOff>
    </xdr:from>
    <xdr:to>
      <xdr:col>10</xdr:col>
      <xdr:colOff>165100</xdr:colOff>
      <xdr:row>60</xdr:row>
      <xdr:rowOff>24130</xdr:rowOff>
    </xdr:to>
    <xdr:sp macro="" textlink="">
      <xdr:nvSpPr>
        <xdr:cNvPr id="175" name="フローチャート: 判断 174"/>
        <xdr:cNvSpPr/>
      </xdr:nvSpPr>
      <xdr:spPr>
        <a:xfrm>
          <a:off x="1739900" y="99847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67310</xdr:rowOff>
    </xdr:from>
    <xdr:to>
      <xdr:col>6</xdr:col>
      <xdr:colOff>38100</xdr:colOff>
      <xdr:row>59</xdr:row>
      <xdr:rowOff>168910</xdr:rowOff>
    </xdr:to>
    <xdr:sp macro="" textlink="">
      <xdr:nvSpPr>
        <xdr:cNvPr id="176" name="フローチャート: 判断 175"/>
        <xdr:cNvSpPr/>
      </xdr:nvSpPr>
      <xdr:spPr>
        <a:xfrm>
          <a:off x="965200" y="99580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124460</xdr:rowOff>
    </xdr:from>
    <xdr:to>
      <xdr:col>24</xdr:col>
      <xdr:colOff>114300</xdr:colOff>
      <xdr:row>62</xdr:row>
      <xdr:rowOff>54610</xdr:rowOff>
    </xdr:to>
    <xdr:sp macro="" textlink="">
      <xdr:nvSpPr>
        <xdr:cNvPr id="182" name="楕円 181"/>
        <xdr:cNvSpPr/>
      </xdr:nvSpPr>
      <xdr:spPr>
        <a:xfrm>
          <a:off x="4036060" y="10350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102887</xdr:rowOff>
    </xdr:from>
    <xdr:ext cx="405111" cy="259045"/>
    <xdr:sp macro="" textlink="">
      <xdr:nvSpPr>
        <xdr:cNvPr id="183" name="【体育館・プール】&#10;有形固定資産減価償却率該当値テキスト"/>
        <xdr:cNvSpPr txBox="1"/>
      </xdr:nvSpPr>
      <xdr:spPr>
        <a:xfrm>
          <a:off x="4124960"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86360</xdr:rowOff>
    </xdr:from>
    <xdr:to>
      <xdr:col>20</xdr:col>
      <xdr:colOff>38100</xdr:colOff>
      <xdr:row>62</xdr:row>
      <xdr:rowOff>16510</xdr:rowOff>
    </xdr:to>
    <xdr:sp macro="" textlink="">
      <xdr:nvSpPr>
        <xdr:cNvPr id="184" name="楕円 183"/>
        <xdr:cNvSpPr/>
      </xdr:nvSpPr>
      <xdr:spPr>
        <a:xfrm>
          <a:off x="3312160" y="103124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137160</xdr:rowOff>
    </xdr:from>
    <xdr:to>
      <xdr:col>24</xdr:col>
      <xdr:colOff>63500</xdr:colOff>
      <xdr:row>62</xdr:row>
      <xdr:rowOff>3810</xdr:rowOff>
    </xdr:to>
    <xdr:cxnSp macro="">
      <xdr:nvCxnSpPr>
        <xdr:cNvPr id="185" name="直線コネクタ 184"/>
        <xdr:cNvCxnSpPr/>
      </xdr:nvCxnSpPr>
      <xdr:spPr>
        <a:xfrm>
          <a:off x="3355340" y="10363200"/>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44450</xdr:rowOff>
    </xdr:from>
    <xdr:to>
      <xdr:col>15</xdr:col>
      <xdr:colOff>101600</xdr:colOff>
      <xdr:row>61</xdr:row>
      <xdr:rowOff>146050</xdr:rowOff>
    </xdr:to>
    <xdr:sp macro="" textlink="">
      <xdr:nvSpPr>
        <xdr:cNvPr id="186" name="楕円 185"/>
        <xdr:cNvSpPr/>
      </xdr:nvSpPr>
      <xdr:spPr>
        <a:xfrm>
          <a:off x="2514600" y="1027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95250</xdr:rowOff>
    </xdr:from>
    <xdr:to>
      <xdr:col>19</xdr:col>
      <xdr:colOff>177800</xdr:colOff>
      <xdr:row>61</xdr:row>
      <xdr:rowOff>137160</xdr:rowOff>
    </xdr:to>
    <xdr:cxnSp macro="">
      <xdr:nvCxnSpPr>
        <xdr:cNvPr id="187" name="直線コネクタ 186"/>
        <xdr:cNvCxnSpPr/>
      </xdr:nvCxnSpPr>
      <xdr:spPr>
        <a:xfrm>
          <a:off x="2565400" y="10321290"/>
          <a:ext cx="78994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2540</xdr:rowOff>
    </xdr:from>
    <xdr:to>
      <xdr:col>10</xdr:col>
      <xdr:colOff>165100</xdr:colOff>
      <xdr:row>61</xdr:row>
      <xdr:rowOff>104140</xdr:rowOff>
    </xdr:to>
    <xdr:sp macro="" textlink="">
      <xdr:nvSpPr>
        <xdr:cNvPr id="188" name="楕円 187"/>
        <xdr:cNvSpPr/>
      </xdr:nvSpPr>
      <xdr:spPr>
        <a:xfrm>
          <a:off x="1739900" y="10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53340</xdr:rowOff>
    </xdr:from>
    <xdr:to>
      <xdr:col>15</xdr:col>
      <xdr:colOff>50800</xdr:colOff>
      <xdr:row>61</xdr:row>
      <xdr:rowOff>95250</xdr:rowOff>
    </xdr:to>
    <xdr:cxnSp macro="">
      <xdr:nvCxnSpPr>
        <xdr:cNvPr id="189" name="直線コネクタ 188"/>
        <xdr:cNvCxnSpPr/>
      </xdr:nvCxnSpPr>
      <xdr:spPr>
        <a:xfrm>
          <a:off x="1790700" y="10279380"/>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67327</xdr:rowOff>
    </xdr:from>
    <xdr:ext cx="405111" cy="259045"/>
    <xdr:sp macro="" textlink="">
      <xdr:nvSpPr>
        <xdr:cNvPr id="190" name="n_1aveValue【体育館・プール】&#10;有形固定資産減価償却率"/>
        <xdr:cNvSpPr txBox="1"/>
      </xdr:nvSpPr>
      <xdr:spPr>
        <a:xfrm>
          <a:off x="317056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67327</xdr:rowOff>
    </xdr:from>
    <xdr:ext cx="405111" cy="259045"/>
    <xdr:sp macro="" textlink="">
      <xdr:nvSpPr>
        <xdr:cNvPr id="191" name="n_2aveValue【体育館・プール】&#10;有形固定資産減価償却率"/>
        <xdr:cNvSpPr txBox="1"/>
      </xdr:nvSpPr>
      <xdr:spPr>
        <a:xfrm>
          <a:off x="238570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40657</xdr:rowOff>
    </xdr:from>
    <xdr:ext cx="405111" cy="259045"/>
    <xdr:sp macro="" textlink="">
      <xdr:nvSpPr>
        <xdr:cNvPr id="192" name="n_3aveValue【体育館・プール】&#10;有形固定資産減価償却率"/>
        <xdr:cNvSpPr txBox="1"/>
      </xdr:nvSpPr>
      <xdr:spPr>
        <a:xfrm>
          <a:off x="1611004" y="976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13987</xdr:rowOff>
    </xdr:from>
    <xdr:ext cx="405111" cy="259045"/>
    <xdr:sp macro="" textlink="">
      <xdr:nvSpPr>
        <xdr:cNvPr id="193" name="n_4aveValue【体育館・プール】&#10;有形固定資産減価償却率"/>
        <xdr:cNvSpPr txBox="1"/>
      </xdr:nvSpPr>
      <xdr:spPr>
        <a:xfrm>
          <a:off x="836304" y="973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7637</xdr:rowOff>
    </xdr:from>
    <xdr:ext cx="405111" cy="259045"/>
    <xdr:sp macro="" textlink="">
      <xdr:nvSpPr>
        <xdr:cNvPr id="194" name="n_1mainValue【体育館・プール】&#10;有形固定資産減価償却率"/>
        <xdr:cNvSpPr txBox="1"/>
      </xdr:nvSpPr>
      <xdr:spPr>
        <a:xfrm>
          <a:off x="317056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137177</xdr:rowOff>
    </xdr:from>
    <xdr:ext cx="405111" cy="259045"/>
    <xdr:sp macro="" textlink="">
      <xdr:nvSpPr>
        <xdr:cNvPr id="195" name="n_2mainValue【体育館・プール】&#10;有形固定資産減価償却率"/>
        <xdr:cNvSpPr txBox="1"/>
      </xdr:nvSpPr>
      <xdr:spPr>
        <a:xfrm>
          <a:off x="238570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95267</xdr:rowOff>
    </xdr:from>
    <xdr:ext cx="405111" cy="259045"/>
    <xdr:sp macro="" textlink="">
      <xdr:nvSpPr>
        <xdr:cNvPr id="196" name="n_3mainValue【体育館・プール】&#10;有形固定資産減価償却率"/>
        <xdr:cNvSpPr txBox="1"/>
      </xdr:nvSpPr>
      <xdr:spPr>
        <a:xfrm>
          <a:off x="1611004" y="1032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7" name="正方形/長方形 196"/>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8" name="正方形/長方形 197"/>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9" name="正方形/長方形 198"/>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0" name="正方形/長方形 199"/>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1" name="正方形/長方形 200"/>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2" name="正方形/長方形 201"/>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3" name="正方形/長方形 202"/>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4" name="正方形/長方形 203"/>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5" name="テキスト ボックス 204"/>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6" name="直線コネクタ 205"/>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7" name="直線コネクタ 206"/>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08" name="テキスト ボックス 207"/>
        <xdr:cNvSpPr txBox="1"/>
      </xdr:nvSpPr>
      <xdr:spPr>
        <a:xfrm>
          <a:off x="54053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9" name="直線コネクタ 208"/>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0" name="テキスト ボックス 209"/>
        <xdr:cNvSpPr txBox="1"/>
      </xdr:nvSpPr>
      <xdr:spPr>
        <a:xfrm>
          <a:off x="540530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1" name="直線コネクタ 210"/>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2" name="テキスト ボックス 211"/>
        <xdr:cNvSpPr txBox="1"/>
      </xdr:nvSpPr>
      <xdr:spPr>
        <a:xfrm>
          <a:off x="540530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3" name="直線コネクタ 212"/>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14" name="テキスト ボックス 213"/>
        <xdr:cNvSpPr txBox="1"/>
      </xdr:nvSpPr>
      <xdr:spPr>
        <a:xfrm>
          <a:off x="540530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5" name="直線コネクタ 214"/>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6" name="テキスト ボックス 215"/>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7" name="【体育館・プール】&#10;一人当たり面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116586</xdr:rowOff>
    </xdr:from>
    <xdr:to>
      <xdr:col>54</xdr:col>
      <xdr:colOff>189865</xdr:colOff>
      <xdr:row>63</xdr:row>
      <xdr:rowOff>153162</xdr:rowOff>
    </xdr:to>
    <xdr:cxnSp macro="">
      <xdr:nvCxnSpPr>
        <xdr:cNvPr id="218" name="直線コネクタ 217"/>
        <xdr:cNvCxnSpPr/>
      </xdr:nvCxnSpPr>
      <xdr:spPr>
        <a:xfrm flipV="1">
          <a:off x="9219565" y="9336786"/>
          <a:ext cx="0" cy="1377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156989</xdr:rowOff>
    </xdr:from>
    <xdr:ext cx="469744" cy="259045"/>
    <xdr:sp macro="" textlink="">
      <xdr:nvSpPr>
        <xdr:cNvPr id="219" name="【体育館・プール】&#10;一人当たり面積最小値テキスト"/>
        <xdr:cNvSpPr txBox="1"/>
      </xdr:nvSpPr>
      <xdr:spPr>
        <a:xfrm>
          <a:off x="9258300" y="1071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153162</xdr:rowOff>
    </xdr:from>
    <xdr:to>
      <xdr:col>55</xdr:col>
      <xdr:colOff>88900</xdr:colOff>
      <xdr:row>63</xdr:row>
      <xdr:rowOff>153162</xdr:rowOff>
    </xdr:to>
    <xdr:cxnSp macro="">
      <xdr:nvCxnSpPr>
        <xdr:cNvPr id="220" name="直線コネクタ 219"/>
        <xdr:cNvCxnSpPr/>
      </xdr:nvCxnSpPr>
      <xdr:spPr>
        <a:xfrm>
          <a:off x="9154160" y="10714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63263</xdr:rowOff>
    </xdr:from>
    <xdr:ext cx="469744" cy="259045"/>
    <xdr:sp macro="" textlink="">
      <xdr:nvSpPr>
        <xdr:cNvPr id="221" name="【体育館・プール】&#10;一人当たり面積最大値テキスト"/>
        <xdr:cNvSpPr txBox="1"/>
      </xdr:nvSpPr>
      <xdr:spPr>
        <a:xfrm>
          <a:off x="9258300" y="9115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116586</xdr:rowOff>
    </xdr:from>
    <xdr:to>
      <xdr:col>55</xdr:col>
      <xdr:colOff>88900</xdr:colOff>
      <xdr:row>55</xdr:row>
      <xdr:rowOff>116586</xdr:rowOff>
    </xdr:to>
    <xdr:cxnSp macro="">
      <xdr:nvCxnSpPr>
        <xdr:cNvPr id="222" name="直線コネクタ 221"/>
        <xdr:cNvCxnSpPr/>
      </xdr:nvCxnSpPr>
      <xdr:spPr>
        <a:xfrm>
          <a:off x="9154160" y="93367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111523</xdr:rowOff>
    </xdr:from>
    <xdr:ext cx="469744" cy="259045"/>
    <xdr:sp macro="" textlink="">
      <xdr:nvSpPr>
        <xdr:cNvPr id="223" name="【体育館・プール】&#10;一人当たり面積平均値テキスト"/>
        <xdr:cNvSpPr txBox="1"/>
      </xdr:nvSpPr>
      <xdr:spPr>
        <a:xfrm>
          <a:off x="9258300" y="101699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88646</xdr:rowOff>
    </xdr:from>
    <xdr:to>
      <xdr:col>55</xdr:col>
      <xdr:colOff>50800</xdr:colOff>
      <xdr:row>62</xdr:row>
      <xdr:rowOff>18796</xdr:rowOff>
    </xdr:to>
    <xdr:sp macro="" textlink="">
      <xdr:nvSpPr>
        <xdr:cNvPr id="224" name="フローチャート: 判断 223"/>
        <xdr:cNvSpPr/>
      </xdr:nvSpPr>
      <xdr:spPr>
        <a:xfrm>
          <a:off x="9192260" y="103146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77216</xdr:rowOff>
    </xdr:from>
    <xdr:to>
      <xdr:col>50</xdr:col>
      <xdr:colOff>165100</xdr:colOff>
      <xdr:row>61</xdr:row>
      <xdr:rowOff>7366</xdr:rowOff>
    </xdr:to>
    <xdr:sp macro="" textlink="">
      <xdr:nvSpPr>
        <xdr:cNvPr id="225" name="フローチャート: 判断 224"/>
        <xdr:cNvSpPr/>
      </xdr:nvSpPr>
      <xdr:spPr>
        <a:xfrm>
          <a:off x="8445500" y="101356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81788</xdr:rowOff>
    </xdr:from>
    <xdr:to>
      <xdr:col>46</xdr:col>
      <xdr:colOff>38100</xdr:colOff>
      <xdr:row>61</xdr:row>
      <xdr:rowOff>11938</xdr:rowOff>
    </xdr:to>
    <xdr:sp macro="" textlink="">
      <xdr:nvSpPr>
        <xdr:cNvPr id="226" name="フローチャート: 判断 225"/>
        <xdr:cNvSpPr/>
      </xdr:nvSpPr>
      <xdr:spPr>
        <a:xfrm>
          <a:off x="7670800" y="101401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86360</xdr:rowOff>
    </xdr:from>
    <xdr:to>
      <xdr:col>41</xdr:col>
      <xdr:colOff>101600</xdr:colOff>
      <xdr:row>61</xdr:row>
      <xdr:rowOff>16510</xdr:rowOff>
    </xdr:to>
    <xdr:sp macro="" textlink="">
      <xdr:nvSpPr>
        <xdr:cNvPr id="227" name="フローチャート: 判断 226"/>
        <xdr:cNvSpPr/>
      </xdr:nvSpPr>
      <xdr:spPr>
        <a:xfrm>
          <a:off x="6873240" y="10144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100076</xdr:rowOff>
    </xdr:from>
    <xdr:to>
      <xdr:col>36</xdr:col>
      <xdr:colOff>165100</xdr:colOff>
      <xdr:row>61</xdr:row>
      <xdr:rowOff>30226</xdr:rowOff>
    </xdr:to>
    <xdr:sp macro="" textlink="">
      <xdr:nvSpPr>
        <xdr:cNvPr id="228" name="フローチャート: 判断 227"/>
        <xdr:cNvSpPr/>
      </xdr:nvSpPr>
      <xdr:spPr>
        <a:xfrm>
          <a:off x="6098540" y="101584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9" name="テキスト ボックス 228"/>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0" name="テキスト ボックス 229"/>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1" name="テキスト ボックス 230"/>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2" name="テキスト ボックス 231"/>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3" name="テキスト ボックス 232"/>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106934</xdr:rowOff>
    </xdr:from>
    <xdr:to>
      <xdr:col>55</xdr:col>
      <xdr:colOff>50800</xdr:colOff>
      <xdr:row>62</xdr:row>
      <xdr:rowOff>37084</xdr:rowOff>
    </xdr:to>
    <xdr:sp macro="" textlink="">
      <xdr:nvSpPr>
        <xdr:cNvPr id="234" name="楕円 233"/>
        <xdr:cNvSpPr/>
      </xdr:nvSpPr>
      <xdr:spPr>
        <a:xfrm>
          <a:off x="9192260" y="103329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85361</xdr:rowOff>
    </xdr:from>
    <xdr:ext cx="469744" cy="259045"/>
    <xdr:sp macro="" textlink="">
      <xdr:nvSpPr>
        <xdr:cNvPr id="235" name="【体育館・プール】&#10;一人当たり面積該当値テキスト"/>
        <xdr:cNvSpPr txBox="1"/>
      </xdr:nvSpPr>
      <xdr:spPr>
        <a:xfrm>
          <a:off x="9258300" y="10311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106934</xdr:rowOff>
    </xdr:from>
    <xdr:to>
      <xdr:col>50</xdr:col>
      <xdr:colOff>165100</xdr:colOff>
      <xdr:row>62</xdr:row>
      <xdr:rowOff>37084</xdr:rowOff>
    </xdr:to>
    <xdr:sp macro="" textlink="">
      <xdr:nvSpPr>
        <xdr:cNvPr id="236" name="楕円 235"/>
        <xdr:cNvSpPr/>
      </xdr:nvSpPr>
      <xdr:spPr>
        <a:xfrm>
          <a:off x="8445500" y="103329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157734</xdr:rowOff>
    </xdr:from>
    <xdr:to>
      <xdr:col>55</xdr:col>
      <xdr:colOff>0</xdr:colOff>
      <xdr:row>61</xdr:row>
      <xdr:rowOff>157734</xdr:rowOff>
    </xdr:to>
    <xdr:cxnSp macro="">
      <xdr:nvCxnSpPr>
        <xdr:cNvPr id="237" name="直線コネクタ 236"/>
        <xdr:cNvCxnSpPr/>
      </xdr:nvCxnSpPr>
      <xdr:spPr>
        <a:xfrm>
          <a:off x="8496300" y="10383774"/>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106934</xdr:rowOff>
    </xdr:from>
    <xdr:to>
      <xdr:col>46</xdr:col>
      <xdr:colOff>38100</xdr:colOff>
      <xdr:row>62</xdr:row>
      <xdr:rowOff>37084</xdr:rowOff>
    </xdr:to>
    <xdr:sp macro="" textlink="">
      <xdr:nvSpPr>
        <xdr:cNvPr id="238" name="楕円 237"/>
        <xdr:cNvSpPr/>
      </xdr:nvSpPr>
      <xdr:spPr>
        <a:xfrm>
          <a:off x="7670800" y="103329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157734</xdr:rowOff>
    </xdr:from>
    <xdr:to>
      <xdr:col>50</xdr:col>
      <xdr:colOff>114300</xdr:colOff>
      <xdr:row>61</xdr:row>
      <xdr:rowOff>157734</xdr:rowOff>
    </xdr:to>
    <xdr:cxnSp macro="">
      <xdr:nvCxnSpPr>
        <xdr:cNvPr id="239" name="直線コネクタ 238"/>
        <xdr:cNvCxnSpPr/>
      </xdr:nvCxnSpPr>
      <xdr:spPr>
        <a:xfrm>
          <a:off x="7713980" y="1038377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106934</xdr:rowOff>
    </xdr:from>
    <xdr:to>
      <xdr:col>41</xdr:col>
      <xdr:colOff>101600</xdr:colOff>
      <xdr:row>62</xdr:row>
      <xdr:rowOff>37084</xdr:rowOff>
    </xdr:to>
    <xdr:sp macro="" textlink="">
      <xdr:nvSpPr>
        <xdr:cNvPr id="240" name="楕円 239"/>
        <xdr:cNvSpPr/>
      </xdr:nvSpPr>
      <xdr:spPr>
        <a:xfrm>
          <a:off x="6873240" y="103329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157734</xdr:rowOff>
    </xdr:from>
    <xdr:to>
      <xdr:col>45</xdr:col>
      <xdr:colOff>177800</xdr:colOff>
      <xdr:row>61</xdr:row>
      <xdr:rowOff>157734</xdr:rowOff>
    </xdr:to>
    <xdr:cxnSp macro="">
      <xdr:nvCxnSpPr>
        <xdr:cNvPr id="241" name="直線コネクタ 240"/>
        <xdr:cNvCxnSpPr/>
      </xdr:nvCxnSpPr>
      <xdr:spPr>
        <a:xfrm>
          <a:off x="6924040" y="1038377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23893</xdr:rowOff>
    </xdr:from>
    <xdr:ext cx="469744" cy="259045"/>
    <xdr:sp macro="" textlink="">
      <xdr:nvSpPr>
        <xdr:cNvPr id="242" name="n_1aveValue【体育館・プール】&#10;一人当たり面積"/>
        <xdr:cNvSpPr txBox="1"/>
      </xdr:nvSpPr>
      <xdr:spPr>
        <a:xfrm>
          <a:off x="8271587" y="9914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28465</xdr:rowOff>
    </xdr:from>
    <xdr:ext cx="469744" cy="259045"/>
    <xdr:sp macro="" textlink="">
      <xdr:nvSpPr>
        <xdr:cNvPr id="243" name="n_2aveValue【体育館・プール】&#10;一人当たり面積"/>
        <xdr:cNvSpPr txBox="1"/>
      </xdr:nvSpPr>
      <xdr:spPr>
        <a:xfrm>
          <a:off x="7509587" y="991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33037</xdr:rowOff>
    </xdr:from>
    <xdr:ext cx="469744" cy="259045"/>
    <xdr:sp macro="" textlink="">
      <xdr:nvSpPr>
        <xdr:cNvPr id="244" name="n_3aveValue【体育館・プール】&#10;一人当たり面積"/>
        <xdr:cNvSpPr txBox="1"/>
      </xdr:nvSpPr>
      <xdr:spPr>
        <a:xfrm>
          <a:off x="6712027" y="9923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46753</xdr:rowOff>
    </xdr:from>
    <xdr:ext cx="469744" cy="259045"/>
    <xdr:sp macro="" textlink="">
      <xdr:nvSpPr>
        <xdr:cNvPr id="245" name="n_4aveValue【体育館・プール】&#10;一人当たり面積"/>
        <xdr:cNvSpPr txBox="1"/>
      </xdr:nvSpPr>
      <xdr:spPr>
        <a:xfrm>
          <a:off x="5937327" y="993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28211</xdr:rowOff>
    </xdr:from>
    <xdr:ext cx="469744" cy="259045"/>
    <xdr:sp macro="" textlink="">
      <xdr:nvSpPr>
        <xdr:cNvPr id="246" name="n_1mainValue【体育館・プール】&#10;一人当たり面積"/>
        <xdr:cNvSpPr txBox="1"/>
      </xdr:nvSpPr>
      <xdr:spPr>
        <a:xfrm>
          <a:off x="8271587" y="10421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28211</xdr:rowOff>
    </xdr:from>
    <xdr:ext cx="469744" cy="259045"/>
    <xdr:sp macro="" textlink="">
      <xdr:nvSpPr>
        <xdr:cNvPr id="247" name="n_2mainValue【体育館・プール】&#10;一人当たり面積"/>
        <xdr:cNvSpPr txBox="1"/>
      </xdr:nvSpPr>
      <xdr:spPr>
        <a:xfrm>
          <a:off x="7509587" y="10421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28211</xdr:rowOff>
    </xdr:from>
    <xdr:ext cx="469744" cy="259045"/>
    <xdr:sp macro="" textlink="">
      <xdr:nvSpPr>
        <xdr:cNvPr id="248" name="n_3mainValue【体育館・プール】&#10;一人当たり面積"/>
        <xdr:cNvSpPr txBox="1"/>
      </xdr:nvSpPr>
      <xdr:spPr>
        <a:xfrm>
          <a:off x="6712027" y="10421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9" name="正方形/長方形 248"/>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0" name="正方形/長方形 249"/>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1" name="正方形/長方形 250"/>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2" name="正方形/長方形 251"/>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3" name="正方形/長方形 252"/>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4" name="正方形/長方形 253"/>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5" name="正方形/長方形 254"/>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6" name="正方形/長方形 255"/>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57" name="正方形/長方形 256"/>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8" name="正方形/長方形 257"/>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9" name="正方形/長方形 258"/>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0" name="正方形/長方形 259"/>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1" name="正方形/長方形 260"/>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2" name="正方形/長方形 261"/>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3" name="正方形/長方形 262"/>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4" name="正方形/長方形 263"/>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65" name="正方形/長方形 264"/>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6" name="正方形/長方形 265"/>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7" name="正方形/長方形 266"/>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8" name="正方形/長方形 267"/>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9" name="正方形/長方形 268"/>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0" name="正方形/長方形 269"/>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1" name="正方形/長方形 270"/>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72" name="正方形/長方形 271"/>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73" name="正方形/長方形 272"/>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74" name="正方形/長方形 273"/>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75" name="正方形/長方形 274"/>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76" name="正方形/長方形 275"/>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7" name="正方形/長方形 276"/>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8" name="正方形/長方形 277"/>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79" name="正方形/長方形 278"/>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0" name="正方形/長方形 279"/>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1" name="正方形/長方形 280"/>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82" name="正方形/長方形 281"/>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83" name="正方形/長方形 282"/>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84" name="正方形/長方形 283"/>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85" name="正方形/長方形 284"/>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86" name="正方形/長方形 285"/>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87" name="正方形/長方形 286"/>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88" name="正方形/長方形 287"/>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89" name="テキスト ボックス 288"/>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0" name="直線コネクタ 289"/>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91" name="テキスト ボックス 290"/>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92" name="直線コネクタ 291"/>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293" name="テキスト ボックス 292"/>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94" name="直線コネクタ 293"/>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95" name="テキスト ボックス 294"/>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96" name="直線コネクタ 295"/>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97" name="テキスト ボックス 296"/>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98" name="直線コネクタ 297"/>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99" name="テキスト ボックス 298"/>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00" name="直線コネクタ 299"/>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01" name="テキスト ボックス 300"/>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02" name="直線コネクタ 301"/>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03" name="テキスト ボックス 302"/>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04" name="【一般廃棄物処理施設】&#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41</xdr:row>
      <xdr:rowOff>148590</xdr:rowOff>
    </xdr:to>
    <xdr:cxnSp macro="">
      <xdr:nvCxnSpPr>
        <xdr:cNvPr id="305" name="直線コネクタ 304"/>
        <xdr:cNvCxnSpPr/>
      </xdr:nvCxnSpPr>
      <xdr:spPr>
        <a:xfrm flipV="1">
          <a:off x="14375764" y="5676900"/>
          <a:ext cx="0" cy="134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152417</xdr:rowOff>
    </xdr:from>
    <xdr:ext cx="405111" cy="259045"/>
    <xdr:sp macro="" textlink="">
      <xdr:nvSpPr>
        <xdr:cNvPr id="306" name="【一般廃棄物処理施設】&#10;有形固定資産減価償却率最小値テキスト"/>
        <xdr:cNvSpPr txBox="1"/>
      </xdr:nvSpPr>
      <xdr:spPr>
        <a:xfrm>
          <a:off x="14414500" y="702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148590</xdr:rowOff>
    </xdr:from>
    <xdr:to>
      <xdr:col>86</xdr:col>
      <xdr:colOff>25400</xdr:colOff>
      <xdr:row>41</xdr:row>
      <xdr:rowOff>148590</xdr:rowOff>
    </xdr:to>
    <xdr:cxnSp macro="">
      <xdr:nvCxnSpPr>
        <xdr:cNvPr id="307" name="直線コネクタ 306"/>
        <xdr:cNvCxnSpPr/>
      </xdr:nvCxnSpPr>
      <xdr:spPr>
        <a:xfrm>
          <a:off x="14287500" y="70218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405111" cy="259045"/>
    <xdr:sp macro="" textlink="">
      <xdr:nvSpPr>
        <xdr:cNvPr id="308" name="【一般廃棄物処理施設】&#10;有形固定資産減価償却率最大値テキスト"/>
        <xdr:cNvSpPr txBox="1"/>
      </xdr:nvSpPr>
      <xdr:spPr>
        <a:xfrm>
          <a:off x="14414500" y="545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309" name="直線コネクタ 308"/>
        <xdr:cNvCxnSpPr/>
      </xdr:nvCxnSpPr>
      <xdr:spPr>
        <a:xfrm>
          <a:off x="14287500" y="5676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55897</xdr:rowOff>
    </xdr:from>
    <xdr:ext cx="405111" cy="259045"/>
    <xdr:sp macro="" textlink="">
      <xdr:nvSpPr>
        <xdr:cNvPr id="310" name="【一般廃棄物処理施設】&#10;有形固定資産減価償却率平均値テキスト"/>
        <xdr:cNvSpPr txBox="1"/>
      </xdr:nvSpPr>
      <xdr:spPr>
        <a:xfrm>
          <a:off x="14414500" y="62585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33020</xdr:rowOff>
    </xdr:from>
    <xdr:to>
      <xdr:col>85</xdr:col>
      <xdr:colOff>177800</xdr:colOff>
      <xdr:row>38</xdr:row>
      <xdr:rowOff>134620</xdr:rowOff>
    </xdr:to>
    <xdr:sp macro="" textlink="">
      <xdr:nvSpPr>
        <xdr:cNvPr id="311" name="フローチャート: 判断 310"/>
        <xdr:cNvSpPr/>
      </xdr:nvSpPr>
      <xdr:spPr>
        <a:xfrm>
          <a:off x="14325600" y="640334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166370</xdr:rowOff>
    </xdr:from>
    <xdr:to>
      <xdr:col>81</xdr:col>
      <xdr:colOff>101600</xdr:colOff>
      <xdr:row>38</xdr:row>
      <xdr:rowOff>96520</xdr:rowOff>
    </xdr:to>
    <xdr:sp macro="" textlink="">
      <xdr:nvSpPr>
        <xdr:cNvPr id="312" name="フローチャート: 判断 311"/>
        <xdr:cNvSpPr/>
      </xdr:nvSpPr>
      <xdr:spPr>
        <a:xfrm>
          <a:off x="13578840" y="6369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12065</xdr:rowOff>
    </xdr:from>
    <xdr:to>
      <xdr:col>76</xdr:col>
      <xdr:colOff>165100</xdr:colOff>
      <xdr:row>38</xdr:row>
      <xdr:rowOff>113665</xdr:rowOff>
    </xdr:to>
    <xdr:sp macro="" textlink="">
      <xdr:nvSpPr>
        <xdr:cNvPr id="313" name="フローチャート: 判断 312"/>
        <xdr:cNvSpPr/>
      </xdr:nvSpPr>
      <xdr:spPr>
        <a:xfrm>
          <a:off x="1280414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113030</xdr:rowOff>
    </xdr:from>
    <xdr:to>
      <xdr:col>72</xdr:col>
      <xdr:colOff>38100</xdr:colOff>
      <xdr:row>39</xdr:row>
      <xdr:rowOff>43180</xdr:rowOff>
    </xdr:to>
    <xdr:sp macro="" textlink="">
      <xdr:nvSpPr>
        <xdr:cNvPr id="314" name="フローチャート: 判断 313"/>
        <xdr:cNvSpPr/>
      </xdr:nvSpPr>
      <xdr:spPr>
        <a:xfrm>
          <a:off x="12029440" y="64833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57785</xdr:rowOff>
    </xdr:from>
    <xdr:to>
      <xdr:col>67</xdr:col>
      <xdr:colOff>101600</xdr:colOff>
      <xdr:row>38</xdr:row>
      <xdr:rowOff>159385</xdr:rowOff>
    </xdr:to>
    <xdr:sp macro="" textlink="">
      <xdr:nvSpPr>
        <xdr:cNvPr id="315" name="フローチャート: 判断 314"/>
        <xdr:cNvSpPr/>
      </xdr:nvSpPr>
      <xdr:spPr>
        <a:xfrm>
          <a:off x="1123188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16" name="テキスト ボックス 315"/>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17" name="テキスト ボックス 316"/>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18" name="テキスト ボックス 317"/>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19" name="テキスト ボックス 318"/>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0" name="テキスト ボックス 319"/>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44450</xdr:rowOff>
    </xdr:from>
    <xdr:to>
      <xdr:col>85</xdr:col>
      <xdr:colOff>177800</xdr:colOff>
      <xdr:row>38</xdr:row>
      <xdr:rowOff>146050</xdr:rowOff>
    </xdr:to>
    <xdr:sp macro="" textlink="">
      <xdr:nvSpPr>
        <xdr:cNvPr id="321" name="楕円 320"/>
        <xdr:cNvSpPr/>
      </xdr:nvSpPr>
      <xdr:spPr>
        <a:xfrm>
          <a:off x="14325600" y="641477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22877</xdr:rowOff>
    </xdr:from>
    <xdr:ext cx="405111" cy="259045"/>
    <xdr:sp macro="" textlink="">
      <xdr:nvSpPr>
        <xdr:cNvPr id="322" name="【一般廃棄物処理施設】&#10;有形固定資産減価償却率該当値テキスト"/>
        <xdr:cNvSpPr txBox="1"/>
      </xdr:nvSpPr>
      <xdr:spPr>
        <a:xfrm>
          <a:off x="14414500"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170180</xdr:rowOff>
    </xdr:from>
    <xdr:to>
      <xdr:col>81</xdr:col>
      <xdr:colOff>101600</xdr:colOff>
      <xdr:row>38</xdr:row>
      <xdr:rowOff>100330</xdr:rowOff>
    </xdr:to>
    <xdr:sp macro="" textlink="">
      <xdr:nvSpPr>
        <xdr:cNvPr id="323" name="楕円 322"/>
        <xdr:cNvSpPr/>
      </xdr:nvSpPr>
      <xdr:spPr>
        <a:xfrm>
          <a:off x="13578840" y="6372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49530</xdr:rowOff>
    </xdr:from>
    <xdr:to>
      <xdr:col>85</xdr:col>
      <xdr:colOff>127000</xdr:colOff>
      <xdr:row>38</xdr:row>
      <xdr:rowOff>95250</xdr:rowOff>
    </xdr:to>
    <xdr:cxnSp macro="">
      <xdr:nvCxnSpPr>
        <xdr:cNvPr id="324" name="直線コネクタ 323"/>
        <xdr:cNvCxnSpPr/>
      </xdr:nvCxnSpPr>
      <xdr:spPr>
        <a:xfrm>
          <a:off x="13629640" y="6419850"/>
          <a:ext cx="7467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122555</xdr:rowOff>
    </xdr:from>
    <xdr:to>
      <xdr:col>76</xdr:col>
      <xdr:colOff>165100</xdr:colOff>
      <xdr:row>38</xdr:row>
      <xdr:rowOff>52705</xdr:rowOff>
    </xdr:to>
    <xdr:sp macro="" textlink="">
      <xdr:nvSpPr>
        <xdr:cNvPr id="325" name="楕円 324"/>
        <xdr:cNvSpPr/>
      </xdr:nvSpPr>
      <xdr:spPr>
        <a:xfrm>
          <a:off x="12804140" y="63252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1905</xdr:rowOff>
    </xdr:from>
    <xdr:to>
      <xdr:col>81</xdr:col>
      <xdr:colOff>50800</xdr:colOff>
      <xdr:row>38</xdr:row>
      <xdr:rowOff>49530</xdr:rowOff>
    </xdr:to>
    <xdr:cxnSp macro="">
      <xdr:nvCxnSpPr>
        <xdr:cNvPr id="326" name="直線コネクタ 325"/>
        <xdr:cNvCxnSpPr/>
      </xdr:nvCxnSpPr>
      <xdr:spPr>
        <a:xfrm>
          <a:off x="12854940" y="6372225"/>
          <a:ext cx="7747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88265</xdr:rowOff>
    </xdr:from>
    <xdr:to>
      <xdr:col>72</xdr:col>
      <xdr:colOff>38100</xdr:colOff>
      <xdr:row>42</xdr:row>
      <xdr:rowOff>18415</xdr:rowOff>
    </xdr:to>
    <xdr:sp macro="" textlink="">
      <xdr:nvSpPr>
        <xdr:cNvPr id="327" name="楕円 326"/>
        <xdr:cNvSpPr/>
      </xdr:nvSpPr>
      <xdr:spPr>
        <a:xfrm>
          <a:off x="12029440" y="69615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1905</xdr:rowOff>
    </xdr:from>
    <xdr:to>
      <xdr:col>76</xdr:col>
      <xdr:colOff>114300</xdr:colOff>
      <xdr:row>41</xdr:row>
      <xdr:rowOff>139065</xdr:rowOff>
    </xdr:to>
    <xdr:cxnSp macro="">
      <xdr:nvCxnSpPr>
        <xdr:cNvPr id="328" name="直線コネクタ 327"/>
        <xdr:cNvCxnSpPr/>
      </xdr:nvCxnSpPr>
      <xdr:spPr>
        <a:xfrm flipV="1">
          <a:off x="12072620" y="6372225"/>
          <a:ext cx="782320" cy="640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113047</xdr:rowOff>
    </xdr:from>
    <xdr:ext cx="405111" cy="259045"/>
    <xdr:sp macro="" textlink="">
      <xdr:nvSpPr>
        <xdr:cNvPr id="329" name="n_1aveValue【一般廃棄物処理施設】&#10;有形固定資産減価償却率"/>
        <xdr:cNvSpPr txBox="1"/>
      </xdr:nvSpPr>
      <xdr:spPr>
        <a:xfrm>
          <a:off x="13437244" y="614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104792</xdr:rowOff>
    </xdr:from>
    <xdr:ext cx="405111" cy="259045"/>
    <xdr:sp macro="" textlink="">
      <xdr:nvSpPr>
        <xdr:cNvPr id="330" name="n_2aveValue【一般廃棄物処理施設】&#10;有形固定資産減価償却率"/>
        <xdr:cNvSpPr txBox="1"/>
      </xdr:nvSpPr>
      <xdr:spPr>
        <a:xfrm>
          <a:off x="1267524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59707</xdr:rowOff>
    </xdr:from>
    <xdr:ext cx="405111" cy="259045"/>
    <xdr:sp macro="" textlink="">
      <xdr:nvSpPr>
        <xdr:cNvPr id="331" name="n_3aveValue【一般廃棄物処理施設】&#10;有形固定資産減価償却率"/>
        <xdr:cNvSpPr txBox="1"/>
      </xdr:nvSpPr>
      <xdr:spPr>
        <a:xfrm>
          <a:off x="11900544" y="626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4462</xdr:rowOff>
    </xdr:from>
    <xdr:ext cx="405111" cy="259045"/>
    <xdr:sp macro="" textlink="">
      <xdr:nvSpPr>
        <xdr:cNvPr id="332" name="n_4aveValue【一般廃棄物処理施設】&#10;有形固定資産減価償却率"/>
        <xdr:cNvSpPr txBox="1"/>
      </xdr:nvSpPr>
      <xdr:spPr>
        <a:xfrm>
          <a:off x="1110298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91457</xdr:rowOff>
    </xdr:from>
    <xdr:ext cx="405111" cy="259045"/>
    <xdr:sp macro="" textlink="">
      <xdr:nvSpPr>
        <xdr:cNvPr id="333" name="n_1mainValue【一般廃棄物処理施設】&#10;有形固定資産減価償却率"/>
        <xdr:cNvSpPr txBox="1"/>
      </xdr:nvSpPr>
      <xdr:spPr>
        <a:xfrm>
          <a:off x="134372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69232</xdr:rowOff>
    </xdr:from>
    <xdr:ext cx="405111" cy="259045"/>
    <xdr:sp macro="" textlink="">
      <xdr:nvSpPr>
        <xdr:cNvPr id="334" name="n_2mainValue【一般廃棄物処理施設】&#10;有形固定資産減価償却率"/>
        <xdr:cNvSpPr txBox="1"/>
      </xdr:nvSpPr>
      <xdr:spPr>
        <a:xfrm>
          <a:off x="126752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9542</xdr:rowOff>
    </xdr:from>
    <xdr:ext cx="405111" cy="259045"/>
    <xdr:sp macro="" textlink="">
      <xdr:nvSpPr>
        <xdr:cNvPr id="335" name="n_3mainValue【一般廃棄物処理施設】&#10;有形固定資産減価償却率"/>
        <xdr:cNvSpPr txBox="1"/>
      </xdr:nvSpPr>
      <xdr:spPr>
        <a:xfrm>
          <a:off x="11900544" y="705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6" name="正方形/長方形 335"/>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7" name="正方形/長方形 336"/>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38" name="正方形/長方形 337"/>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39" name="正方形/長方形 338"/>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0" name="正方形/長方形 339"/>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1" name="正方形/長方形 340"/>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2" name="正方形/長方形 341"/>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3" name="正方形/長方形 342"/>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4" name="テキスト ボックス 343"/>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5" name="直線コネクタ 344"/>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46" name="直線コネクタ 345"/>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47" name="テキスト ボックス 346"/>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48" name="直線コネクタ 347"/>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349" name="テキスト ボックス 348"/>
        <xdr:cNvSpPr txBox="1"/>
      </xdr:nvSpPr>
      <xdr:spPr>
        <a:xfrm>
          <a:off x="1563072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50" name="直線コネクタ 349"/>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351" name="テキスト ボックス 350"/>
        <xdr:cNvSpPr txBox="1"/>
      </xdr:nvSpPr>
      <xdr:spPr>
        <a:xfrm>
          <a:off x="15630721" y="63570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52" name="直線コネクタ 351"/>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353" name="テキスト ボックス 352"/>
        <xdr:cNvSpPr txBox="1"/>
      </xdr:nvSpPr>
      <xdr:spPr>
        <a:xfrm>
          <a:off x="15630721" y="60381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54" name="直線コネクタ 353"/>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355" name="テキスト ボックス 354"/>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56" name="直線コネクタ 355"/>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357" name="テキスト ボックス 356"/>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8" name="直線コネクタ 357"/>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59" name="テキスト ボックス 358"/>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0" name="【一般廃棄物処理施設】&#10;一人当たり有形固定資産（償却資産）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102609</xdr:rowOff>
    </xdr:from>
    <xdr:to>
      <xdr:col>116</xdr:col>
      <xdr:colOff>62864</xdr:colOff>
      <xdr:row>42</xdr:row>
      <xdr:rowOff>47647</xdr:rowOff>
    </xdr:to>
    <xdr:cxnSp macro="">
      <xdr:nvCxnSpPr>
        <xdr:cNvPr id="361" name="直線コネクタ 360"/>
        <xdr:cNvCxnSpPr/>
      </xdr:nvCxnSpPr>
      <xdr:spPr>
        <a:xfrm flipV="1">
          <a:off x="19509104" y="5634729"/>
          <a:ext cx="0" cy="1453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51474</xdr:rowOff>
    </xdr:from>
    <xdr:ext cx="469744" cy="259045"/>
    <xdr:sp macro="" textlink="">
      <xdr:nvSpPr>
        <xdr:cNvPr id="362" name="【一般廃棄物処理施設】&#10;一人当たり有形固定資産（償却資産）額最小値テキスト"/>
        <xdr:cNvSpPr txBox="1"/>
      </xdr:nvSpPr>
      <xdr:spPr>
        <a:xfrm>
          <a:off x="19547840" y="7092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47647</xdr:rowOff>
    </xdr:from>
    <xdr:to>
      <xdr:col>116</xdr:col>
      <xdr:colOff>152400</xdr:colOff>
      <xdr:row>42</xdr:row>
      <xdr:rowOff>47647</xdr:rowOff>
    </xdr:to>
    <xdr:cxnSp macro="">
      <xdr:nvCxnSpPr>
        <xdr:cNvPr id="363" name="直線コネクタ 362"/>
        <xdr:cNvCxnSpPr/>
      </xdr:nvCxnSpPr>
      <xdr:spPr>
        <a:xfrm>
          <a:off x="19443700" y="70885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49286</xdr:rowOff>
    </xdr:from>
    <xdr:ext cx="599010" cy="259045"/>
    <xdr:sp macro="" textlink="">
      <xdr:nvSpPr>
        <xdr:cNvPr id="364" name="【一般廃棄物処理施設】&#10;一人当たり有形固定資産（償却資産）額最大値テキスト"/>
        <xdr:cNvSpPr txBox="1"/>
      </xdr:nvSpPr>
      <xdr:spPr>
        <a:xfrm>
          <a:off x="19547840" y="5413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102609</xdr:rowOff>
    </xdr:from>
    <xdr:to>
      <xdr:col>116</xdr:col>
      <xdr:colOff>152400</xdr:colOff>
      <xdr:row>33</xdr:row>
      <xdr:rowOff>102609</xdr:rowOff>
    </xdr:to>
    <xdr:cxnSp macro="">
      <xdr:nvCxnSpPr>
        <xdr:cNvPr id="365" name="直線コネクタ 364"/>
        <xdr:cNvCxnSpPr/>
      </xdr:nvCxnSpPr>
      <xdr:spPr>
        <a:xfrm>
          <a:off x="19443700" y="56347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11211</xdr:rowOff>
    </xdr:from>
    <xdr:ext cx="534377" cy="259045"/>
    <xdr:sp macro="" textlink="">
      <xdr:nvSpPr>
        <xdr:cNvPr id="366" name="【一般廃棄物処理施設】&#10;一人当たり有形固定資産（償却資産）額平均値テキスト"/>
        <xdr:cNvSpPr txBox="1"/>
      </xdr:nvSpPr>
      <xdr:spPr>
        <a:xfrm>
          <a:off x="19547840" y="63815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159784</xdr:rowOff>
    </xdr:from>
    <xdr:to>
      <xdr:col>116</xdr:col>
      <xdr:colOff>114300</xdr:colOff>
      <xdr:row>39</xdr:row>
      <xdr:rowOff>89934</xdr:rowOff>
    </xdr:to>
    <xdr:sp macro="" textlink="">
      <xdr:nvSpPr>
        <xdr:cNvPr id="367" name="フローチャート: 判断 366"/>
        <xdr:cNvSpPr/>
      </xdr:nvSpPr>
      <xdr:spPr>
        <a:xfrm>
          <a:off x="19458940" y="6530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36</xdr:row>
      <xdr:rowOff>144936</xdr:rowOff>
    </xdr:from>
    <xdr:to>
      <xdr:col>112</xdr:col>
      <xdr:colOff>38100</xdr:colOff>
      <xdr:row>37</xdr:row>
      <xdr:rowOff>75086</xdr:rowOff>
    </xdr:to>
    <xdr:sp macro="" textlink="">
      <xdr:nvSpPr>
        <xdr:cNvPr id="368" name="フローチャート: 判断 367"/>
        <xdr:cNvSpPr/>
      </xdr:nvSpPr>
      <xdr:spPr>
        <a:xfrm>
          <a:off x="18735040" y="617997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450</xdr:rowOff>
    </xdr:from>
    <xdr:to>
      <xdr:col>107</xdr:col>
      <xdr:colOff>101600</xdr:colOff>
      <xdr:row>37</xdr:row>
      <xdr:rowOff>102050</xdr:rowOff>
    </xdr:to>
    <xdr:sp macro="" textlink="">
      <xdr:nvSpPr>
        <xdr:cNvPr id="369" name="フローチャート: 判断 368"/>
        <xdr:cNvSpPr/>
      </xdr:nvSpPr>
      <xdr:spPr>
        <a:xfrm>
          <a:off x="17937480" y="62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78740</xdr:rowOff>
    </xdr:from>
    <xdr:to>
      <xdr:col>102</xdr:col>
      <xdr:colOff>165100</xdr:colOff>
      <xdr:row>38</xdr:row>
      <xdr:rowOff>8890</xdr:rowOff>
    </xdr:to>
    <xdr:sp macro="" textlink="">
      <xdr:nvSpPr>
        <xdr:cNvPr id="370" name="フローチャート: 判断 369"/>
        <xdr:cNvSpPr/>
      </xdr:nvSpPr>
      <xdr:spPr>
        <a:xfrm>
          <a:off x="17162780" y="62814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76661</xdr:rowOff>
    </xdr:from>
    <xdr:to>
      <xdr:col>98</xdr:col>
      <xdr:colOff>38100</xdr:colOff>
      <xdr:row>38</xdr:row>
      <xdr:rowOff>6810</xdr:rowOff>
    </xdr:to>
    <xdr:sp macro="" textlink="">
      <xdr:nvSpPr>
        <xdr:cNvPr id="371" name="フローチャート: 判断 370"/>
        <xdr:cNvSpPr/>
      </xdr:nvSpPr>
      <xdr:spPr>
        <a:xfrm>
          <a:off x="16388080" y="6279341"/>
          <a:ext cx="7874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72" name="テキスト ボックス 371"/>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3" name="テキスト ボックス 372"/>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74" name="テキスト ボックス 373"/>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75" name="テキスト ボックス 374"/>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76" name="テキスト ボックス 375"/>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22221</xdr:rowOff>
    </xdr:from>
    <xdr:to>
      <xdr:col>116</xdr:col>
      <xdr:colOff>114300</xdr:colOff>
      <xdr:row>41</xdr:row>
      <xdr:rowOff>123821</xdr:rowOff>
    </xdr:to>
    <xdr:sp macro="" textlink="">
      <xdr:nvSpPr>
        <xdr:cNvPr id="377" name="楕円 376"/>
        <xdr:cNvSpPr/>
      </xdr:nvSpPr>
      <xdr:spPr>
        <a:xfrm>
          <a:off x="19458940" y="689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648</xdr:rowOff>
    </xdr:from>
    <xdr:ext cx="534377" cy="259045"/>
    <xdr:sp macro="" textlink="">
      <xdr:nvSpPr>
        <xdr:cNvPr id="378" name="【一般廃棄物処理施設】&#10;一人当たり有形固定資産（償却資産）額該当値テキスト"/>
        <xdr:cNvSpPr txBox="1"/>
      </xdr:nvSpPr>
      <xdr:spPr>
        <a:xfrm>
          <a:off x="19547840" y="687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19762</xdr:rowOff>
    </xdr:from>
    <xdr:to>
      <xdr:col>112</xdr:col>
      <xdr:colOff>38100</xdr:colOff>
      <xdr:row>41</xdr:row>
      <xdr:rowOff>121362</xdr:rowOff>
    </xdr:to>
    <xdr:sp macro="" textlink="">
      <xdr:nvSpPr>
        <xdr:cNvPr id="379" name="楕円 378"/>
        <xdr:cNvSpPr/>
      </xdr:nvSpPr>
      <xdr:spPr>
        <a:xfrm>
          <a:off x="18735040" y="689300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70562</xdr:rowOff>
    </xdr:from>
    <xdr:to>
      <xdr:col>116</xdr:col>
      <xdr:colOff>63500</xdr:colOff>
      <xdr:row>41</xdr:row>
      <xdr:rowOff>73021</xdr:rowOff>
    </xdr:to>
    <xdr:cxnSp macro="">
      <xdr:nvCxnSpPr>
        <xdr:cNvPr id="380" name="直線コネクタ 379"/>
        <xdr:cNvCxnSpPr/>
      </xdr:nvCxnSpPr>
      <xdr:spPr>
        <a:xfrm>
          <a:off x="18778220" y="6943802"/>
          <a:ext cx="731520" cy="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17835</xdr:rowOff>
    </xdr:from>
    <xdr:to>
      <xdr:col>107</xdr:col>
      <xdr:colOff>101600</xdr:colOff>
      <xdr:row>41</xdr:row>
      <xdr:rowOff>119435</xdr:rowOff>
    </xdr:to>
    <xdr:sp macro="" textlink="">
      <xdr:nvSpPr>
        <xdr:cNvPr id="381" name="楕円 380"/>
        <xdr:cNvSpPr/>
      </xdr:nvSpPr>
      <xdr:spPr>
        <a:xfrm>
          <a:off x="17937480" y="689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68635</xdr:rowOff>
    </xdr:from>
    <xdr:to>
      <xdr:col>111</xdr:col>
      <xdr:colOff>177800</xdr:colOff>
      <xdr:row>41</xdr:row>
      <xdr:rowOff>70562</xdr:rowOff>
    </xdr:to>
    <xdr:cxnSp macro="">
      <xdr:nvCxnSpPr>
        <xdr:cNvPr id="382" name="直線コネクタ 381"/>
        <xdr:cNvCxnSpPr/>
      </xdr:nvCxnSpPr>
      <xdr:spPr>
        <a:xfrm>
          <a:off x="17988280" y="6941875"/>
          <a:ext cx="789940" cy="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42</xdr:row>
      <xdr:rowOff>6132</xdr:rowOff>
    </xdr:from>
    <xdr:to>
      <xdr:col>102</xdr:col>
      <xdr:colOff>165100</xdr:colOff>
      <xdr:row>42</xdr:row>
      <xdr:rowOff>107732</xdr:rowOff>
    </xdr:to>
    <xdr:sp macro="" textlink="">
      <xdr:nvSpPr>
        <xdr:cNvPr id="383" name="楕円 382"/>
        <xdr:cNvSpPr/>
      </xdr:nvSpPr>
      <xdr:spPr>
        <a:xfrm>
          <a:off x="17162780" y="704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68635</xdr:rowOff>
    </xdr:from>
    <xdr:to>
      <xdr:col>107</xdr:col>
      <xdr:colOff>50800</xdr:colOff>
      <xdr:row>42</xdr:row>
      <xdr:rowOff>56932</xdr:rowOff>
    </xdr:to>
    <xdr:cxnSp macro="">
      <xdr:nvCxnSpPr>
        <xdr:cNvPr id="384" name="直線コネクタ 383"/>
        <xdr:cNvCxnSpPr/>
      </xdr:nvCxnSpPr>
      <xdr:spPr>
        <a:xfrm flipV="1">
          <a:off x="17213580" y="6941875"/>
          <a:ext cx="774700" cy="155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35</xdr:row>
      <xdr:rowOff>91613</xdr:rowOff>
    </xdr:from>
    <xdr:ext cx="534377" cy="259045"/>
    <xdr:sp macro="" textlink="">
      <xdr:nvSpPr>
        <xdr:cNvPr id="385" name="n_1aveValue【一般廃棄物処理施設】&#10;一人当たり有形固定資産（償却資産）額"/>
        <xdr:cNvSpPr txBox="1"/>
      </xdr:nvSpPr>
      <xdr:spPr>
        <a:xfrm>
          <a:off x="18528811" y="595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35</xdr:row>
      <xdr:rowOff>118577</xdr:rowOff>
    </xdr:from>
    <xdr:ext cx="534377" cy="259045"/>
    <xdr:sp macro="" textlink="">
      <xdr:nvSpPr>
        <xdr:cNvPr id="386" name="n_2aveValue【一般廃棄物処理施設】&#10;一人当たり有形固定資産（償却資産）額"/>
        <xdr:cNvSpPr txBox="1"/>
      </xdr:nvSpPr>
      <xdr:spPr>
        <a:xfrm>
          <a:off x="17766811" y="598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25417</xdr:rowOff>
    </xdr:from>
    <xdr:ext cx="534377" cy="259045"/>
    <xdr:sp macro="" textlink="">
      <xdr:nvSpPr>
        <xdr:cNvPr id="387" name="n_3aveValue【一般廃棄物処理施設】&#10;一人当たり有形固定資産（償却資産）額"/>
        <xdr:cNvSpPr txBox="1"/>
      </xdr:nvSpPr>
      <xdr:spPr>
        <a:xfrm>
          <a:off x="16969251" y="606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23338</xdr:rowOff>
    </xdr:from>
    <xdr:ext cx="534377" cy="259045"/>
    <xdr:sp macro="" textlink="">
      <xdr:nvSpPr>
        <xdr:cNvPr id="388" name="n_4aveValue【一般廃棄物処理施設】&#10;一人当たり有形固定資産（償却資産）額"/>
        <xdr:cNvSpPr txBox="1"/>
      </xdr:nvSpPr>
      <xdr:spPr>
        <a:xfrm>
          <a:off x="16194551" y="605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112489</xdr:rowOff>
    </xdr:from>
    <xdr:ext cx="534377" cy="259045"/>
    <xdr:sp macro="" textlink="">
      <xdr:nvSpPr>
        <xdr:cNvPr id="389" name="n_1mainValue【一般廃棄物処理施設】&#10;一人当たり有形固定資産（償却資産）額"/>
        <xdr:cNvSpPr txBox="1"/>
      </xdr:nvSpPr>
      <xdr:spPr>
        <a:xfrm>
          <a:off x="18528811" y="6985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110562</xdr:rowOff>
    </xdr:from>
    <xdr:ext cx="534377" cy="259045"/>
    <xdr:sp macro="" textlink="">
      <xdr:nvSpPr>
        <xdr:cNvPr id="390" name="n_2mainValue【一般廃棄物処理施設】&#10;一人当たり有形固定資産（償却資産）額"/>
        <xdr:cNvSpPr txBox="1"/>
      </xdr:nvSpPr>
      <xdr:spPr>
        <a:xfrm>
          <a:off x="17766811" y="6983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69928</xdr:colOff>
      <xdr:row>42</xdr:row>
      <xdr:rowOff>98859</xdr:rowOff>
    </xdr:from>
    <xdr:ext cx="469744" cy="259045"/>
    <xdr:sp macro="" textlink="">
      <xdr:nvSpPr>
        <xdr:cNvPr id="391" name="n_3mainValue【一般廃棄物処理施設】&#10;一人当たり有形固定資産（償却資産）額"/>
        <xdr:cNvSpPr txBox="1"/>
      </xdr:nvSpPr>
      <xdr:spPr>
        <a:xfrm>
          <a:off x="17001568" y="7139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92" name="正方形/長方形 391"/>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93" name="正方形/長方形 392"/>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94" name="正方形/長方形 393"/>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95" name="正方形/長方形 394"/>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96" name="正方形/長方形 395"/>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97" name="正方形/長方形 396"/>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98" name="正方形/長方形 397"/>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99" name="正方形/長方形 398"/>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00" name="テキスト ボックス 399"/>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01" name="直線コネクタ 400"/>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02" name="テキスト ボックス 401"/>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03" name="直線コネクタ 402"/>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04" name="テキスト ボックス 403"/>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05" name="直線コネクタ 404"/>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06" name="テキスト ボックス 405"/>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07" name="直線コネクタ 406"/>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08" name="テキスト ボックス 407"/>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09" name="直線コネクタ 408"/>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10" name="テキスト ボックス 409"/>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11" name="直線コネクタ 410"/>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12" name="テキスト ボックス 411"/>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13" name="直線コネクタ 412"/>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14" name="テキスト ボックス 413"/>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15" name="【保健センター・保健所】&#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68580</xdr:rowOff>
    </xdr:from>
    <xdr:to>
      <xdr:col>85</xdr:col>
      <xdr:colOff>126364</xdr:colOff>
      <xdr:row>63</xdr:row>
      <xdr:rowOff>0</xdr:rowOff>
    </xdr:to>
    <xdr:cxnSp macro="">
      <xdr:nvCxnSpPr>
        <xdr:cNvPr id="416" name="直線コネクタ 415"/>
        <xdr:cNvCxnSpPr/>
      </xdr:nvCxnSpPr>
      <xdr:spPr>
        <a:xfrm flipV="1">
          <a:off x="14375764" y="9624060"/>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3827</xdr:rowOff>
    </xdr:from>
    <xdr:ext cx="405111" cy="259045"/>
    <xdr:sp macro="" textlink="">
      <xdr:nvSpPr>
        <xdr:cNvPr id="417" name="【保健センター・保健所】&#10;有形固定資産減価償却率最小値テキスト"/>
        <xdr:cNvSpPr txBox="1"/>
      </xdr:nvSpPr>
      <xdr:spPr>
        <a:xfrm>
          <a:off x="14414500" y="1056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0</xdr:rowOff>
    </xdr:from>
    <xdr:to>
      <xdr:col>86</xdr:col>
      <xdr:colOff>25400</xdr:colOff>
      <xdr:row>63</xdr:row>
      <xdr:rowOff>0</xdr:rowOff>
    </xdr:to>
    <xdr:cxnSp macro="">
      <xdr:nvCxnSpPr>
        <xdr:cNvPr id="418" name="直線コネクタ 417"/>
        <xdr:cNvCxnSpPr/>
      </xdr:nvCxnSpPr>
      <xdr:spPr>
        <a:xfrm>
          <a:off x="14287500" y="105613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15257</xdr:rowOff>
    </xdr:from>
    <xdr:ext cx="405111" cy="259045"/>
    <xdr:sp macro="" textlink="">
      <xdr:nvSpPr>
        <xdr:cNvPr id="419" name="【保健センター・保健所】&#10;有形固定資産減価償却率最大値テキスト"/>
        <xdr:cNvSpPr txBox="1"/>
      </xdr:nvSpPr>
      <xdr:spPr>
        <a:xfrm>
          <a:off x="14414500" y="940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68580</xdr:rowOff>
    </xdr:from>
    <xdr:to>
      <xdr:col>86</xdr:col>
      <xdr:colOff>25400</xdr:colOff>
      <xdr:row>57</xdr:row>
      <xdr:rowOff>68580</xdr:rowOff>
    </xdr:to>
    <xdr:cxnSp macro="">
      <xdr:nvCxnSpPr>
        <xdr:cNvPr id="420" name="直線コネクタ 419"/>
        <xdr:cNvCxnSpPr/>
      </xdr:nvCxnSpPr>
      <xdr:spPr>
        <a:xfrm>
          <a:off x="14287500" y="9624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129557</xdr:rowOff>
    </xdr:from>
    <xdr:ext cx="405111" cy="259045"/>
    <xdr:sp macro="" textlink="">
      <xdr:nvSpPr>
        <xdr:cNvPr id="421" name="【保健センター・保健所】&#10;有形固定資産減価償却率平均値テキスト"/>
        <xdr:cNvSpPr txBox="1"/>
      </xdr:nvSpPr>
      <xdr:spPr>
        <a:xfrm>
          <a:off x="14414500" y="9852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151130</xdr:rowOff>
    </xdr:from>
    <xdr:to>
      <xdr:col>85</xdr:col>
      <xdr:colOff>177800</xdr:colOff>
      <xdr:row>59</xdr:row>
      <xdr:rowOff>81280</xdr:rowOff>
    </xdr:to>
    <xdr:sp macro="" textlink="">
      <xdr:nvSpPr>
        <xdr:cNvPr id="422" name="フローチャート: 判断 421"/>
        <xdr:cNvSpPr/>
      </xdr:nvSpPr>
      <xdr:spPr>
        <a:xfrm>
          <a:off x="14325600" y="987425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74930</xdr:rowOff>
    </xdr:from>
    <xdr:to>
      <xdr:col>81</xdr:col>
      <xdr:colOff>101600</xdr:colOff>
      <xdr:row>59</xdr:row>
      <xdr:rowOff>5080</xdr:rowOff>
    </xdr:to>
    <xdr:sp macro="" textlink="">
      <xdr:nvSpPr>
        <xdr:cNvPr id="423" name="フローチャート: 判断 422"/>
        <xdr:cNvSpPr/>
      </xdr:nvSpPr>
      <xdr:spPr>
        <a:xfrm>
          <a:off x="13578840" y="9798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38735</xdr:rowOff>
    </xdr:from>
    <xdr:to>
      <xdr:col>76</xdr:col>
      <xdr:colOff>165100</xdr:colOff>
      <xdr:row>58</xdr:row>
      <xdr:rowOff>140335</xdr:rowOff>
    </xdr:to>
    <xdr:sp macro="" textlink="">
      <xdr:nvSpPr>
        <xdr:cNvPr id="424" name="フローチャート: 判断 423"/>
        <xdr:cNvSpPr/>
      </xdr:nvSpPr>
      <xdr:spPr>
        <a:xfrm>
          <a:off x="12804140" y="976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10160</xdr:rowOff>
    </xdr:from>
    <xdr:to>
      <xdr:col>72</xdr:col>
      <xdr:colOff>38100</xdr:colOff>
      <xdr:row>58</xdr:row>
      <xdr:rowOff>111760</xdr:rowOff>
    </xdr:to>
    <xdr:sp macro="" textlink="">
      <xdr:nvSpPr>
        <xdr:cNvPr id="425" name="フローチャート: 判断 424"/>
        <xdr:cNvSpPr/>
      </xdr:nvSpPr>
      <xdr:spPr>
        <a:xfrm>
          <a:off x="12029440" y="97332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168275</xdr:rowOff>
    </xdr:from>
    <xdr:to>
      <xdr:col>67</xdr:col>
      <xdr:colOff>101600</xdr:colOff>
      <xdr:row>58</xdr:row>
      <xdr:rowOff>98425</xdr:rowOff>
    </xdr:to>
    <xdr:sp macro="" textlink="">
      <xdr:nvSpPr>
        <xdr:cNvPr id="426" name="フローチャート: 判断 425"/>
        <xdr:cNvSpPr/>
      </xdr:nvSpPr>
      <xdr:spPr>
        <a:xfrm>
          <a:off x="11231880" y="97237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27" name="テキスト ボックス 426"/>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28" name="テキスト ボックス 427"/>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29" name="テキスト ボックス 428"/>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0" name="テキスト ボックス 429"/>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31" name="テキスト ボックス 430"/>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17780</xdr:rowOff>
    </xdr:from>
    <xdr:to>
      <xdr:col>85</xdr:col>
      <xdr:colOff>177800</xdr:colOff>
      <xdr:row>57</xdr:row>
      <xdr:rowOff>119380</xdr:rowOff>
    </xdr:to>
    <xdr:sp macro="" textlink="">
      <xdr:nvSpPr>
        <xdr:cNvPr id="432" name="楕円 431"/>
        <xdr:cNvSpPr/>
      </xdr:nvSpPr>
      <xdr:spPr>
        <a:xfrm>
          <a:off x="14325600" y="957326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142257</xdr:rowOff>
    </xdr:from>
    <xdr:ext cx="405111" cy="259045"/>
    <xdr:sp macro="" textlink="">
      <xdr:nvSpPr>
        <xdr:cNvPr id="433" name="【保健センター・保健所】&#10;有形固定資産減価償却率該当値テキスト"/>
        <xdr:cNvSpPr txBox="1"/>
      </xdr:nvSpPr>
      <xdr:spPr>
        <a:xfrm>
          <a:off x="14414500" y="9530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23495</xdr:rowOff>
    </xdr:from>
    <xdr:to>
      <xdr:col>81</xdr:col>
      <xdr:colOff>101600</xdr:colOff>
      <xdr:row>56</xdr:row>
      <xdr:rowOff>125095</xdr:rowOff>
    </xdr:to>
    <xdr:sp macro="" textlink="">
      <xdr:nvSpPr>
        <xdr:cNvPr id="434" name="楕円 433"/>
        <xdr:cNvSpPr/>
      </xdr:nvSpPr>
      <xdr:spPr>
        <a:xfrm>
          <a:off x="13578840" y="9411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74295</xdr:rowOff>
    </xdr:from>
    <xdr:to>
      <xdr:col>85</xdr:col>
      <xdr:colOff>127000</xdr:colOff>
      <xdr:row>57</xdr:row>
      <xdr:rowOff>68580</xdr:rowOff>
    </xdr:to>
    <xdr:cxnSp macro="">
      <xdr:nvCxnSpPr>
        <xdr:cNvPr id="435" name="直線コネクタ 434"/>
        <xdr:cNvCxnSpPr/>
      </xdr:nvCxnSpPr>
      <xdr:spPr>
        <a:xfrm>
          <a:off x="13629640" y="9462135"/>
          <a:ext cx="74676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23495</xdr:rowOff>
    </xdr:from>
    <xdr:to>
      <xdr:col>76</xdr:col>
      <xdr:colOff>165100</xdr:colOff>
      <xdr:row>56</xdr:row>
      <xdr:rowOff>125095</xdr:rowOff>
    </xdr:to>
    <xdr:sp macro="" textlink="">
      <xdr:nvSpPr>
        <xdr:cNvPr id="436" name="楕円 435"/>
        <xdr:cNvSpPr/>
      </xdr:nvSpPr>
      <xdr:spPr>
        <a:xfrm>
          <a:off x="12804140" y="9411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74295</xdr:rowOff>
    </xdr:from>
    <xdr:to>
      <xdr:col>81</xdr:col>
      <xdr:colOff>50800</xdr:colOff>
      <xdr:row>56</xdr:row>
      <xdr:rowOff>74295</xdr:rowOff>
    </xdr:to>
    <xdr:cxnSp macro="">
      <xdr:nvCxnSpPr>
        <xdr:cNvPr id="437" name="直線コネクタ 436"/>
        <xdr:cNvCxnSpPr/>
      </xdr:nvCxnSpPr>
      <xdr:spPr>
        <a:xfrm>
          <a:off x="12854940" y="946213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23495</xdr:rowOff>
    </xdr:from>
    <xdr:to>
      <xdr:col>72</xdr:col>
      <xdr:colOff>38100</xdr:colOff>
      <xdr:row>56</xdr:row>
      <xdr:rowOff>125095</xdr:rowOff>
    </xdr:to>
    <xdr:sp macro="" textlink="">
      <xdr:nvSpPr>
        <xdr:cNvPr id="438" name="楕円 437"/>
        <xdr:cNvSpPr/>
      </xdr:nvSpPr>
      <xdr:spPr>
        <a:xfrm>
          <a:off x="12029440" y="94113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74295</xdr:rowOff>
    </xdr:from>
    <xdr:to>
      <xdr:col>76</xdr:col>
      <xdr:colOff>114300</xdr:colOff>
      <xdr:row>56</xdr:row>
      <xdr:rowOff>74295</xdr:rowOff>
    </xdr:to>
    <xdr:cxnSp macro="">
      <xdr:nvCxnSpPr>
        <xdr:cNvPr id="439" name="直線コネクタ 438"/>
        <xdr:cNvCxnSpPr/>
      </xdr:nvCxnSpPr>
      <xdr:spPr>
        <a:xfrm>
          <a:off x="12072620" y="946213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167657</xdr:rowOff>
    </xdr:from>
    <xdr:ext cx="405111" cy="259045"/>
    <xdr:sp macro="" textlink="">
      <xdr:nvSpPr>
        <xdr:cNvPr id="440" name="n_1aveValue【保健センター・保健所】&#10;有形固定資産減価償却率"/>
        <xdr:cNvSpPr txBox="1"/>
      </xdr:nvSpPr>
      <xdr:spPr>
        <a:xfrm>
          <a:off x="13437244" y="9890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131462</xdr:rowOff>
    </xdr:from>
    <xdr:ext cx="405111" cy="259045"/>
    <xdr:sp macro="" textlink="">
      <xdr:nvSpPr>
        <xdr:cNvPr id="441" name="n_2aveValue【保健センター・保健所】&#10;有形固定資産減価償却率"/>
        <xdr:cNvSpPr txBox="1"/>
      </xdr:nvSpPr>
      <xdr:spPr>
        <a:xfrm>
          <a:off x="12675244" y="9854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102887</xdr:rowOff>
    </xdr:from>
    <xdr:ext cx="405111" cy="259045"/>
    <xdr:sp macro="" textlink="">
      <xdr:nvSpPr>
        <xdr:cNvPr id="442" name="n_3aveValue【保健センター・保健所】&#10;有形固定資産減価償却率"/>
        <xdr:cNvSpPr txBox="1"/>
      </xdr:nvSpPr>
      <xdr:spPr>
        <a:xfrm>
          <a:off x="11900544" y="9826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114952</xdr:rowOff>
    </xdr:from>
    <xdr:ext cx="405111" cy="259045"/>
    <xdr:sp macro="" textlink="">
      <xdr:nvSpPr>
        <xdr:cNvPr id="443" name="n_4aveValue【保健センター・保健所】&#10;有形固定資産減価償却率"/>
        <xdr:cNvSpPr txBox="1"/>
      </xdr:nvSpPr>
      <xdr:spPr>
        <a:xfrm>
          <a:off x="11102984" y="950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141622</xdr:rowOff>
    </xdr:from>
    <xdr:ext cx="405111" cy="259045"/>
    <xdr:sp macro="" textlink="">
      <xdr:nvSpPr>
        <xdr:cNvPr id="444" name="n_1mainValue【保健センター・保健所】&#10;有形固定資産減価償却率"/>
        <xdr:cNvSpPr txBox="1"/>
      </xdr:nvSpPr>
      <xdr:spPr>
        <a:xfrm>
          <a:off x="13437244" y="919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141622</xdr:rowOff>
    </xdr:from>
    <xdr:ext cx="405111" cy="259045"/>
    <xdr:sp macro="" textlink="">
      <xdr:nvSpPr>
        <xdr:cNvPr id="445" name="n_2mainValue【保健センター・保健所】&#10;有形固定資産減価償却率"/>
        <xdr:cNvSpPr txBox="1"/>
      </xdr:nvSpPr>
      <xdr:spPr>
        <a:xfrm>
          <a:off x="12675244" y="919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141622</xdr:rowOff>
    </xdr:from>
    <xdr:ext cx="405111" cy="259045"/>
    <xdr:sp macro="" textlink="">
      <xdr:nvSpPr>
        <xdr:cNvPr id="446" name="n_3mainValue【保健センター・保健所】&#10;有形固定資産減価償却率"/>
        <xdr:cNvSpPr txBox="1"/>
      </xdr:nvSpPr>
      <xdr:spPr>
        <a:xfrm>
          <a:off x="11900544" y="919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7" name="正方形/長方形 446"/>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8" name="正方形/長方形 447"/>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49" name="正方形/長方形 448"/>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50" name="正方形/長方形 449"/>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1" name="正方形/長方形 450"/>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2" name="正方形/長方形 451"/>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3" name="正方形/長方形 452"/>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4" name="正方形/長方形 453"/>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55" name="テキスト ボックス 454"/>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6" name="直線コネクタ 455"/>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57" name="直線コネクタ 456"/>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58" name="テキスト ボックス 457"/>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59" name="直線コネクタ 458"/>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60" name="テキスト ボックス 459"/>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61" name="直線コネクタ 460"/>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62" name="テキスト ボックス 461"/>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63" name="直線コネクタ 462"/>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64" name="テキスト ボックス 463"/>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65" name="直線コネクタ 464"/>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66" name="テキスト ボックス 465"/>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67" name="【保健センター・保健所】&#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468" name="直線コネクタ 467"/>
        <xdr:cNvCxnSpPr/>
      </xdr:nvCxnSpPr>
      <xdr:spPr>
        <a:xfrm flipV="1">
          <a:off x="19509104" y="9525000"/>
          <a:ext cx="0" cy="1184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469" name="【保健センター・保健所】&#10;一人当たり面積最小値テキスト"/>
        <xdr:cNvSpPr txBox="1"/>
      </xdr:nvSpPr>
      <xdr:spPr>
        <a:xfrm>
          <a:off x="19547840" y="1071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470" name="直線コネクタ 469"/>
        <xdr:cNvCxnSpPr/>
      </xdr:nvCxnSpPr>
      <xdr:spPr>
        <a:xfrm>
          <a:off x="19443700" y="10709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471" name="【保健センター・保健所】&#10;一人当たり面積最大値テキスト"/>
        <xdr:cNvSpPr txBox="1"/>
      </xdr:nvSpPr>
      <xdr:spPr>
        <a:xfrm>
          <a:off x="19547840" y="930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472" name="直線コネクタ 471"/>
        <xdr:cNvCxnSpPr/>
      </xdr:nvCxnSpPr>
      <xdr:spPr>
        <a:xfrm>
          <a:off x="19443700" y="9525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473" name="【保健センター・保健所】&#10;一人当たり面積平均値テキスト"/>
        <xdr:cNvSpPr txBox="1"/>
      </xdr:nvSpPr>
      <xdr:spPr>
        <a:xfrm>
          <a:off x="19547840" y="10179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474" name="フローチャート: 判断 473"/>
        <xdr:cNvSpPr/>
      </xdr:nvSpPr>
      <xdr:spPr>
        <a:xfrm>
          <a:off x="1945894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166370</xdr:rowOff>
    </xdr:from>
    <xdr:to>
      <xdr:col>112</xdr:col>
      <xdr:colOff>38100</xdr:colOff>
      <xdr:row>60</xdr:row>
      <xdr:rowOff>96520</xdr:rowOff>
    </xdr:to>
    <xdr:sp macro="" textlink="">
      <xdr:nvSpPr>
        <xdr:cNvPr id="475" name="フローチャート: 判断 474"/>
        <xdr:cNvSpPr/>
      </xdr:nvSpPr>
      <xdr:spPr>
        <a:xfrm>
          <a:off x="18735040" y="100571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17780</xdr:rowOff>
    </xdr:from>
    <xdr:to>
      <xdr:col>107</xdr:col>
      <xdr:colOff>101600</xdr:colOff>
      <xdr:row>60</xdr:row>
      <xdr:rowOff>119380</xdr:rowOff>
    </xdr:to>
    <xdr:sp macro="" textlink="">
      <xdr:nvSpPr>
        <xdr:cNvPr id="476" name="フローチャート: 判断 475"/>
        <xdr:cNvSpPr/>
      </xdr:nvSpPr>
      <xdr:spPr>
        <a:xfrm>
          <a:off x="17937480" y="100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166370</xdr:rowOff>
    </xdr:from>
    <xdr:to>
      <xdr:col>102</xdr:col>
      <xdr:colOff>165100</xdr:colOff>
      <xdr:row>60</xdr:row>
      <xdr:rowOff>96520</xdr:rowOff>
    </xdr:to>
    <xdr:sp macro="" textlink="">
      <xdr:nvSpPr>
        <xdr:cNvPr id="477" name="フローチャート: 判断 476"/>
        <xdr:cNvSpPr/>
      </xdr:nvSpPr>
      <xdr:spPr>
        <a:xfrm>
          <a:off x="17162780" y="1005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166370</xdr:rowOff>
    </xdr:from>
    <xdr:to>
      <xdr:col>98</xdr:col>
      <xdr:colOff>38100</xdr:colOff>
      <xdr:row>60</xdr:row>
      <xdr:rowOff>96520</xdr:rowOff>
    </xdr:to>
    <xdr:sp macro="" textlink="">
      <xdr:nvSpPr>
        <xdr:cNvPr id="478" name="フローチャート: 判断 477"/>
        <xdr:cNvSpPr/>
      </xdr:nvSpPr>
      <xdr:spPr>
        <a:xfrm>
          <a:off x="16388080" y="100571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79" name="テキスト ボックス 478"/>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80" name="テキスト ボックス 479"/>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81" name="テキスト ボックス 480"/>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82" name="テキスト ボックス 481"/>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3" name="テキスト ボックス 482"/>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143510</xdr:rowOff>
    </xdr:from>
    <xdr:to>
      <xdr:col>116</xdr:col>
      <xdr:colOff>114300</xdr:colOff>
      <xdr:row>62</xdr:row>
      <xdr:rowOff>73660</xdr:rowOff>
    </xdr:to>
    <xdr:sp macro="" textlink="">
      <xdr:nvSpPr>
        <xdr:cNvPr id="484" name="楕円 483"/>
        <xdr:cNvSpPr/>
      </xdr:nvSpPr>
      <xdr:spPr>
        <a:xfrm>
          <a:off x="19458940" y="10369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121937</xdr:rowOff>
    </xdr:from>
    <xdr:ext cx="469744" cy="259045"/>
    <xdr:sp macro="" textlink="">
      <xdr:nvSpPr>
        <xdr:cNvPr id="485" name="【保健センター・保健所】&#10;一人当たり面積該当値テキスト"/>
        <xdr:cNvSpPr txBox="1"/>
      </xdr:nvSpPr>
      <xdr:spPr>
        <a:xfrm>
          <a:off x="19547840" y="1034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143510</xdr:rowOff>
    </xdr:from>
    <xdr:to>
      <xdr:col>112</xdr:col>
      <xdr:colOff>38100</xdr:colOff>
      <xdr:row>62</xdr:row>
      <xdr:rowOff>73660</xdr:rowOff>
    </xdr:to>
    <xdr:sp macro="" textlink="">
      <xdr:nvSpPr>
        <xdr:cNvPr id="486" name="楕円 485"/>
        <xdr:cNvSpPr/>
      </xdr:nvSpPr>
      <xdr:spPr>
        <a:xfrm>
          <a:off x="18735040" y="10369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22860</xdr:rowOff>
    </xdr:from>
    <xdr:to>
      <xdr:col>116</xdr:col>
      <xdr:colOff>63500</xdr:colOff>
      <xdr:row>62</xdr:row>
      <xdr:rowOff>22860</xdr:rowOff>
    </xdr:to>
    <xdr:cxnSp macro="">
      <xdr:nvCxnSpPr>
        <xdr:cNvPr id="487" name="直線コネクタ 486"/>
        <xdr:cNvCxnSpPr/>
      </xdr:nvCxnSpPr>
      <xdr:spPr>
        <a:xfrm>
          <a:off x="18778220" y="104165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120650</xdr:rowOff>
    </xdr:from>
    <xdr:to>
      <xdr:col>107</xdr:col>
      <xdr:colOff>101600</xdr:colOff>
      <xdr:row>62</xdr:row>
      <xdr:rowOff>50800</xdr:rowOff>
    </xdr:to>
    <xdr:sp macro="" textlink="">
      <xdr:nvSpPr>
        <xdr:cNvPr id="488" name="楕円 487"/>
        <xdr:cNvSpPr/>
      </xdr:nvSpPr>
      <xdr:spPr>
        <a:xfrm>
          <a:off x="1793748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0</xdr:rowOff>
    </xdr:from>
    <xdr:to>
      <xdr:col>111</xdr:col>
      <xdr:colOff>177800</xdr:colOff>
      <xdr:row>62</xdr:row>
      <xdr:rowOff>22860</xdr:rowOff>
    </xdr:to>
    <xdr:cxnSp macro="">
      <xdr:nvCxnSpPr>
        <xdr:cNvPr id="489" name="直線コネクタ 488"/>
        <xdr:cNvCxnSpPr/>
      </xdr:nvCxnSpPr>
      <xdr:spPr>
        <a:xfrm>
          <a:off x="17988280" y="10393680"/>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490" name="楕円 489"/>
        <xdr:cNvSpPr/>
      </xdr:nvSpPr>
      <xdr:spPr>
        <a:xfrm>
          <a:off x="17162780" y="10369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0</xdr:rowOff>
    </xdr:from>
    <xdr:to>
      <xdr:col>107</xdr:col>
      <xdr:colOff>50800</xdr:colOff>
      <xdr:row>62</xdr:row>
      <xdr:rowOff>22860</xdr:rowOff>
    </xdr:to>
    <xdr:cxnSp macro="">
      <xdr:nvCxnSpPr>
        <xdr:cNvPr id="491" name="直線コネクタ 490"/>
        <xdr:cNvCxnSpPr/>
      </xdr:nvCxnSpPr>
      <xdr:spPr>
        <a:xfrm flipV="1">
          <a:off x="17213580" y="10393680"/>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113047</xdr:rowOff>
    </xdr:from>
    <xdr:ext cx="469744" cy="259045"/>
    <xdr:sp macro="" textlink="">
      <xdr:nvSpPr>
        <xdr:cNvPr id="492" name="n_1aveValue【保健センター・保健所】&#10;一人当たり面積"/>
        <xdr:cNvSpPr txBox="1"/>
      </xdr:nvSpPr>
      <xdr:spPr>
        <a:xfrm>
          <a:off x="18561127" y="983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135907</xdr:rowOff>
    </xdr:from>
    <xdr:ext cx="469744" cy="259045"/>
    <xdr:sp macro="" textlink="">
      <xdr:nvSpPr>
        <xdr:cNvPr id="493" name="n_2aveValue【保健センター・保健所】&#10;一人当たり面積"/>
        <xdr:cNvSpPr txBox="1"/>
      </xdr:nvSpPr>
      <xdr:spPr>
        <a:xfrm>
          <a:off x="17776267" y="985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113047</xdr:rowOff>
    </xdr:from>
    <xdr:ext cx="469744" cy="259045"/>
    <xdr:sp macro="" textlink="">
      <xdr:nvSpPr>
        <xdr:cNvPr id="494" name="n_3aveValue【保健センター・保健所】&#10;一人当たり面積"/>
        <xdr:cNvSpPr txBox="1"/>
      </xdr:nvSpPr>
      <xdr:spPr>
        <a:xfrm>
          <a:off x="17001567" y="983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113047</xdr:rowOff>
    </xdr:from>
    <xdr:ext cx="469744" cy="259045"/>
    <xdr:sp macro="" textlink="">
      <xdr:nvSpPr>
        <xdr:cNvPr id="495" name="n_4aveValue【保健センター・保健所】&#10;一人当たり面積"/>
        <xdr:cNvSpPr txBox="1"/>
      </xdr:nvSpPr>
      <xdr:spPr>
        <a:xfrm>
          <a:off x="16226867" y="983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64787</xdr:rowOff>
    </xdr:from>
    <xdr:ext cx="469744" cy="259045"/>
    <xdr:sp macro="" textlink="">
      <xdr:nvSpPr>
        <xdr:cNvPr id="496" name="n_1mainValue【保健センター・保健所】&#10;一人当たり面積"/>
        <xdr:cNvSpPr txBox="1"/>
      </xdr:nvSpPr>
      <xdr:spPr>
        <a:xfrm>
          <a:off x="1856112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41927</xdr:rowOff>
    </xdr:from>
    <xdr:ext cx="469744" cy="259045"/>
    <xdr:sp macro="" textlink="">
      <xdr:nvSpPr>
        <xdr:cNvPr id="497" name="n_2mainValue【保健センター・保健所】&#10;一人当たり面積"/>
        <xdr:cNvSpPr txBox="1"/>
      </xdr:nvSpPr>
      <xdr:spPr>
        <a:xfrm>
          <a:off x="17776267" y="1043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64787</xdr:rowOff>
    </xdr:from>
    <xdr:ext cx="469744" cy="259045"/>
    <xdr:sp macro="" textlink="">
      <xdr:nvSpPr>
        <xdr:cNvPr id="498" name="n_3mainValue【保健センター・保健所】&#10;一人当たり面積"/>
        <xdr:cNvSpPr txBox="1"/>
      </xdr:nvSpPr>
      <xdr:spPr>
        <a:xfrm>
          <a:off x="1700156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99" name="正方形/長方形 498"/>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00" name="正方形/長方形 499"/>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01" name="正方形/長方形 500"/>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02" name="正方形/長方形 501"/>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3" name="正方形/長方形 502"/>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4" name="正方形/長方形 503"/>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5" name="正方形/長方形 504"/>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6" name="正方形/長方形 505"/>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07" name="テキスト ボックス 506"/>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08" name="直線コネクタ 507"/>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09" name="テキスト ボックス 508"/>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510" name="直線コネクタ 509"/>
        <xdr:cNvCxnSpPr/>
      </xdr:nvCxnSpPr>
      <xdr:spPr>
        <a:xfrm>
          <a:off x="10960100" y="14455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511" name="テキスト ボックス 510"/>
        <xdr:cNvSpPr txBox="1"/>
      </xdr:nvSpPr>
      <xdr:spPr>
        <a:xfrm>
          <a:off x="10602761" y="14316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512" name="直線コネクタ 511"/>
        <xdr:cNvCxnSpPr/>
      </xdr:nvCxnSpPr>
      <xdr:spPr>
        <a:xfrm>
          <a:off x="10960100" y="140093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513" name="テキスト ボックス 512"/>
        <xdr:cNvSpPr txBox="1"/>
      </xdr:nvSpPr>
      <xdr:spPr>
        <a:xfrm>
          <a:off x="1060276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514" name="直線コネクタ 513"/>
        <xdr:cNvCxnSpPr/>
      </xdr:nvCxnSpPr>
      <xdr:spPr>
        <a:xfrm>
          <a:off x="10960100" y="13563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515" name="テキスト ボックス 514"/>
        <xdr:cNvSpPr txBox="1"/>
      </xdr:nvSpPr>
      <xdr:spPr>
        <a:xfrm>
          <a:off x="1060276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516" name="直線コネクタ 515"/>
        <xdr:cNvCxnSpPr/>
      </xdr:nvCxnSpPr>
      <xdr:spPr>
        <a:xfrm>
          <a:off x="10960100" y="131140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517" name="テキスト ボックス 516"/>
        <xdr:cNvSpPr txBox="1"/>
      </xdr:nvSpPr>
      <xdr:spPr>
        <a:xfrm>
          <a:off x="1060276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18" name="直線コネクタ 517"/>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19" name="テキスト ボックス 518"/>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20" name="【消防施設】&#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58674</xdr:rowOff>
    </xdr:from>
    <xdr:to>
      <xdr:col>85</xdr:col>
      <xdr:colOff>126364</xdr:colOff>
      <xdr:row>86</xdr:row>
      <xdr:rowOff>51815</xdr:rowOff>
    </xdr:to>
    <xdr:cxnSp macro="">
      <xdr:nvCxnSpPr>
        <xdr:cNvPr id="521" name="直線コネクタ 520"/>
        <xdr:cNvCxnSpPr/>
      </xdr:nvCxnSpPr>
      <xdr:spPr>
        <a:xfrm flipV="1">
          <a:off x="14375764" y="13302234"/>
          <a:ext cx="0" cy="1166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55642</xdr:rowOff>
    </xdr:from>
    <xdr:ext cx="405111" cy="259045"/>
    <xdr:sp macro="" textlink="">
      <xdr:nvSpPr>
        <xdr:cNvPr id="522" name="【消防施設】&#10;有形固定資産減価償却率最小値テキスト"/>
        <xdr:cNvSpPr txBox="1"/>
      </xdr:nvSpPr>
      <xdr:spPr>
        <a:xfrm>
          <a:off x="14414500" y="14472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51815</xdr:rowOff>
    </xdr:from>
    <xdr:to>
      <xdr:col>86</xdr:col>
      <xdr:colOff>25400</xdr:colOff>
      <xdr:row>86</xdr:row>
      <xdr:rowOff>51815</xdr:rowOff>
    </xdr:to>
    <xdr:cxnSp macro="">
      <xdr:nvCxnSpPr>
        <xdr:cNvPr id="523" name="直線コネクタ 522"/>
        <xdr:cNvCxnSpPr/>
      </xdr:nvCxnSpPr>
      <xdr:spPr>
        <a:xfrm>
          <a:off x="14287500" y="144688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5351</xdr:rowOff>
    </xdr:from>
    <xdr:ext cx="405111" cy="259045"/>
    <xdr:sp macro="" textlink="">
      <xdr:nvSpPr>
        <xdr:cNvPr id="524" name="【消防施設】&#10;有形固定資産減価償却率最大値テキスト"/>
        <xdr:cNvSpPr txBox="1"/>
      </xdr:nvSpPr>
      <xdr:spPr>
        <a:xfrm>
          <a:off x="14414500" y="13081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58674</xdr:rowOff>
    </xdr:from>
    <xdr:to>
      <xdr:col>86</xdr:col>
      <xdr:colOff>25400</xdr:colOff>
      <xdr:row>79</xdr:row>
      <xdr:rowOff>58674</xdr:rowOff>
    </xdr:to>
    <xdr:cxnSp macro="">
      <xdr:nvCxnSpPr>
        <xdr:cNvPr id="525" name="直線コネクタ 524"/>
        <xdr:cNvCxnSpPr/>
      </xdr:nvCxnSpPr>
      <xdr:spPr>
        <a:xfrm>
          <a:off x="14287500" y="133022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130319</xdr:rowOff>
    </xdr:from>
    <xdr:ext cx="405111" cy="259045"/>
    <xdr:sp macro="" textlink="">
      <xdr:nvSpPr>
        <xdr:cNvPr id="526" name="【消防施設】&#10;有形固定資産減価償却率平均値テキスト"/>
        <xdr:cNvSpPr txBox="1"/>
      </xdr:nvSpPr>
      <xdr:spPr>
        <a:xfrm>
          <a:off x="14414500" y="138767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151892</xdr:rowOff>
    </xdr:from>
    <xdr:to>
      <xdr:col>85</xdr:col>
      <xdr:colOff>177800</xdr:colOff>
      <xdr:row>83</xdr:row>
      <xdr:rowOff>82042</xdr:rowOff>
    </xdr:to>
    <xdr:sp macro="" textlink="">
      <xdr:nvSpPr>
        <xdr:cNvPr id="527" name="フローチャート: 判断 526"/>
        <xdr:cNvSpPr/>
      </xdr:nvSpPr>
      <xdr:spPr>
        <a:xfrm>
          <a:off x="14325600" y="1389837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87885</xdr:rowOff>
    </xdr:from>
    <xdr:to>
      <xdr:col>81</xdr:col>
      <xdr:colOff>101600</xdr:colOff>
      <xdr:row>83</xdr:row>
      <xdr:rowOff>18035</xdr:rowOff>
    </xdr:to>
    <xdr:sp macro="" textlink="">
      <xdr:nvSpPr>
        <xdr:cNvPr id="528" name="フローチャート: 判断 527"/>
        <xdr:cNvSpPr/>
      </xdr:nvSpPr>
      <xdr:spPr>
        <a:xfrm>
          <a:off x="13578840" y="13834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94742</xdr:rowOff>
    </xdr:from>
    <xdr:to>
      <xdr:col>76</xdr:col>
      <xdr:colOff>165100</xdr:colOff>
      <xdr:row>83</xdr:row>
      <xdr:rowOff>24892</xdr:rowOff>
    </xdr:to>
    <xdr:sp macro="" textlink="">
      <xdr:nvSpPr>
        <xdr:cNvPr id="529" name="フローチャート: 判断 528"/>
        <xdr:cNvSpPr/>
      </xdr:nvSpPr>
      <xdr:spPr>
        <a:xfrm>
          <a:off x="12804140" y="138412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49022</xdr:rowOff>
    </xdr:from>
    <xdr:to>
      <xdr:col>72</xdr:col>
      <xdr:colOff>38100</xdr:colOff>
      <xdr:row>82</xdr:row>
      <xdr:rowOff>150622</xdr:rowOff>
    </xdr:to>
    <xdr:sp macro="" textlink="">
      <xdr:nvSpPr>
        <xdr:cNvPr id="530" name="フローチャート: 判断 529"/>
        <xdr:cNvSpPr/>
      </xdr:nvSpPr>
      <xdr:spPr>
        <a:xfrm>
          <a:off x="12029440" y="137955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30735</xdr:rowOff>
    </xdr:from>
    <xdr:to>
      <xdr:col>67</xdr:col>
      <xdr:colOff>101600</xdr:colOff>
      <xdr:row>82</xdr:row>
      <xdr:rowOff>132335</xdr:rowOff>
    </xdr:to>
    <xdr:sp macro="" textlink="">
      <xdr:nvSpPr>
        <xdr:cNvPr id="531" name="フローチャート: 判断 530"/>
        <xdr:cNvSpPr/>
      </xdr:nvSpPr>
      <xdr:spPr>
        <a:xfrm>
          <a:off x="11231880" y="13777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32" name="テキスト ボックス 531"/>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33" name="テキスト ボックス 532"/>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34" name="テキスト ボックス 533"/>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35" name="テキスト ボックス 534"/>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36" name="テキスト ボックス 535"/>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46737</xdr:rowOff>
    </xdr:from>
    <xdr:to>
      <xdr:col>85</xdr:col>
      <xdr:colOff>177800</xdr:colOff>
      <xdr:row>81</xdr:row>
      <xdr:rowOff>148337</xdr:rowOff>
    </xdr:to>
    <xdr:sp macro="" textlink="">
      <xdr:nvSpPr>
        <xdr:cNvPr id="537" name="楕円 536"/>
        <xdr:cNvSpPr/>
      </xdr:nvSpPr>
      <xdr:spPr>
        <a:xfrm>
          <a:off x="14325600" y="1362557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69614</xdr:rowOff>
    </xdr:from>
    <xdr:ext cx="405111" cy="259045"/>
    <xdr:sp macro="" textlink="">
      <xdr:nvSpPr>
        <xdr:cNvPr id="538" name="【消防施設】&#10;有形固定資産減価償却率該当値テキスト"/>
        <xdr:cNvSpPr txBox="1"/>
      </xdr:nvSpPr>
      <xdr:spPr>
        <a:xfrm>
          <a:off x="14414500" y="13480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167894</xdr:rowOff>
    </xdr:from>
    <xdr:to>
      <xdr:col>81</xdr:col>
      <xdr:colOff>101600</xdr:colOff>
      <xdr:row>81</xdr:row>
      <xdr:rowOff>98044</xdr:rowOff>
    </xdr:to>
    <xdr:sp macro="" textlink="">
      <xdr:nvSpPr>
        <xdr:cNvPr id="539" name="楕円 538"/>
        <xdr:cNvSpPr/>
      </xdr:nvSpPr>
      <xdr:spPr>
        <a:xfrm>
          <a:off x="13578840" y="135790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47244</xdr:rowOff>
    </xdr:from>
    <xdr:to>
      <xdr:col>85</xdr:col>
      <xdr:colOff>127000</xdr:colOff>
      <xdr:row>81</xdr:row>
      <xdr:rowOff>97537</xdr:rowOff>
    </xdr:to>
    <xdr:cxnSp macro="">
      <xdr:nvCxnSpPr>
        <xdr:cNvPr id="540" name="直線コネクタ 539"/>
        <xdr:cNvCxnSpPr/>
      </xdr:nvCxnSpPr>
      <xdr:spPr>
        <a:xfrm>
          <a:off x="13629640" y="13626084"/>
          <a:ext cx="74676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117602</xdr:rowOff>
    </xdr:from>
    <xdr:to>
      <xdr:col>76</xdr:col>
      <xdr:colOff>165100</xdr:colOff>
      <xdr:row>81</xdr:row>
      <xdr:rowOff>47752</xdr:rowOff>
    </xdr:to>
    <xdr:sp macro="" textlink="">
      <xdr:nvSpPr>
        <xdr:cNvPr id="541" name="楕円 540"/>
        <xdr:cNvSpPr/>
      </xdr:nvSpPr>
      <xdr:spPr>
        <a:xfrm>
          <a:off x="12804140" y="135288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168402</xdr:rowOff>
    </xdr:from>
    <xdr:to>
      <xdr:col>81</xdr:col>
      <xdr:colOff>50800</xdr:colOff>
      <xdr:row>81</xdr:row>
      <xdr:rowOff>47244</xdr:rowOff>
    </xdr:to>
    <xdr:cxnSp macro="">
      <xdr:nvCxnSpPr>
        <xdr:cNvPr id="542" name="直線コネクタ 541"/>
        <xdr:cNvCxnSpPr/>
      </xdr:nvCxnSpPr>
      <xdr:spPr>
        <a:xfrm>
          <a:off x="12854940" y="13579602"/>
          <a:ext cx="774700"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69596</xdr:rowOff>
    </xdr:from>
    <xdr:to>
      <xdr:col>72</xdr:col>
      <xdr:colOff>38100</xdr:colOff>
      <xdr:row>80</xdr:row>
      <xdr:rowOff>171196</xdr:rowOff>
    </xdr:to>
    <xdr:sp macro="" textlink="">
      <xdr:nvSpPr>
        <xdr:cNvPr id="543" name="楕円 542"/>
        <xdr:cNvSpPr/>
      </xdr:nvSpPr>
      <xdr:spPr>
        <a:xfrm>
          <a:off x="12029440" y="134807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120396</xdr:rowOff>
    </xdr:from>
    <xdr:to>
      <xdr:col>76</xdr:col>
      <xdr:colOff>114300</xdr:colOff>
      <xdr:row>80</xdr:row>
      <xdr:rowOff>168402</xdr:rowOff>
    </xdr:to>
    <xdr:cxnSp macro="">
      <xdr:nvCxnSpPr>
        <xdr:cNvPr id="544" name="直線コネクタ 543"/>
        <xdr:cNvCxnSpPr/>
      </xdr:nvCxnSpPr>
      <xdr:spPr>
        <a:xfrm>
          <a:off x="12072620" y="13531596"/>
          <a:ext cx="78232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9162</xdr:rowOff>
    </xdr:from>
    <xdr:ext cx="405111" cy="259045"/>
    <xdr:sp macro="" textlink="">
      <xdr:nvSpPr>
        <xdr:cNvPr id="545" name="n_1aveValue【消防施設】&#10;有形固定資産減価償却率"/>
        <xdr:cNvSpPr txBox="1"/>
      </xdr:nvSpPr>
      <xdr:spPr>
        <a:xfrm>
          <a:off x="13437244" y="1392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16019</xdr:rowOff>
    </xdr:from>
    <xdr:ext cx="405111" cy="259045"/>
    <xdr:sp macro="" textlink="">
      <xdr:nvSpPr>
        <xdr:cNvPr id="546" name="n_2aveValue【消防施設】&#10;有形固定資産減価償却率"/>
        <xdr:cNvSpPr txBox="1"/>
      </xdr:nvSpPr>
      <xdr:spPr>
        <a:xfrm>
          <a:off x="12675244" y="13930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141749</xdr:rowOff>
    </xdr:from>
    <xdr:ext cx="405111" cy="259045"/>
    <xdr:sp macro="" textlink="">
      <xdr:nvSpPr>
        <xdr:cNvPr id="547" name="n_3aveValue【消防施設】&#10;有形固定資産減価償却率"/>
        <xdr:cNvSpPr txBox="1"/>
      </xdr:nvSpPr>
      <xdr:spPr>
        <a:xfrm>
          <a:off x="11900544" y="13888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148862</xdr:rowOff>
    </xdr:from>
    <xdr:ext cx="405111" cy="259045"/>
    <xdr:sp macro="" textlink="">
      <xdr:nvSpPr>
        <xdr:cNvPr id="548" name="n_4aveValue【消防施設】&#10;有形固定資産減価償却率"/>
        <xdr:cNvSpPr txBox="1"/>
      </xdr:nvSpPr>
      <xdr:spPr>
        <a:xfrm>
          <a:off x="11102984" y="13560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114571</xdr:rowOff>
    </xdr:from>
    <xdr:ext cx="405111" cy="259045"/>
    <xdr:sp macro="" textlink="">
      <xdr:nvSpPr>
        <xdr:cNvPr id="549" name="n_1mainValue【消防施設】&#10;有形固定資産減価償却率"/>
        <xdr:cNvSpPr txBox="1"/>
      </xdr:nvSpPr>
      <xdr:spPr>
        <a:xfrm>
          <a:off x="13437244" y="13358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64279</xdr:rowOff>
    </xdr:from>
    <xdr:ext cx="405111" cy="259045"/>
    <xdr:sp macro="" textlink="">
      <xdr:nvSpPr>
        <xdr:cNvPr id="550" name="n_2mainValue【消防施設】&#10;有形固定資産減価償却率"/>
        <xdr:cNvSpPr txBox="1"/>
      </xdr:nvSpPr>
      <xdr:spPr>
        <a:xfrm>
          <a:off x="12675244" y="13307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16273</xdr:rowOff>
    </xdr:from>
    <xdr:ext cx="405111" cy="259045"/>
    <xdr:sp macro="" textlink="">
      <xdr:nvSpPr>
        <xdr:cNvPr id="551" name="n_3mainValue【消防施設】&#10;有形固定資産減価償却率"/>
        <xdr:cNvSpPr txBox="1"/>
      </xdr:nvSpPr>
      <xdr:spPr>
        <a:xfrm>
          <a:off x="11900544" y="13259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52" name="正方形/長方形 551"/>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53" name="正方形/長方形 552"/>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54" name="正方形/長方形 553"/>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55" name="正方形/長方形 554"/>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56" name="正方形/長方形 555"/>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57" name="正方形/長方形 556"/>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58" name="正方形/長方形 557"/>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59" name="正方形/長方形 558"/>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60" name="テキスト ボックス 559"/>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61" name="直線コネクタ 560"/>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62" name="直線コネクタ 561"/>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63" name="テキスト ボックス 562"/>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64" name="直線コネクタ 563"/>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65" name="テキスト ボックス 564"/>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66" name="直線コネクタ 565"/>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67" name="テキスト ボックス 566"/>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68" name="直線コネクタ 567"/>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69" name="テキスト ボックス 568"/>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70" name="直線コネクタ 569"/>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71" name="テキスト ボックス 570"/>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72" name="直線コネクタ 571"/>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73" name="テキスト ボックス 572"/>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74" name="【消防施設】&#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25400</xdr:rowOff>
    </xdr:from>
    <xdr:to>
      <xdr:col>116</xdr:col>
      <xdr:colOff>62864</xdr:colOff>
      <xdr:row>86</xdr:row>
      <xdr:rowOff>63500</xdr:rowOff>
    </xdr:to>
    <xdr:cxnSp macro="">
      <xdr:nvCxnSpPr>
        <xdr:cNvPr id="575" name="直線コネクタ 574"/>
        <xdr:cNvCxnSpPr/>
      </xdr:nvCxnSpPr>
      <xdr:spPr>
        <a:xfrm flipV="1">
          <a:off x="19509104" y="1310132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576" name="【消防施設】&#10;一人当たり面積最小値テキスト"/>
        <xdr:cNvSpPr txBox="1"/>
      </xdr:nvSpPr>
      <xdr:spPr>
        <a:xfrm>
          <a:off x="19547840" y="1448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577" name="直線コネクタ 576"/>
        <xdr:cNvCxnSpPr/>
      </xdr:nvCxnSpPr>
      <xdr:spPr>
        <a:xfrm>
          <a:off x="19443700" y="14480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143527</xdr:rowOff>
    </xdr:from>
    <xdr:ext cx="469744" cy="259045"/>
    <xdr:sp macro="" textlink="">
      <xdr:nvSpPr>
        <xdr:cNvPr id="578" name="【消防施設】&#10;一人当たり面積最大値テキスト"/>
        <xdr:cNvSpPr txBox="1"/>
      </xdr:nvSpPr>
      <xdr:spPr>
        <a:xfrm>
          <a:off x="19547840" y="1288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25400</xdr:rowOff>
    </xdr:from>
    <xdr:to>
      <xdr:col>116</xdr:col>
      <xdr:colOff>152400</xdr:colOff>
      <xdr:row>78</xdr:row>
      <xdr:rowOff>25400</xdr:rowOff>
    </xdr:to>
    <xdr:cxnSp macro="">
      <xdr:nvCxnSpPr>
        <xdr:cNvPr id="579" name="直線コネクタ 578"/>
        <xdr:cNvCxnSpPr/>
      </xdr:nvCxnSpPr>
      <xdr:spPr>
        <a:xfrm>
          <a:off x="19443700" y="131013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580" name="【消防施設】&#10;一人当たり面積平均値テキスト"/>
        <xdr:cNvSpPr txBox="1"/>
      </xdr:nvSpPr>
      <xdr:spPr>
        <a:xfrm>
          <a:off x="19547840" y="13890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581" name="フローチャート: 判断 580"/>
        <xdr:cNvSpPr/>
      </xdr:nvSpPr>
      <xdr:spPr>
        <a:xfrm>
          <a:off x="1945894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158750</xdr:rowOff>
    </xdr:from>
    <xdr:to>
      <xdr:col>112</xdr:col>
      <xdr:colOff>38100</xdr:colOff>
      <xdr:row>82</xdr:row>
      <xdr:rowOff>88900</xdr:rowOff>
    </xdr:to>
    <xdr:sp macro="" textlink="">
      <xdr:nvSpPr>
        <xdr:cNvPr id="582" name="フローチャート: 判断 581"/>
        <xdr:cNvSpPr/>
      </xdr:nvSpPr>
      <xdr:spPr>
        <a:xfrm>
          <a:off x="18735040" y="137375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0</xdr:rowOff>
    </xdr:from>
    <xdr:to>
      <xdr:col>107</xdr:col>
      <xdr:colOff>101600</xdr:colOff>
      <xdr:row>82</xdr:row>
      <xdr:rowOff>101600</xdr:rowOff>
    </xdr:to>
    <xdr:sp macro="" textlink="">
      <xdr:nvSpPr>
        <xdr:cNvPr id="583" name="フローチャート: 判断 582"/>
        <xdr:cNvSpPr/>
      </xdr:nvSpPr>
      <xdr:spPr>
        <a:xfrm>
          <a:off x="17937480" y="1374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0</xdr:rowOff>
    </xdr:from>
    <xdr:to>
      <xdr:col>102</xdr:col>
      <xdr:colOff>165100</xdr:colOff>
      <xdr:row>82</xdr:row>
      <xdr:rowOff>101600</xdr:rowOff>
    </xdr:to>
    <xdr:sp macro="" textlink="">
      <xdr:nvSpPr>
        <xdr:cNvPr id="584" name="フローチャート: 判断 583"/>
        <xdr:cNvSpPr/>
      </xdr:nvSpPr>
      <xdr:spPr>
        <a:xfrm>
          <a:off x="17162780" y="1374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101600</xdr:rowOff>
    </xdr:from>
    <xdr:to>
      <xdr:col>98</xdr:col>
      <xdr:colOff>38100</xdr:colOff>
      <xdr:row>83</xdr:row>
      <xdr:rowOff>31750</xdr:rowOff>
    </xdr:to>
    <xdr:sp macro="" textlink="">
      <xdr:nvSpPr>
        <xdr:cNvPr id="585" name="フローチャート: 判断 584"/>
        <xdr:cNvSpPr/>
      </xdr:nvSpPr>
      <xdr:spPr>
        <a:xfrm>
          <a:off x="16388080" y="138480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86" name="テキスト ボックス 585"/>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87" name="テキスト ボックス 586"/>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88" name="テキスト ボックス 587"/>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89" name="テキスト ボックス 588"/>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90" name="テキスト ボックス 589"/>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591" name="楕円 590"/>
        <xdr:cNvSpPr/>
      </xdr:nvSpPr>
      <xdr:spPr>
        <a:xfrm>
          <a:off x="1945894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592" name="【消防施設】&#10;一人当たり面積該当値テキスト"/>
        <xdr:cNvSpPr txBox="1"/>
      </xdr:nvSpPr>
      <xdr:spPr>
        <a:xfrm>
          <a:off x="19547840"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593" name="楕円 592"/>
        <xdr:cNvSpPr/>
      </xdr:nvSpPr>
      <xdr:spPr>
        <a:xfrm>
          <a:off x="18735040" y="144170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594" name="直線コネクタ 593"/>
        <xdr:cNvCxnSpPr/>
      </xdr:nvCxnSpPr>
      <xdr:spPr>
        <a:xfrm>
          <a:off x="18778220" y="144678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595" name="楕円 594"/>
        <xdr:cNvSpPr/>
      </xdr:nvSpPr>
      <xdr:spPr>
        <a:xfrm>
          <a:off x="1793748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596" name="直線コネクタ 595"/>
        <xdr:cNvCxnSpPr/>
      </xdr:nvCxnSpPr>
      <xdr:spPr>
        <a:xfrm>
          <a:off x="17988280" y="144678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597" name="楕円 596"/>
        <xdr:cNvSpPr/>
      </xdr:nvSpPr>
      <xdr:spPr>
        <a:xfrm>
          <a:off x="1716278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598" name="直線コネクタ 597"/>
        <xdr:cNvCxnSpPr/>
      </xdr:nvCxnSpPr>
      <xdr:spPr>
        <a:xfrm>
          <a:off x="17213580" y="144678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105427</xdr:rowOff>
    </xdr:from>
    <xdr:ext cx="469744" cy="259045"/>
    <xdr:sp macro="" textlink="">
      <xdr:nvSpPr>
        <xdr:cNvPr id="599" name="n_1aveValue【消防施設】&#10;一人当たり面積"/>
        <xdr:cNvSpPr txBox="1"/>
      </xdr:nvSpPr>
      <xdr:spPr>
        <a:xfrm>
          <a:off x="185611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118127</xdr:rowOff>
    </xdr:from>
    <xdr:ext cx="469744" cy="259045"/>
    <xdr:sp macro="" textlink="">
      <xdr:nvSpPr>
        <xdr:cNvPr id="600" name="n_2aveValue【消防施設】&#10;一人当たり面積"/>
        <xdr:cNvSpPr txBox="1"/>
      </xdr:nvSpPr>
      <xdr:spPr>
        <a:xfrm>
          <a:off x="17776267" y="1352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118127</xdr:rowOff>
    </xdr:from>
    <xdr:ext cx="469744" cy="259045"/>
    <xdr:sp macro="" textlink="">
      <xdr:nvSpPr>
        <xdr:cNvPr id="601" name="n_3aveValue【消防施設】&#10;一人当たり面積"/>
        <xdr:cNvSpPr txBox="1"/>
      </xdr:nvSpPr>
      <xdr:spPr>
        <a:xfrm>
          <a:off x="17001567" y="1352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48277</xdr:rowOff>
    </xdr:from>
    <xdr:ext cx="469744" cy="259045"/>
    <xdr:sp macro="" textlink="">
      <xdr:nvSpPr>
        <xdr:cNvPr id="602" name="n_4aveValue【消防施設】&#10;一人当たり面積"/>
        <xdr:cNvSpPr txBox="1"/>
      </xdr:nvSpPr>
      <xdr:spPr>
        <a:xfrm>
          <a:off x="16226867" y="1362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603" name="n_1mainValue【消防施設】&#10;一人当たり面積"/>
        <xdr:cNvSpPr txBox="1"/>
      </xdr:nvSpPr>
      <xdr:spPr>
        <a:xfrm>
          <a:off x="1856112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604" name="n_2mainValue【消防施設】&#10;一人当たり面積"/>
        <xdr:cNvSpPr txBox="1"/>
      </xdr:nvSpPr>
      <xdr:spPr>
        <a:xfrm>
          <a:off x="1777626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605" name="n_3mainValue【消防施設】&#10;一人当たり面積"/>
        <xdr:cNvSpPr txBox="1"/>
      </xdr:nvSpPr>
      <xdr:spPr>
        <a:xfrm>
          <a:off x="1700156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06" name="正方形/長方形 605"/>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07" name="正方形/長方形 606"/>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08" name="正方形/長方形 607"/>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09" name="正方形/長方形 608"/>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0" name="正方形/長方形 609"/>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1" name="正方形/長方形 610"/>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2" name="正方形/長方形 611"/>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3" name="正方形/長方形 612"/>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14" name="テキスト ボックス 613"/>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15" name="直線コネクタ 614"/>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16" name="テキスト ボックス 615"/>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17" name="直線コネクタ 616"/>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18" name="テキスト ボックス 617"/>
        <xdr:cNvSpPr txBox="1"/>
      </xdr:nvSpPr>
      <xdr:spPr>
        <a:xfrm>
          <a:off x="1060276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19" name="直線コネクタ 618"/>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20" name="テキスト ボックス 619"/>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21" name="直線コネクタ 620"/>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22" name="テキスト ボックス 621"/>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23" name="直線コネクタ 622"/>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24" name="テキスト ボックス 623"/>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25" name="直線コネクタ 624"/>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26" name="テキスト ボックス 625"/>
        <xdr:cNvSpPr txBox="1"/>
      </xdr:nvSpPr>
      <xdr:spPr>
        <a:xfrm>
          <a:off x="1066688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27" name="直線コネクタ 626"/>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8" name="【庁舎】&#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108586</xdr:rowOff>
    </xdr:from>
    <xdr:to>
      <xdr:col>85</xdr:col>
      <xdr:colOff>126364</xdr:colOff>
      <xdr:row>109</xdr:row>
      <xdr:rowOff>60961</xdr:rowOff>
    </xdr:to>
    <xdr:cxnSp macro="">
      <xdr:nvCxnSpPr>
        <xdr:cNvPr id="629" name="直線コネクタ 628"/>
        <xdr:cNvCxnSpPr/>
      </xdr:nvCxnSpPr>
      <xdr:spPr>
        <a:xfrm flipV="1">
          <a:off x="14375764" y="16872586"/>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64788</xdr:rowOff>
    </xdr:from>
    <xdr:ext cx="405111" cy="259045"/>
    <xdr:sp macro="" textlink="">
      <xdr:nvSpPr>
        <xdr:cNvPr id="630" name="【庁舎】&#10;有形固定資産減価償却率最小値テキスト"/>
        <xdr:cNvSpPr txBox="1"/>
      </xdr:nvSpPr>
      <xdr:spPr>
        <a:xfrm>
          <a:off x="14414500" y="18337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60961</xdr:rowOff>
    </xdr:from>
    <xdr:to>
      <xdr:col>86</xdr:col>
      <xdr:colOff>25400</xdr:colOff>
      <xdr:row>109</xdr:row>
      <xdr:rowOff>60961</xdr:rowOff>
    </xdr:to>
    <xdr:cxnSp macro="">
      <xdr:nvCxnSpPr>
        <xdr:cNvPr id="631" name="直線コネクタ 630"/>
        <xdr:cNvCxnSpPr/>
      </xdr:nvCxnSpPr>
      <xdr:spPr>
        <a:xfrm>
          <a:off x="14287500" y="183337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55263</xdr:rowOff>
    </xdr:from>
    <xdr:ext cx="340478" cy="259045"/>
    <xdr:sp macro="" textlink="">
      <xdr:nvSpPr>
        <xdr:cNvPr id="632" name="【庁舎】&#10;有形固定資産減価償却率最大値テキスト"/>
        <xdr:cNvSpPr txBox="1"/>
      </xdr:nvSpPr>
      <xdr:spPr>
        <a:xfrm>
          <a:off x="14414500" y="1665162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108586</xdr:rowOff>
    </xdr:from>
    <xdr:to>
      <xdr:col>86</xdr:col>
      <xdr:colOff>25400</xdr:colOff>
      <xdr:row>100</xdr:row>
      <xdr:rowOff>108586</xdr:rowOff>
    </xdr:to>
    <xdr:cxnSp macro="">
      <xdr:nvCxnSpPr>
        <xdr:cNvPr id="633" name="直線コネクタ 632"/>
        <xdr:cNvCxnSpPr/>
      </xdr:nvCxnSpPr>
      <xdr:spPr>
        <a:xfrm>
          <a:off x="14287500" y="168725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149241</xdr:rowOff>
    </xdr:from>
    <xdr:ext cx="405111" cy="259045"/>
    <xdr:sp macro="" textlink="">
      <xdr:nvSpPr>
        <xdr:cNvPr id="634" name="【庁舎】&#10;有形固定資産減価償却率平均値テキスト"/>
        <xdr:cNvSpPr txBox="1"/>
      </xdr:nvSpPr>
      <xdr:spPr>
        <a:xfrm>
          <a:off x="14414500" y="174161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126364</xdr:rowOff>
    </xdr:from>
    <xdr:to>
      <xdr:col>85</xdr:col>
      <xdr:colOff>177800</xdr:colOff>
      <xdr:row>105</xdr:row>
      <xdr:rowOff>56514</xdr:rowOff>
    </xdr:to>
    <xdr:sp macro="" textlink="">
      <xdr:nvSpPr>
        <xdr:cNvPr id="635" name="フローチャート: 判断 634"/>
        <xdr:cNvSpPr/>
      </xdr:nvSpPr>
      <xdr:spPr>
        <a:xfrm>
          <a:off x="14325600" y="1756092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13970</xdr:rowOff>
    </xdr:from>
    <xdr:to>
      <xdr:col>81</xdr:col>
      <xdr:colOff>101600</xdr:colOff>
      <xdr:row>105</xdr:row>
      <xdr:rowOff>115570</xdr:rowOff>
    </xdr:to>
    <xdr:sp macro="" textlink="">
      <xdr:nvSpPr>
        <xdr:cNvPr id="636" name="フローチャート: 判断 635"/>
        <xdr:cNvSpPr/>
      </xdr:nvSpPr>
      <xdr:spPr>
        <a:xfrm>
          <a:off x="13578840" y="1761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135889</xdr:rowOff>
    </xdr:from>
    <xdr:to>
      <xdr:col>76</xdr:col>
      <xdr:colOff>165100</xdr:colOff>
      <xdr:row>105</xdr:row>
      <xdr:rowOff>66039</xdr:rowOff>
    </xdr:to>
    <xdr:sp macro="" textlink="">
      <xdr:nvSpPr>
        <xdr:cNvPr id="637" name="フローチャート: 判断 636"/>
        <xdr:cNvSpPr/>
      </xdr:nvSpPr>
      <xdr:spPr>
        <a:xfrm>
          <a:off x="12804140" y="175704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162561</xdr:rowOff>
    </xdr:from>
    <xdr:to>
      <xdr:col>72</xdr:col>
      <xdr:colOff>38100</xdr:colOff>
      <xdr:row>105</xdr:row>
      <xdr:rowOff>92711</xdr:rowOff>
    </xdr:to>
    <xdr:sp macro="" textlink="">
      <xdr:nvSpPr>
        <xdr:cNvPr id="638" name="フローチャート: 判断 637"/>
        <xdr:cNvSpPr/>
      </xdr:nvSpPr>
      <xdr:spPr>
        <a:xfrm>
          <a:off x="12029440" y="175971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164464</xdr:rowOff>
    </xdr:from>
    <xdr:to>
      <xdr:col>67</xdr:col>
      <xdr:colOff>101600</xdr:colOff>
      <xdr:row>105</xdr:row>
      <xdr:rowOff>94614</xdr:rowOff>
    </xdr:to>
    <xdr:sp macro="" textlink="">
      <xdr:nvSpPr>
        <xdr:cNvPr id="639" name="フローチャート: 判断 638"/>
        <xdr:cNvSpPr/>
      </xdr:nvSpPr>
      <xdr:spPr>
        <a:xfrm>
          <a:off x="11231880" y="17599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40" name="テキスト ボックス 639"/>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1" name="テキスト ボックス 640"/>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2" name="テキスト ボックス 641"/>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3" name="テキスト ボックス 642"/>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44" name="テキスト ボックス 643"/>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44450</xdr:rowOff>
    </xdr:from>
    <xdr:to>
      <xdr:col>85</xdr:col>
      <xdr:colOff>177800</xdr:colOff>
      <xdr:row>105</xdr:row>
      <xdr:rowOff>146050</xdr:rowOff>
    </xdr:to>
    <xdr:sp macro="" textlink="">
      <xdr:nvSpPr>
        <xdr:cNvPr id="645" name="楕円 644"/>
        <xdr:cNvSpPr/>
      </xdr:nvSpPr>
      <xdr:spPr>
        <a:xfrm>
          <a:off x="14325600" y="1764665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22877</xdr:rowOff>
    </xdr:from>
    <xdr:ext cx="405111" cy="259045"/>
    <xdr:sp macro="" textlink="">
      <xdr:nvSpPr>
        <xdr:cNvPr id="646" name="【庁舎】&#10;有形固定資産減価償却率該当値テキスト"/>
        <xdr:cNvSpPr txBox="1"/>
      </xdr:nvSpPr>
      <xdr:spPr>
        <a:xfrm>
          <a:off x="14414500" y="17625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154939</xdr:rowOff>
    </xdr:from>
    <xdr:to>
      <xdr:col>81</xdr:col>
      <xdr:colOff>101600</xdr:colOff>
      <xdr:row>105</xdr:row>
      <xdr:rowOff>85089</xdr:rowOff>
    </xdr:to>
    <xdr:sp macro="" textlink="">
      <xdr:nvSpPr>
        <xdr:cNvPr id="647" name="楕円 646"/>
        <xdr:cNvSpPr/>
      </xdr:nvSpPr>
      <xdr:spPr>
        <a:xfrm>
          <a:off x="13578840" y="175894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34289</xdr:rowOff>
    </xdr:from>
    <xdr:to>
      <xdr:col>85</xdr:col>
      <xdr:colOff>127000</xdr:colOff>
      <xdr:row>105</xdr:row>
      <xdr:rowOff>95250</xdr:rowOff>
    </xdr:to>
    <xdr:cxnSp macro="">
      <xdr:nvCxnSpPr>
        <xdr:cNvPr id="648" name="直線コネクタ 647"/>
        <xdr:cNvCxnSpPr/>
      </xdr:nvCxnSpPr>
      <xdr:spPr>
        <a:xfrm>
          <a:off x="13629640" y="17636489"/>
          <a:ext cx="74676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126364</xdr:rowOff>
    </xdr:from>
    <xdr:to>
      <xdr:col>76</xdr:col>
      <xdr:colOff>165100</xdr:colOff>
      <xdr:row>105</xdr:row>
      <xdr:rowOff>56514</xdr:rowOff>
    </xdr:to>
    <xdr:sp macro="" textlink="">
      <xdr:nvSpPr>
        <xdr:cNvPr id="649" name="楕円 648"/>
        <xdr:cNvSpPr/>
      </xdr:nvSpPr>
      <xdr:spPr>
        <a:xfrm>
          <a:off x="12804140" y="175609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5714</xdr:rowOff>
    </xdr:from>
    <xdr:to>
      <xdr:col>81</xdr:col>
      <xdr:colOff>50800</xdr:colOff>
      <xdr:row>105</xdr:row>
      <xdr:rowOff>34289</xdr:rowOff>
    </xdr:to>
    <xdr:cxnSp macro="">
      <xdr:nvCxnSpPr>
        <xdr:cNvPr id="650" name="直線コネクタ 649"/>
        <xdr:cNvCxnSpPr/>
      </xdr:nvCxnSpPr>
      <xdr:spPr>
        <a:xfrm>
          <a:off x="12854940" y="17607914"/>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113030</xdr:rowOff>
    </xdr:from>
    <xdr:to>
      <xdr:col>72</xdr:col>
      <xdr:colOff>38100</xdr:colOff>
      <xdr:row>108</xdr:row>
      <xdr:rowOff>43180</xdr:rowOff>
    </xdr:to>
    <xdr:sp macro="" textlink="">
      <xdr:nvSpPr>
        <xdr:cNvPr id="651" name="楕円 650"/>
        <xdr:cNvSpPr/>
      </xdr:nvSpPr>
      <xdr:spPr>
        <a:xfrm>
          <a:off x="12029440" y="180505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5714</xdr:rowOff>
    </xdr:from>
    <xdr:to>
      <xdr:col>76</xdr:col>
      <xdr:colOff>114300</xdr:colOff>
      <xdr:row>107</xdr:row>
      <xdr:rowOff>163830</xdr:rowOff>
    </xdr:to>
    <xdr:cxnSp macro="">
      <xdr:nvCxnSpPr>
        <xdr:cNvPr id="652" name="直線コネクタ 651"/>
        <xdr:cNvCxnSpPr/>
      </xdr:nvCxnSpPr>
      <xdr:spPr>
        <a:xfrm flipV="1">
          <a:off x="12072620" y="17607914"/>
          <a:ext cx="782320" cy="493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106697</xdr:rowOff>
    </xdr:from>
    <xdr:ext cx="405111" cy="259045"/>
    <xdr:sp macro="" textlink="">
      <xdr:nvSpPr>
        <xdr:cNvPr id="653" name="n_1aveValue【庁舎】&#10;有形固定資産減価償却率"/>
        <xdr:cNvSpPr txBox="1"/>
      </xdr:nvSpPr>
      <xdr:spPr>
        <a:xfrm>
          <a:off x="13437244" y="1770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57166</xdr:rowOff>
    </xdr:from>
    <xdr:ext cx="405111" cy="259045"/>
    <xdr:sp macro="" textlink="">
      <xdr:nvSpPr>
        <xdr:cNvPr id="654" name="n_2aveValue【庁舎】&#10;有形固定資産減価償却率"/>
        <xdr:cNvSpPr txBox="1"/>
      </xdr:nvSpPr>
      <xdr:spPr>
        <a:xfrm>
          <a:off x="12675244" y="17659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109238</xdr:rowOff>
    </xdr:from>
    <xdr:ext cx="405111" cy="259045"/>
    <xdr:sp macro="" textlink="">
      <xdr:nvSpPr>
        <xdr:cNvPr id="655" name="n_3aveValue【庁舎】&#10;有形固定資産減価償却率"/>
        <xdr:cNvSpPr txBox="1"/>
      </xdr:nvSpPr>
      <xdr:spPr>
        <a:xfrm>
          <a:off x="11900544" y="17376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111141</xdr:rowOff>
    </xdr:from>
    <xdr:ext cx="405111" cy="259045"/>
    <xdr:sp macro="" textlink="">
      <xdr:nvSpPr>
        <xdr:cNvPr id="656" name="n_4aveValue【庁舎】&#10;有形固定資産減価償却率"/>
        <xdr:cNvSpPr txBox="1"/>
      </xdr:nvSpPr>
      <xdr:spPr>
        <a:xfrm>
          <a:off x="11102984" y="17378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101616</xdr:rowOff>
    </xdr:from>
    <xdr:ext cx="405111" cy="259045"/>
    <xdr:sp macro="" textlink="">
      <xdr:nvSpPr>
        <xdr:cNvPr id="657" name="n_1mainValue【庁舎】&#10;有形固定資産減価償却率"/>
        <xdr:cNvSpPr txBox="1"/>
      </xdr:nvSpPr>
      <xdr:spPr>
        <a:xfrm>
          <a:off x="13437244" y="17368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73041</xdr:rowOff>
    </xdr:from>
    <xdr:ext cx="405111" cy="259045"/>
    <xdr:sp macro="" textlink="">
      <xdr:nvSpPr>
        <xdr:cNvPr id="658" name="n_2mainValue【庁舎】&#10;有形固定資産減価償却率"/>
        <xdr:cNvSpPr txBox="1"/>
      </xdr:nvSpPr>
      <xdr:spPr>
        <a:xfrm>
          <a:off x="12675244" y="1733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34307</xdr:rowOff>
    </xdr:from>
    <xdr:ext cx="405111" cy="259045"/>
    <xdr:sp macro="" textlink="">
      <xdr:nvSpPr>
        <xdr:cNvPr id="659" name="n_3mainValue【庁舎】&#10;有形固定資産減価償却率"/>
        <xdr:cNvSpPr txBox="1"/>
      </xdr:nvSpPr>
      <xdr:spPr>
        <a:xfrm>
          <a:off x="11900544" y="1813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0" name="正方形/長方形 659"/>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1" name="正方形/長方形 660"/>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2" name="正方形/長方形 661"/>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3" name="正方形/長方形 662"/>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4" name="正方形/長方形 663"/>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5" name="正方形/長方形 664"/>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6" name="正方形/長方形 665"/>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7" name="正方形/長方形 666"/>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68" name="テキスト ボックス 667"/>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69" name="直線コネクタ 668"/>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670" name="テキスト ボックス 669"/>
        <xdr:cNvSpPr txBox="1"/>
      </xdr:nvSpPr>
      <xdr:spPr>
        <a:xfrm>
          <a:off x="1569484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671" name="直線コネクタ 670"/>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72" name="テキスト ボックス 671"/>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73" name="直線コネクタ 672"/>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74" name="テキスト ボックス 673"/>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75" name="直線コネクタ 674"/>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76" name="テキスト ボックス 675"/>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77" name="直線コネクタ 676"/>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78" name="テキスト ボックス 677"/>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79" name="直線コネクタ 678"/>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80" name="テキスト ボックス 679"/>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1" name="直線コネクタ 680"/>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2" name="テキスト ボックス 681"/>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3" name="【庁舎】&#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7620</xdr:rowOff>
    </xdr:from>
    <xdr:to>
      <xdr:col>116</xdr:col>
      <xdr:colOff>62864</xdr:colOff>
      <xdr:row>108</xdr:row>
      <xdr:rowOff>38100</xdr:rowOff>
    </xdr:to>
    <xdr:cxnSp macro="">
      <xdr:nvCxnSpPr>
        <xdr:cNvPr id="684" name="直線コネクタ 683"/>
        <xdr:cNvCxnSpPr/>
      </xdr:nvCxnSpPr>
      <xdr:spPr>
        <a:xfrm flipV="1">
          <a:off x="19509104" y="167716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685" name="【庁舎】&#10;一人当たり面積最小値テキスト"/>
        <xdr:cNvSpPr txBox="1"/>
      </xdr:nvSpPr>
      <xdr:spPr>
        <a:xfrm>
          <a:off x="19547840"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686" name="直線コネクタ 685"/>
        <xdr:cNvCxnSpPr/>
      </xdr:nvCxnSpPr>
      <xdr:spPr>
        <a:xfrm>
          <a:off x="19443700" y="181432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125747</xdr:rowOff>
    </xdr:from>
    <xdr:ext cx="469744" cy="259045"/>
    <xdr:sp macro="" textlink="">
      <xdr:nvSpPr>
        <xdr:cNvPr id="687" name="【庁舎】&#10;一人当たり面積最大値テキスト"/>
        <xdr:cNvSpPr txBox="1"/>
      </xdr:nvSpPr>
      <xdr:spPr>
        <a:xfrm>
          <a:off x="1954784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7620</xdr:rowOff>
    </xdr:from>
    <xdr:to>
      <xdr:col>116</xdr:col>
      <xdr:colOff>152400</xdr:colOff>
      <xdr:row>100</xdr:row>
      <xdr:rowOff>7620</xdr:rowOff>
    </xdr:to>
    <xdr:cxnSp macro="">
      <xdr:nvCxnSpPr>
        <xdr:cNvPr id="688" name="直線コネクタ 687"/>
        <xdr:cNvCxnSpPr/>
      </xdr:nvCxnSpPr>
      <xdr:spPr>
        <a:xfrm>
          <a:off x="1944370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170197</xdr:rowOff>
    </xdr:from>
    <xdr:ext cx="469744" cy="259045"/>
    <xdr:sp macro="" textlink="">
      <xdr:nvSpPr>
        <xdr:cNvPr id="689" name="【庁舎】&#10;一人当たり面積平均値テキスト"/>
        <xdr:cNvSpPr txBox="1"/>
      </xdr:nvSpPr>
      <xdr:spPr>
        <a:xfrm>
          <a:off x="19547840" y="17437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147320</xdr:rowOff>
    </xdr:from>
    <xdr:to>
      <xdr:col>116</xdr:col>
      <xdr:colOff>114300</xdr:colOff>
      <xdr:row>105</xdr:row>
      <xdr:rowOff>77470</xdr:rowOff>
    </xdr:to>
    <xdr:sp macro="" textlink="">
      <xdr:nvSpPr>
        <xdr:cNvPr id="690" name="フローチャート: 判断 689"/>
        <xdr:cNvSpPr/>
      </xdr:nvSpPr>
      <xdr:spPr>
        <a:xfrm>
          <a:off x="19458940" y="17581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151130</xdr:rowOff>
    </xdr:from>
    <xdr:to>
      <xdr:col>112</xdr:col>
      <xdr:colOff>38100</xdr:colOff>
      <xdr:row>104</xdr:row>
      <xdr:rowOff>81280</xdr:rowOff>
    </xdr:to>
    <xdr:sp macro="" textlink="">
      <xdr:nvSpPr>
        <xdr:cNvPr id="691" name="フローチャート: 判断 690"/>
        <xdr:cNvSpPr/>
      </xdr:nvSpPr>
      <xdr:spPr>
        <a:xfrm>
          <a:off x="18735040" y="174180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151130</xdr:rowOff>
    </xdr:from>
    <xdr:to>
      <xdr:col>107</xdr:col>
      <xdr:colOff>101600</xdr:colOff>
      <xdr:row>104</xdr:row>
      <xdr:rowOff>81280</xdr:rowOff>
    </xdr:to>
    <xdr:sp macro="" textlink="">
      <xdr:nvSpPr>
        <xdr:cNvPr id="692" name="フローチャート: 判断 691"/>
        <xdr:cNvSpPr/>
      </xdr:nvSpPr>
      <xdr:spPr>
        <a:xfrm>
          <a:off x="17937480" y="17418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2539</xdr:rowOff>
    </xdr:from>
    <xdr:to>
      <xdr:col>102</xdr:col>
      <xdr:colOff>165100</xdr:colOff>
      <xdr:row>104</xdr:row>
      <xdr:rowOff>104139</xdr:rowOff>
    </xdr:to>
    <xdr:sp macro="" textlink="">
      <xdr:nvSpPr>
        <xdr:cNvPr id="693" name="フローチャート: 判断 692"/>
        <xdr:cNvSpPr/>
      </xdr:nvSpPr>
      <xdr:spPr>
        <a:xfrm>
          <a:off x="17162780" y="17437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25400</xdr:rowOff>
    </xdr:from>
    <xdr:to>
      <xdr:col>98</xdr:col>
      <xdr:colOff>38100</xdr:colOff>
      <xdr:row>104</xdr:row>
      <xdr:rowOff>127000</xdr:rowOff>
    </xdr:to>
    <xdr:sp macro="" textlink="">
      <xdr:nvSpPr>
        <xdr:cNvPr id="694" name="フローチャート: 判断 693"/>
        <xdr:cNvSpPr/>
      </xdr:nvSpPr>
      <xdr:spPr>
        <a:xfrm>
          <a:off x="16388080" y="174599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5" name="テキスト ボックス 694"/>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6" name="テキスト ボックス 695"/>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7" name="テキスト ボックス 696"/>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8" name="テキスト ボックス 697"/>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9" name="テキスト ボックス 698"/>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25400</xdr:rowOff>
    </xdr:from>
    <xdr:to>
      <xdr:col>116</xdr:col>
      <xdr:colOff>114300</xdr:colOff>
      <xdr:row>106</xdr:row>
      <xdr:rowOff>127000</xdr:rowOff>
    </xdr:to>
    <xdr:sp macro="" textlink="">
      <xdr:nvSpPr>
        <xdr:cNvPr id="700" name="楕円 699"/>
        <xdr:cNvSpPr/>
      </xdr:nvSpPr>
      <xdr:spPr>
        <a:xfrm>
          <a:off x="19458940" y="1779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3827</xdr:rowOff>
    </xdr:from>
    <xdr:ext cx="469744" cy="259045"/>
    <xdr:sp macro="" textlink="">
      <xdr:nvSpPr>
        <xdr:cNvPr id="701" name="【庁舎】&#10;一人当たり面積該当値テキスト"/>
        <xdr:cNvSpPr txBox="1"/>
      </xdr:nvSpPr>
      <xdr:spPr>
        <a:xfrm>
          <a:off x="19547840" y="1777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25400</xdr:rowOff>
    </xdr:from>
    <xdr:to>
      <xdr:col>112</xdr:col>
      <xdr:colOff>38100</xdr:colOff>
      <xdr:row>106</xdr:row>
      <xdr:rowOff>127000</xdr:rowOff>
    </xdr:to>
    <xdr:sp macro="" textlink="">
      <xdr:nvSpPr>
        <xdr:cNvPr id="702" name="楕円 701"/>
        <xdr:cNvSpPr/>
      </xdr:nvSpPr>
      <xdr:spPr>
        <a:xfrm>
          <a:off x="18735040" y="177952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76200</xdr:rowOff>
    </xdr:from>
    <xdr:to>
      <xdr:col>116</xdr:col>
      <xdr:colOff>63500</xdr:colOff>
      <xdr:row>106</xdr:row>
      <xdr:rowOff>76200</xdr:rowOff>
    </xdr:to>
    <xdr:cxnSp macro="">
      <xdr:nvCxnSpPr>
        <xdr:cNvPr id="703" name="直線コネクタ 702"/>
        <xdr:cNvCxnSpPr/>
      </xdr:nvCxnSpPr>
      <xdr:spPr>
        <a:xfrm>
          <a:off x="18778220" y="178460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17780</xdr:rowOff>
    </xdr:from>
    <xdr:to>
      <xdr:col>107</xdr:col>
      <xdr:colOff>101600</xdr:colOff>
      <xdr:row>106</xdr:row>
      <xdr:rowOff>119380</xdr:rowOff>
    </xdr:to>
    <xdr:sp macro="" textlink="">
      <xdr:nvSpPr>
        <xdr:cNvPr id="704" name="楕円 703"/>
        <xdr:cNvSpPr/>
      </xdr:nvSpPr>
      <xdr:spPr>
        <a:xfrm>
          <a:off x="1793748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68580</xdr:rowOff>
    </xdr:from>
    <xdr:to>
      <xdr:col>111</xdr:col>
      <xdr:colOff>177800</xdr:colOff>
      <xdr:row>106</xdr:row>
      <xdr:rowOff>76200</xdr:rowOff>
    </xdr:to>
    <xdr:cxnSp macro="">
      <xdr:nvCxnSpPr>
        <xdr:cNvPr id="705" name="直線コネクタ 704"/>
        <xdr:cNvCxnSpPr/>
      </xdr:nvCxnSpPr>
      <xdr:spPr>
        <a:xfrm>
          <a:off x="17988280" y="1783842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17780</xdr:rowOff>
    </xdr:from>
    <xdr:to>
      <xdr:col>102</xdr:col>
      <xdr:colOff>165100</xdr:colOff>
      <xdr:row>106</xdr:row>
      <xdr:rowOff>119380</xdr:rowOff>
    </xdr:to>
    <xdr:sp macro="" textlink="">
      <xdr:nvSpPr>
        <xdr:cNvPr id="706" name="楕円 705"/>
        <xdr:cNvSpPr/>
      </xdr:nvSpPr>
      <xdr:spPr>
        <a:xfrm>
          <a:off x="1716278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68580</xdr:rowOff>
    </xdr:from>
    <xdr:to>
      <xdr:col>107</xdr:col>
      <xdr:colOff>50800</xdr:colOff>
      <xdr:row>106</xdr:row>
      <xdr:rowOff>68580</xdr:rowOff>
    </xdr:to>
    <xdr:cxnSp macro="">
      <xdr:nvCxnSpPr>
        <xdr:cNvPr id="707" name="直線コネクタ 706"/>
        <xdr:cNvCxnSpPr/>
      </xdr:nvCxnSpPr>
      <xdr:spPr>
        <a:xfrm>
          <a:off x="17213580" y="178384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97807</xdr:rowOff>
    </xdr:from>
    <xdr:ext cx="469744" cy="259045"/>
    <xdr:sp macro="" textlink="">
      <xdr:nvSpPr>
        <xdr:cNvPr id="708" name="n_1aveValue【庁舎】&#10;一人当たり面積"/>
        <xdr:cNvSpPr txBox="1"/>
      </xdr:nvSpPr>
      <xdr:spPr>
        <a:xfrm>
          <a:off x="18561127" y="1719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97807</xdr:rowOff>
    </xdr:from>
    <xdr:ext cx="469744" cy="259045"/>
    <xdr:sp macro="" textlink="">
      <xdr:nvSpPr>
        <xdr:cNvPr id="709" name="n_2aveValue【庁舎】&#10;一人当たり面積"/>
        <xdr:cNvSpPr txBox="1"/>
      </xdr:nvSpPr>
      <xdr:spPr>
        <a:xfrm>
          <a:off x="17776267" y="1719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120666</xdr:rowOff>
    </xdr:from>
    <xdr:ext cx="469744" cy="259045"/>
    <xdr:sp macro="" textlink="">
      <xdr:nvSpPr>
        <xdr:cNvPr id="710" name="n_3aveValue【庁舎】&#10;一人当たり面積"/>
        <xdr:cNvSpPr txBox="1"/>
      </xdr:nvSpPr>
      <xdr:spPr>
        <a:xfrm>
          <a:off x="17001567" y="17219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143527</xdr:rowOff>
    </xdr:from>
    <xdr:ext cx="469744" cy="259045"/>
    <xdr:sp macro="" textlink="">
      <xdr:nvSpPr>
        <xdr:cNvPr id="711" name="n_4aveValue【庁舎】&#10;一人当たり面積"/>
        <xdr:cNvSpPr txBox="1"/>
      </xdr:nvSpPr>
      <xdr:spPr>
        <a:xfrm>
          <a:off x="16226867" y="1724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118127</xdr:rowOff>
    </xdr:from>
    <xdr:ext cx="469744" cy="259045"/>
    <xdr:sp macro="" textlink="">
      <xdr:nvSpPr>
        <xdr:cNvPr id="712" name="n_1mainValue【庁舎】&#10;一人当たり面積"/>
        <xdr:cNvSpPr txBox="1"/>
      </xdr:nvSpPr>
      <xdr:spPr>
        <a:xfrm>
          <a:off x="18561127" y="1788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110507</xdr:rowOff>
    </xdr:from>
    <xdr:ext cx="469744" cy="259045"/>
    <xdr:sp macro="" textlink="">
      <xdr:nvSpPr>
        <xdr:cNvPr id="713" name="n_2mainValue【庁舎】&#10;一人当たり面積"/>
        <xdr:cNvSpPr txBox="1"/>
      </xdr:nvSpPr>
      <xdr:spPr>
        <a:xfrm>
          <a:off x="17776267" y="178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110507</xdr:rowOff>
    </xdr:from>
    <xdr:ext cx="469744" cy="259045"/>
    <xdr:sp macro="" textlink="">
      <xdr:nvSpPr>
        <xdr:cNvPr id="714" name="n_3mainValue【庁舎】&#10;一人当たり面積"/>
        <xdr:cNvSpPr txBox="1"/>
      </xdr:nvSpPr>
      <xdr:spPr>
        <a:xfrm>
          <a:off x="17001567" y="178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5" name="正方形/長方形 714"/>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6" name="正方形/長方形 715"/>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7" name="テキスト ボックス 716"/>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類似団体内平均値に比べ、図書館の有形固定資産減価償却率が高く、また、一人当たりの面積が小さい。</a:t>
          </a:r>
        </a:p>
        <a:p>
          <a:r>
            <a:rPr kumimoji="1" lang="ja-JP" altLang="en-US" sz="1300">
              <a:latin typeface="ＭＳ Ｐゴシック" panose="020B0600070205080204" pitchFamily="50" charset="-128"/>
              <a:ea typeface="ＭＳ Ｐゴシック" panose="020B0600070205080204" pitchFamily="50" charset="-128"/>
            </a:rPr>
            <a:t>図書館は、しばらく大きな改修や新設もされておらず老朽化が進んでいるため、今後は公共施設等総合管理計画に基づき、公共施設等の適正管理に努める。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151,575
148,576
17.14
77,061,217
74,149,134
2,654,251
29,864,604
40,193,282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指数は横ばいとなっているが、類似団体平均よりも下回った。</a:t>
          </a:r>
        </a:p>
        <a:p>
          <a:r>
            <a:rPr kumimoji="1" lang="ja-JP" altLang="en-US" sz="1300">
              <a:latin typeface="ＭＳ Ｐゴシック" panose="020B0600070205080204" pitchFamily="50" charset="-128"/>
              <a:ea typeface="ＭＳ Ｐゴシック" panose="020B0600070205080204" pitchFamily="50" charset="-128"/>
            </a:rPr>
            <a:t>　財政力指数の増減については交付税制度の動向によるところが大きい。</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年度は基準財政需要額の増が基準財政収入額の増を上回ったものの、横ばいで推移している。</a:t>
          </a:r>
        </a:p>
        <a:p>
          <a:r>
            <a:rPr kumimoji="1" lang="ja-JP" altLang="en-US" sz="1300">
              <a:latin typeface="ＭＳ Ｐゴシック" panose="020B0600070205080204" pitchFamily="50" charset="-128"/>
              <a:ea typeface="ＭＳ Ｐゴシック" panose="020B0600070205080204" pitchFamily="50" charset="-128"/>
            </a:rPr>
            <a:t>　当市は納税法人が少なく、市民税の財政基盤が脆弱であるため、今後も税収の確保に努め、財政健全化を目指していく。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44450</xdr:rowOff>
    </xdr:to>
    <xdr:cxnSp macro="">
      <xdr:nvCxnSpPr>
        <xdr:cNvPr id="64" name="直線コネクタ 63"/>
        <xdr:cNvCxnSpPr/>
      </xdr:nvCxnSpPr>
      <xdr:spPr>
        <a:xfrm flipV="1">
          <a:off x="4953000" y="6153855"/>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7" name="財政力最大値テキスト"/>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8" name="直線コネクタ 67"/>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76200</xdr:rowOff>
    </xdr:from>
    <xdr:to>
      <xdr:col>23</xdr:col>
      <xdr:colOff>133350</xdr:colOff>
      <xdr:row>41</xdr:row>
      <xdr:rowOff>89605</xdr:rowOff>
    </xdr:to>
    <xdr:cxnSp macro="">
      <xdr:nvCxnSpPr>
        <xdr:cNvPr id="69" name="直線コネクタ 68"/>
        <xdr:cNvCxnSpPr/>
      </xdr:nvCxnSpPr>
      <xdr:spPr>
        <a:xfrm>
          <a:off x="4114800" y="7105650"/>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79322</xdr:rowOff>
    </xdr:from>
    <xdr:ext cx="762000" cy="259045"/>
    <xdr:sp macro="" textlink="">
      <xdr:nvSpPr>
        <xdr:cNvPr id="70" name="財政力平均値テキスト"/>
        <xdr:cNvSpPr txBox="1"/>
      </xdr:nvSpPr>
      <xdr:spPr>
        <a:xfrm>
          <a:off x="5041900" y="6765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62795</xdr:rowOff>
    </xdr:from>
    <xdr:to>
      <xdr:col>19</xdr:col>
      <xdr:colOff>133350</xdr:colOff>
      <xdr:row>41</xdr:row>
      <xdr:rowOff>76200</xdr:rowOff>
    </xdr:to>
    <xdr:cxnSp macro="">
      <xdr:nvCxnSpPr>
        <xdr:cNvPr id="72" name="直線コネクタ 71"/>
        <xdr:cNvCxnSpPr/>
      </xdr:nvCxnSpPr>
      <xdr:spPr>
        <a:xfrm>
          <a:off x="3225800" y="70922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52211</xdr:rowOff>
    </xdr:from>
    <xdr:to>
      <xdr:col>19</xdr:col>
      <xdr:colOff>184150</xdr:colOff>
      <xdr:row>41</xdr:row>
      <xdr:rowOff>153811</xdr:rowOff>
    </xdr:to>
    <xdr:sp macro="" textlink="">
      <xdr:nvSpPr>
        <xdr:cNvPr id="73" name="フローチャート: 判断 72"/>
        <xdr:cNvSpPr/>
      </xdr:nvSpPr>
      <xdr:spPr>
        <a:xfrm>
          <a:off x="4064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138588</xdr:rowOff>
    </xdr:from>
    <xdr:ext cx="736600" cy="259045"/>
    <xdr:sp macro="" textlink="">
      <xdr:nvSpPr>
        <xdr:cNvPr id="74" name="テキスト ボックス 73"/>
        <xdr:cNvSpPr txBox="1"/>
      </xdr:nvSpPr>
      <xdr:spPr>
        <a:xfrm>
          <a:off x="3733800" y="7168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62795</xdr:rowOff>
    </xdr:from>
    <xdr:to>
      <xdr:col>15</xdr:col>
      <xdr:colOff>82550</xdr:colOff>
      <xdr:row>41</xdr:row>
      <xdr:rowOff>62795</xdr:rowOff>
    </xdr:to>
    <xdr:cxnSp macro="">
      <xdr:nvCxnSpPr>
        <xdr:cNvPr id="75" name="直線コネクタ 74"/>
        <xdr:cNvCxnSpPr/>
      </xdr:nvCxnSpPr>
      <xdr:spPr>
        <a:xfrm>
          <a:off x="2336800" y="70922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52211</xdr:rowOff>
    </xdr:from>
    <xdr:to>
      <xdr:col>15</xdr:col>
      <xdr:colOff>133350</xdr:colOff>
      <xdr:row>41</xdr:row>
      <xdr:rowOff>153811</xdr:rowOff>
    </xdr:to>
    <xdr:sp macro="" textlink="">
      <xdr:nvSpPr>
        <xdr:cNvPr id="76" name="フローチャート: 判断 75"/>
        <xdr:cNvSpPr/>
      </xdr:nvSpPr>
      <xdr:spPr>
        <a:xfrm>
          <a:off x="3175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138588</xdr:rowOff>
    </xdr:from>
    <xdr:ext cx="762000" cy="259045"/>
    <xdr:sp macro="" textlink="">
      <xdr:nvSpPr>
        <xdr:cNvPr id="77" name="テキスト ボックス 76"/>
        <xdr:cNvSpPr txBox="1"/>
      </xdr:nvSpPr>
      <xdr:spPr>
        <a:xfrm>
          <a:off x="2844800" y="71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62795</xdr:rowOff>
    </xdr:from>
    <xdr:to>
      <xdr:col>11</xdr:col>
      <xdr:colOff>31750</xdr:colOff>
      <xdr:row>41</xdr:row>
      <xdr:rowOff>62795</xdr:rowOff>
    </xdr:to>
    <xdr:cxnSp macro="">
      <xdr:nvCxnSpPr>
        <xdr:cNvPr id="78" name="直線コネクタ 77"/>
        <xdr:cNvCxnSpPr/>
      </xdr:nvCxnSpPr>
      <xdr:spPr>
        <a:xfrm>
          <a:off x="1447800" y="70922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38805</xdr:rowOff>
    </xdr:from>
    <xdr:to>
      <xdr:col>23</xdr:col>
      <xdr:colOff>184150</xdr:colOff>
      <xdr:row>41</xdr:row>
      <xdr:rowOff>140405</xdr:rowOff>
    </xdr:to>
    <xdr:sp macro="" textlink="">
      <xdr:nvSpPr>
        <xdr:cNvPr id="88" name="楕円 87"/>
        <xdr:cNvSpPr/>
      </xdr:nvSpPr>
      <xdr:spPr>
        <a:xfrm>
          <a:off x="49022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10882</xdr:rowOff>
    </xdr:from>
    <xdr:ext cx="762000" cy="259045"/>
    <xdr:sp macro="" textlink="">
      <xdr:nvSpPr>
        <xdr:cNvPr id="89" name="財政力該当値テキスト"/>
        <xdr:cNvSpPr txBox="1"/>
      </xdr:nvSpPr>
      <xdr:spPr>
        <a:xfrm>
          <a:off x="5041900" y="7040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25400</xdr:rowOff>
    </xdr:from>
    <xdr:to>
      <xdr:col>19</xdr:col>
      <xdr:colOff>184150</xdr:colOff>
      <xdr:row>41</xdr:row>
      <xdr:rowOff>127000</xdr:rowOff>
    </xdr:to>
    <xdr:sp macro="" textlink="">
      <xdr:nvSpPr>
        <xdr:cNvPr id="90" name="楕円 89"/>
        <xdr:cNvSpPr/>
      </xdr:nvSpPr>
      <xdr:spPr>
        <a:xfrm>
          <a:off x="4064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91" name="テキスト ボックス 90"/>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11995</xdr:rowOff>
    </xdr:from>
    <xdr:to>
      <xdr:col>15</xdr:col>
      <xdr:colOff>133350</xdr:colOff>
      <xdr:row>41</xdr:row>
      <xdr:rowOff>113595</xdr:rowOff>
    </xdr:to>
    <xdr:sp macro="" textlink="">
      <xdr:nvSpPr>
        <xdr:cNvPr id="92" name="楕円 91"/>
        <xdr:cNvSpPr/>
      </xdr:nvSpPr>
      <xdr:spPr>
        <a:xfrm>
          <a:off x="3175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123772</xdr:rowOff>
    </xdr:from>
    <xdr:ext cx="762000" cy="259045"/>
    <xdr:sp macro="" textlink="">
      <xdr:nvSpPr>
        <xdr:cNvPr id="93" name="テキスト ボックス 92"/>
        <xdr:cNvSpPr txBox="1"/>
      </xdr:nvSpPr>
      <xdr:spPr>
        <a:xfrm>
          <a:off x="2844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11995</xdr:rowOff>
    </xdr:from>
    <xdr:to>
      <xdr:col>11</xdr:col>
      <xdr:colOff>82550</xdr:colOff>
      <xdr:row>41</xdr:row>
      <xdr:rowOff>113595</xdr:rowOff>
    </xdr:to>
    <xdr:sp macro="" textlink="">
      <xdr:nvSpPr>
        <xdr:cNvPr id="94" name="楕円 93"/>
        <xdr:cNvSpPr/>
      </xdr:nvSpPr>
      <xdr:spPr>
        <a:xfrm>
          <a:off x="2286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123772</xdr:rowOff>
    </xdr:from>
    <xdr:ext cx="762000" cy="259045"/>
    <xdr:sp macro="" textlink="">
      <xdr:nvSpPr>
        <xdr:cNvPr id="95" name="テキスト ボックス 94"/>
        <xdr:cNvSpPr txBox="1"/>
      </xdr:nvSpPr>
      <xdr:spPr>
        <a:xfrm>
          <a:off x="1955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11995</xdr:rowOff>
    </xdr:from>
    <xdr:to>
      <xdr:col>7</xdr:col>
      <xdr:colOff>31750</xdr:colOff>
      <xdr:row>41</xdr:row>
      <xdr:rowOff>113595</xdr:rowOff>
    </xdr:to>
    <xdr:sp macro="" textlink="">
      <xdr:nvSpPr>
        <xdr:cNvPr id="96" name="楕円 95"/>
        <xdr:cNvSpPr/>
      </xdr:nvSpPr>
      <xdr:spPr>
        <a:xfrm>
          <a:off x="1397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123772</xdr:rowOff>
    </xdr:from>
    <xdr:ext cx="762000" cy="259045"/>
    <xdr:sp macro="" textlink="">
      <xdr:nvSpPr>
        <xdr:cNvPr id="97" name="テキスト ボックス 96"/>
        <xdr:cNvSpPr txBox="1"/>
      </xdr:nvSpPr>
      <xdr:spPr>
        <a:xfrm>
          <a:off x="1066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令和元年度より</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ポイント減した。</a:t>
          </a:r>
        </a:p>
        <a:p>
          <a:r>
            <a:rPr kumimoji="1" lang="ja-JP" altLang="en-US" sz="1300">
              <a:latin typeface="ＭＳ Ｐゴシック" panose="020B0600070205080204" pitchFamily="50" charset="-128"/>
              <a:ea typeface="ＭＳ Ｐゴシック" panose="020B0600070205080204" pitchFamily="50" charset="-128"/>
            </a:rPr>
            <a:t>　ポイントが変動した要因は、地方消費税交付金や地方交付税の増により分母である経常一般財源等の増と、生活保護費などの扶助費の減により分子である経常経費充当一般財源等も減となったため、改善が図られたものである。</a:t>
          </a:r>
        </a:p>
        <a:p>
          <a:r>
            <a:rPr kumimoji="1" lang="ja-JP" altLang="en-US" sz="1300">
              <a:latin typeface="ＭＳ Ｐゴシック" panose="020B0600070205080204" pitchFamily="50" charset="-128"/>
              <a:ea typeface="ＭＳ Ｐゴシック" panose="020B0600070205080204" pitchFamily="50" charset="-128"/>
            </a:rPr>
            <a:t>　しかし、当市は、依存財源の比率が高く、依然として国の動向や社会経済情勢の変化の影響を受けやすい財政構造にあり、持続可能な財政基盤の構築に向けて、引き続き、行財政運営に取り組む必要がある。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49784</xdr:rowOff>
    </xdr:from>
    <xdr:to>
      <xdr:col>23</xdr:col>
      <xdr:colOff>133350</xdr:colOff>
      <xdr:row>67</xdr:row>
      <xdr:rowOff>12446</xdr:rowOff>
    </xdr:to>
    <xdr:cxnSp macro="">
      <xdr:nvCxnSpPr>
        <xdr:cNvPr id="125" name="直線コネクタ 124"/>
        <xdr:cNvCxnSpPr/>
      </xdr:nvCxnSpPr>
      <xdr:spPr>
        <a:xfrm flipV="1">
          <a:off x="4953000" y="9993884"/>
          <a:ext cx="0" cy="15057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6" name="財政構造の弾力性最小値テキスト"/>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7" name="直線コネクタ 126"/>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136161</xdr:rowOff>
    </xdr:from>
    <xdr:ext cx="762000" cy="259045"/>
    <xdr:sp macro="" textlink="">
      <xdr:nvSpPr>
        <xdr:cNvPr id="128" name="財政構造の弾力性最大値テキスト"/>
        <xdr:cNvSpPr txBox="1"/>
      </xdr:nvSpPr>
      <xdr:spPr>
        <a:xfrm>
          <a:off x="5041900" y="973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49784</xdr:rowOff>
    </xdr:from>
    <xdr:to>
      <xdr:col>24</xdr:col>
      <xdr:colOff>12700</xdr:colOff>
      <xdr:row>58</xdr:row>
      <xdr:rowOff>49784</xdr:rowOff>
    </xdr:to>
    <xdr:cxnSp macro="">
      <xdr:nvCxnSpPr>
        <xdr:cNvPr id="129" name="直線コネクタ 128"/>
        <xdr:cNvCxnSpPr/>
      </xdr:nvCxnSpPr>
      <xdr:spPr>
        <a:xfrm>
          <a:off x="4864100" y="999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51562</xdr:rowOff>
    </xdr:from>
    <xdr:to>
      <xdr:col>23</xdr:col>
      <xdr:colOff>133350</xdr:colOff>
      <xdr:row>65</xdr:row>
      <xdr:rowOff>65786</xdr:rowOff>
    </xdr:to>
    <xdr:cxnSp macro="">
      <xdr:nvCxnSpPr>
        <xdr:cNvPr id="130" name="直線コネクタ 129"/>
        <xdr:cNvCxnSpPr/>
      </xdr:nvCxnSpPr>
      <xdr:spPr>
        <a:xfrm flipV="1">
          <a:off x="4114800" y="10852912"/>
          <a:ext cx="838200" cy="357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163593</xdr:rowOff>
    </xdr:from>
    <xdr:ext cx="762000" cy="259045"/>
    <xdr:sp macro="" textlink="">
      <xdr:nvSpPr>
        <xdr:cNvPr id="131" name="財政構造の弾力性平均値テキスト"/>
        <xdr:cNvSpPr txBox="1"/>
      </xdr:nvSpPr>
      <xdr:spPr>
        <a:xfrm>
          <a:off x="5041900" y="10793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20066</xdr:rowOff>
    </xdr:from>
    <xdr:to>
      <xdr:col>23</xdr:col>
      <xdr:colOff>184150</xdr:colOff>
      <xdr:row>63</xdr:row>
      <xdr:rowOff>121666</xdr:rowOff>
    </xdr:to>
    <xdr:sp macro="" textlink="">
      <xdr:nvSpPr>
        <xdr:cNvPr id="132" name="フローチャート: 判断 131"/>
        <xdr:cNvSpPr/>
      </xdr:nvSpPr>
      <xdr:spPr>
        <a:xfrm>
          <a:off x="4902200" y="1082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51562</xdr:rowOff>
    </xdr:from>
    <xdr:to>
      <xdr:col>19</xdr:col>
      <xdr:colOff>133350</xdr:colOff>
      <xdr:row>65</xdr:row>
      <xdr:rowOff>65786</xdr:rowOff>
    </xdr:to>
    <xdr:cxnSp macro="">
      <xdr:nvCxnSpPr>
        <xdr:cNvPr id="133" name="直線コネクタ 132"/>
        <xdr:cNvCxnSpPr/>
      </xdr:nvCxnSpPr>
      <xdr:spPr>
        <a:xfrm>
          <a:off x="3225800" y="10852912"/>
          <a:ext cx="889000" cy="357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116586</xdr:rowOff>
    </xdr:from>
    <xdr:to>
      <xdr:col>19</xdr:col>
      <xdr:colOff>184150</xdr:colOff>
      <xdr:row>64</xdr:row>
      <xdr:rowOff>46736</xdr:rowOff>
    </xdr:to>
    <xdr:sp macro="" textlink="">
      <xdr:nvSpPr>
        <xdr:cNvPr id="134" name="フローチャート: 判断 133"/>
        <xdr:cNvSpPr/>
      </xdr:nvSpPr>
      <xdr:spPr>
        <a:xfrm>
          <a:off x="4064000" y="1091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56913</xdr:rowOff>
    </xdr:from>
    <xdr:ext cx="736600" cy="259045"/>
    <xdr:sp macro="" textlink="">
      <xdr:nvSpPr>
        <xdr:cNvPr id="135" name="テキスト ボックス 134"/>
        <xdr:cNvSpPr txBox="1"/>
      </xdr:nvSpPr>
      <xdr:spPr>
        <a:xfrm>
          <a:off x="3733800" y="10686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87884</xdr:rowOff>
    </xdr:from>
    <xdr:to>
      <xdr:col>15</xdr:col>
      <xdr:colOff>82550</xdr:colOff>
      <xdr:row>63</xdr:row>
      <xdr:rowOff>51562</xdr:rowOff>
    </xdr:to>
    <xdr:cxnSp macro="">
      <xdr:nvCxnSpPr>
        <xdr:cNvPr id="136" name="直線コネクタ 135"/>
        <xdr:cNvCxnSpPr/>
      </xdr:nvCxnSpPr>
      <xdr:spPr>
        <a:xfrm>
          <a:off x="2336800" y="10717784"/>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77978</xdr:rowOff>
    </xdr:from>
    <xdr:to>
      <xdr:col>15</xdr:col>
      <xdr:colOff>133350</xdr:colOff>
      <xdr:row>64</xdr:row>
      <xdr:rowOff>8128</xdr:rowOff>
    </xdr:to>
    <xdr:sp macro="" textlink="">
      <xdr:nvSpPr>
        <xdr:cNvPr id="137" name="フローチャート: 判断 136"/>
        <xdr:cNvSpPr/>
      </xdr:nvSpPr>
      <xdr:spPr>
        <a:xfrm>
          <a:off x="3175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164355</xdr:rowOff>
    </xdr:from>
    <xdr:ext cx="762000" cy="259045"/>
    <xdr:sp macro="" textlink="">
      <xdr:nvSpPr>
        <xdr:cNvPr id="138" name="テキスト ボックス 137"/>
        <xdr:cNvSpPr txBox="1"/>
      </xdr:nvSpPr>
      <xdr:spPr>
        <a:xfrm>
          <a:off x="2844800" y="1096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87884</xdr:rowOff>
    </xdr:from>
    <xdr:to>
      <xdr:col>11</xdr:col>
      <xdr:colOff>31750</xdr:colOff>
      <xdr:row>63</xdr:row>
      <xdr:rowOff>119126</xdr:rowOff>
    </xdr:to>
    <xdr:cxnSp macro="">
      <xdr:nvCxnSpPr>
        <xdr:cNvPr id="139" name="直線コネクタ 138"/>
        <xdr:cNvCxnSpPr/>
      </xdr:nvCxnSpPr>
      <xdr:spPr>
        <a:xfrm flipV="1">
          <a:off x="1447800" y="10717784"/>
          <a:ext cx="889000" cy="20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39370</xdr:rowOff>
    </xdr:from>
    <xdr:to>
      <xdr:col>11</xdr:col>
      <xdr:colOff>82550</xdr:colOff>
      <xdr:row>63</xdr:row>
      <xdr:rowOff>140970</xdr:rowOff>
    </xdr:to>
    <xdr:sp macro="" textlink="">
      <xdr:nvSpPr>
        <xdr:cNvPr id="140" name="フローチャート: 判断 139"/>
        <xdr:cNvSpPr/>
      </xdr:nvSpPr>
      <xdr:spPr>
        <a:xfrm>
          <a:off x="2286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125747</xdr:rowOff>
    </xdr:from>
    <xdr:ext cx="762000" cy="259045"/>
    <xdr:sp macro="" textlink="">
      <xdr:nvSpPr>
        <xdr:cNvPr id="141" name="テキスト ボックス 140"/>
        <xdr:cNvSpPr txBox="1"/>
      </xdr:nvSpPr>
      <xdr:spPr>
        <a:xfrm>
          <a:off x="1955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49022</xdr:rowOff>
    </xdr:from>
    <xdr:to>
      <xdr:col>7</xdr:col>
      <xdr:colOff>31750</xdr:colOff>
      <xdr:row>63</xdr:row>
      <xdr:rowOff>150622</xdr:rowOff>
    </xdr:to>
    <xdr:sp macro="" textlink="">
      <xdr:nvSpPr>
        <xdr:cNvPr id="142" name="フローチャート: 判断 141"/>
        <xdr:cNvSpPr/>
      </xdr:nvSpPr>
      <xdr:spPr>
        <a:xfrm>
          <a:off x="1397000" y="1085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160799</xdr:rowOff>
    </xdr:from>
    <xdr:ext cx="762000" cy="259045"/>
    <xdr:sp macro="" textlink="">
      <xdr:nvSpPr>
        <xdr:cNvPr id="143" name="テキスト ボックス 142"/>
        <xdr:cNvSpPr txBox="1"/>
      </xdr:nvSpPr>
      <xdr:spPr>
        <a:xfrm>
          <a:off x="1066800" y="1061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762</xdr:rowOff>
    </xdr:from>
    <xdr:to>
      <xdr:col>23</xdr:col>
      <xdr:colOff>184150</xdr:colOff>
      <xdr:row>63</xdr:row>
      <xdr:rowOff>102362</xdr:rowOff>
    </xdr:to>
    <xdr:sp macro="" textlink="">
      <xdr:nvSpPr>
        <xdr:cNvPr id="149" name="楕円 148"/>
        <xdr:cNvSpPr/>
      </xdr:nvSpPr>
      <xdr:spPr>
        <a:xfrm>
          <a:off x="4902200" y="1080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17289</xdr:rowOff>
    </xdr:from>
    <xdr:ext cx="762000" cy="259045"/>
    <xdr:sp macro="" textlink="">
      <xdr:nvSpPr>
        <xdr:cNvPr id="150" name="財政構造の弾力性該当値テキスト"/>
        <xdr:cNvSpPr txBox="1"/>
      </xdr:nvSpPr>
      <xdr:spPr>
        <a:xfrm>
          <a:off x="5041900" y="1064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14986</xdr:rowOff>
    </xdr:from>
    <xdr:to>
      <xdr:col>19</xdr:col>
      <xdr:colOff>184150</xdr:colOff>
      <xdr:row>65</xdr:row>
      <xdr:rowOff>116586</xdr:rowOff>
    </xdr:to>
    <xdr:sp macro="" textlink="">
      <xdr:nvSpPr>
        <xdr:cNvPr id="151" name="楕円 150"/>
        <xdr:cNvSpPr/>
      </xdr:nvSpPr>
      <xdr:spPr>
        <a:xfrm>
          <a:off x="4064000" y="1115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101363</xdr:rowOff>
    </xdr:from>
    <xdr:ext cx="736600" cy="259045"/>
    <xdr:sp macro="" textlink="">
      <xdr:nvSpPr>
        <xdr:cNvPr id="152" name="テキスト ボックス 151"/>
        <xdr:cNvSpPr txBox="1"/>
      </xdr:nvSpPr>
      <xdr:spPr>
        <a:xfrm>
          <a:off x="3733800" y="11245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762</xdr:rowOff>
    </xdr:from>
    <xdr:to>
      <xdr:col>15</xdr:col>
      <xdr:colOff>133350</xdr:colOff>
      <xdr:row>63</xdr:row>
      <xdr:rowOff>102362</xdr:rowOff>
    </xdr:to>
    <xdr:sp macro="" textlink="">
      <xdr:nvSpPr>
        <xdr:cNvPr id="153" name="楕円 152"/>
        <xdr:cNvSpPr/>
      </xdr:nvSpPr>
      <xdr:spPr>
        <a:xfrm>
          <a:off x="3175000" y="1080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112539</xdr:rowOff>
    </xdr:from>
    <xdr:ext cx="762000" cy="259045"/>
    <xdr:sp macro="" textlink="">
      <xdr:nvSpPr>
        <xdr:cNvPr id="154" name="テキスト ボックス 153"/>
        <xdr:cNvSpPr txBox="1"/>
      </xdr:nvSpPr>
      <xdr:spPr>
        <a:xfrm>
          <a:off x="2844800" y="1057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37084</xdr:rowOff>
    </xdr:from>
    <xdr:to>
      <xdr:col>11</xdr:col>
      <xdr:colOff>82550</xdr:colOff>
      <xdr:row>62</xdr:row>
      <xdr:rowOff>138684</xdr:rowOff>
    </xdr:to>
    <xdr:sp macro="" textlink="">
      <xdr:nvSpPr>
        <xdr:cNvPr id="155" name="楕円 154"/>
        <xdr:cNvSpPr/>
      </xdr:nvSpPr>
      <xdr:spPr>
        <a:xfrm>
          <a:off x="2286000" y="1066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148861</xdr:rowOff>
    </xdr:from>
    <xdr:ext cx="762000" cy="259045"/>
    <xdr:sp macro="" textlink="">
      <xdr:nvSpPr>
        <xdr:cNvPr id="156" name="テキスト ボックス 155"/>
        <xdr:cNvSpPr txBox="1"/>
      </xdr:nvSpPr>
      <xdr:spPr>
        <a:xfrm>
          <a:off x="1955800" y="1043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68326</xdr:rowOff>
    </xdr:from>
    <xdr:to>
      <xdr:col>7</xdr:col>
      <xdr:colOff>31750</xdr:colOff>
      <xdr:row>63</xdr:row>
      <xdr:rowOff>169926</xdr:rowOff>
    </xdr:to>
    <xdr:sp macro="" textlink="">
      <xdr:nvSpPr>
        <xdr:cNvPr id="157" name="楕円 156"/>
        <xdr:cNvSpPr/>
      </xdr:nvSpPr>
      <xdr:spPr>
        <a:xfrm>
          <a:off x="1397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154703</xdr:rowOff>
    </xdr:from>
    <xdr:ext cx="762000" cy="259045"/>
    <xdr:sp macro="" textlink="">
      <xdr:nvSpPr>
        <xdr:cNvPr id="158" name="テキスト ボックス 157"/>
        <xdr:cNvSpPr txBox="1"/>
      </xdr:nvSpPr>
      <xdr:spPr>
        <a:xfrm>
          <a:off x="1066800" y="1095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[112,717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令和元年度同様に、類似団体、全国、東京都いずれの平均よりも下回っている。</a:t>
          </a:r>
        </a:p>
        <a:p>
          <a:r>
            <a:rPr kumimoji="1" lang="ja-JP" altLang="en-US" sz="1200">
              <a:latin typeface="ＭＳ Ｐゴシック" panose="020B0600070205080204" pitchFamily="50" charset="-128"/>
              <a:ea typeface="ＭＳ Ｐゴシック" panose="020B0600070205080204" pitchFamily="50" charset="-128"/>
            </a:rPr>
            <a:t>　物件費は、増しており、小中学校の情報教育コンピュータ経費や、特別定額給付金事務等委託料の増などが主な要因である。</a:t>
          </a:r>
        </a:p>
        <a:p>
          <a:r>
            <a:rPr kumimoji="1" lang="ja-JP" altLang="en-US" sz="1200">
              <a:latin typeface="ＭＳ Ｐゴシック" panose="020B0600070205080204" pitchFamily="50" charset="-128"/>
              <a:ea typeface="ＭＳ Ｐゴシック" panose="020B0600070205080204" pitchFamily="50" charset="-128"/>
            </a:rPr>
            <a:t>　人件費は、平成</a:t>
          </a:r>
          <a:r>
            <a:rPr kumimoji="1" lang="en-US" altLang="ja-JP" sz="1200">
              <a:latin typeface="ＭＳ Ｐゴシック" panose="020B0600070205080204" pitchFamily="50" charset="-128"/>
              <a:ea typeface="ＭＳ Ｐゴシック" panose="020B0600070205080204" pitchFamily="50" charset="-128"/>
            </a:rPr>
            <a:t>24</a:t>
          </a:r>
          <a:r>
            <a:rPr kumimoji="1" lang="ja-JP" altLang="en-US" sz="1200">
              <a:latin typeface="ＭＳ Ｐゴシック" panose="020B0600070205080204" pitchFamily="50" charset="-128"/>
              <a:ea typeface="ＭＳ Ｐゴシック" panose="020B0600070205080204" pitchFamily="50" charset="-128"/>
            </a:rPr>
            <a:t>年度及び平成</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年度に住居手当や扶養手当の支給要件の見直し、管理職手当の定額化、平成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年度に高齢層職員の昇給停止を行い、抑制に努めており、今後も、職員定数の適正化、給与制度・諸手当制度の適正化・事業の適正化に努めていく。</a:t>
          </a: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40818</xdr:rowOff>
    </xdr:from>
    <xdr:to>
      <xdr:col>23</xdr:col>
      <xdr:colOff>133350</xdr:colOff>
      <xdr:row>88</xdr:row>
      <xdr:rowOff>109510</xdr:rowOff>
    </xdr:to>
    <xdr:cxnSp macro="">
      <xdr:nvCxnSpPr>
        <xdr:cNvPr id="188" name="直線コネクタ 187"/>
        <xdr:cNvCxnSpPr/>
      </xdr:nvCxnSpPr>
      <xdr:spPr>
        <a:xfrm flipV="1">
          <a:off x="4953000" y="13756818"/>
          <a:ext cx="0" cy="144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81587</xdr:rowOff>
    </xdr:from>
    <xdr:ext cx="762000" cy="259045"/>
    <xdr:sp macro="" textlink="">
      <xdr:nvSpPr>
        <xdr:cNvPr id="189" name="人件費・物件費等の状況最小値テキスト"/>
        <xdr:cNvSpPr txBox="1"/>
      </xdr:nvSpPr>
      <xdr:spPr>
        <a:xfrm>
          <a:off x="5041900" y="1516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109510</xdr:rowOff>
    </xdr:from>
    <xdr:to>
      <xdr:col>24</xdr:col>
      <xdr:colOff>12700</xdr:colOff>
      <xdr:row>88</xdr:row>
      <xdr:rowOff>109510</xdr:rowOff>
    </xdr:to>
    <xdr:cxnSp macro="">
      <xdr:nvCxnSpPr>
        <xdr:cNvPr id="190" name="直線コネクタ 189"/>
        <xdr:cNvCxnSpPr/>
      </xdr:nvCxnSpPr>
      <xdr:spPr>
        <a:xfrm>
          <a:off x="4864100" y="15197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127195</xdr:rowOff>
    </xdr:from>
    <xdr:ext cx="762000" cy="259045"/>
    <xdr:sp macro="" textlink="">
      <xdr:nvSpPr>
        <xdr:cNvPr id="191" name="人件費・物件費等の状況最大値テキスト"/>
        <xdr:cNvSpPr txBox="1"/>
      </xdr:nvSpPr>
      <xdr:spPr>
        <a:xfrm>
          <a:off x="5041900" y="13500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40818</xdr:rowOff>
    </xdr:from>
    <xdr:to>
      <xdr:col>24</xdr:col>
      <xdr:colOff>12700</xdr:colOff>
      <xdr:row>80</xdr:row>
      <xdr:rowOff>40818</xdr:rowOff>
    </xdr:to>
    <xdr:cxnSp macro="">
      <xdr:nvCxnSpPr>
        <xdr:cNvPr id="192" name="直線コネクタ 191"/>
        <xdr:cNvCxnSpPr/>
      </xdr:nvCxnSpPr>
      <xdr:spPr>
        <a:xfrm>
          <a:off x="4864100" y="13756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112168</xdr:rowOff>
    </xdr:from>
    <xdr:to>
      <xdr:col>23</xdr:col>
      <xdr:colOff>133350</xdr:colOff>
      <xdr:row>82</xdr:row>
      <xdr:rowOff>46301</xdr:rowOff>
    </xdr:to>
    <xdr:cxnSp macro="">
      <xdr:nvCxnSpPr>
        <xdr:cNvPr id="193" name="直線コネクタ 192"/>
        <xdr:cNvCxnSpPr/>
      </xdr:nvCxnSpPr>
      <xdr:spPr>
        <a:xfrm>
          <a:off x="4114800" y="13999618"/>
          <a:ext cx="838200" cy="105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40746</xdr:rowOff>
    </xdr:from>
    <xdr:ext cx="762000" cy="259045"/>
    <xdr:sp macro="" textlink="">
      <xdr:nvSpPr>
        <xdr:cNvPr id="194" name="人件費・物件費等の状況平均値テキスト"/>
        <xdr:cNvSpPr txBox="1"/>
      </xdr:nvSpPr>
      <xdr:spPr>
        <a:xfrm>
          <a:off x="5041900" y="14099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68669</xdr:rowOff>
    </xdr:from>
    <xdr:to>
      <xdr:col>23</xdr:col>
      <xdr:colOff>184150</xdr:colOff>
      <xdr:row>82</xdr:row>
      <xdr:rowOff>170269</xdr:rowOff>
    </xdr:to>
    <xdr:sp macro="" textlink="">
      <xdr:nvSpPr>
        <xdr:cNvPr id="195" name="フローチャート: 判断 194"/>
        <xdr:cNvSpPr/>
      </xdr:nvSpPr>
      <xdr:spPr>
        <a:xfrm>
          <a:off x="49022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42139</xdr:rowOff>
    </xdr:from>
    <xdr:to>
      <xdr:col>19</xdr:col>
      <xdr:colOff>133350</xdr:colOff>
      <xdr:row>81</xdr:row>
      <xdr:rowOff>112168</xdr:rowOff>
    </xdr:to>
    <xdr:cxnSp macro="">
      <xdr:nvCxnSpPr>
        <xdr:cNvPr id="196" name="直線コネクタ 195"/>
        <xdr:cNvCxnSpPr/>
      </xdr:nvCxnSpPr>
      <xdr:spPr>
        <a:xfrm>
          <a:off x="3225800" y="13929589"/>
          <a:ext cx="889000" cy="70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4014</xdr:rowOff>
    </xdr:from>
    <xdr:to>
      <xdr:col>19</xdr:col>
      <xdr:colOff>184150</xdr:colOff>
      <xdr:row>82</xdr:row>
      <xdr:rowOff>105614</xdr:rowOff>
    </xdr:to>
    <xdr:sp macro="" textlink="">
      <xdr:nvSpPr>
        <xdr:cNvPr id="197" name="フローチャート: 判断 196"/>
        <xdr:cNvSpPr/>
      </xdr:nvSpPr>
      <xdr:spPr>
        <a:xfrm>
          <a:off x="4064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90391</xdr:rowOff>
    </xdr:from>
    <xdr:ext cx="736600" cy="259045"/>
    <xdr:sp macro="" textlink="">
      <xdr:nvSpPr>
        <xdr:cNvPr id="198" name="テキスト ボックス 197"/>
        <xdr:cNvSpPr txBox="1"/>
      </xdr:nvSpPr>
      <xdr:spPr>
        <a:xfrm>
          <a:off x="3733800" y="14149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11506</xdr:rowOff>
    </xdr:from>
    <xdr:to>
      <xdr:col>15</xdr:col>
      <xdr:colOff>82550</xdr:colOff>
      <xdr:row>81</xdr:row>
      <xdr:rowOff>42139</xdr:rowOff>
    </xdr:to>
    <xdr:cxnSp macro="">
      <xdr:nvCxnSpPr>
        <xdr:cNvPr id="199" name="直線コネクタ 198"/>
        <xdr:cNvCxnSpPr/>
      </xdr:nvCxnSpPr>
      <xdr:spPr>
        <a:xfrm>
          <a:off x="2336800" y="13898956"/>
          <a:ext cx="889000" cy="30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137874</xdr:rowOff>
    </xdr:from>
    <xdr:to>
      <xdr:col>15</xdr:col>
      <xdr:colOff>133350</xdr:colOff>
      <xdr:row>82</xdr:row>
      <xdr:rowOff>68024</xdr:rowOff>
    </xdr:to>
    <xdr:sp macro="" textlink="">
      <xdr:nvSpPr>
        <xdr:cNvPr id="200" name="フローチャート: 判断 199"/>
        <xdr:cNvSpPr/>
      </xdr:nvSpPr>
      <xdr:spPr>
        <a:xfrm>
          <a:off x="3175000" y="1402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52801</xdr:rowOff>
    </xdr:from>
    <xdr:ext cx="762000" cy="259045"/>
    <xdr:sp macro="" textlink="">
      <xdr:nvSpPr>
        <xdr:cNvPr id="201" name="テキスト ボックス 200"/>
        <xdr:cNvSpPr txBox="1"/>
      </xdr:nvSpPr>
      <xdr:spPr>
        <a:xfrm>
          <a:off x="2844800" y="14111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1693</xdr:rowOff>
    </xdr:from>
    <xdr:to>
      <xdr:col>11</xdr:col>
      <xdr:colOff>31750</xdr:colOff>
      <xdr:row>81</xdr:row>
      <xdr:rowOff>11506</xdr:rowOff>
    </xdr:to>
    <xdr:cxnSp macro="">
      <xdr:nvCxnSpPr>
        <xdr:cNvPr id="202" name="直線コネクタ 201"/>
        <xdr:cNvCxnSpPr/>
      </xdr:nvCxnSpPr>
      <xdr:spPr>
        <a:xfrm>
          <a:off x="1447800" y="13889143"/>
          <a:ext cx="889000" cy="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109173</xdr:rowOff>
    </xdr:from>
    <xdr:to>
      <xdr:col>11</xdr:col>
      <xdr:colOff>82550</xdr:colOff>
      <xdr:row>82</xdr:row>
      <xdr:rowOff>39323</xdr:rowOff>
    </xdr:to>
    <xdr:sp macro="" textlink="">
      <xdr:nvSpPr>
        <xdr:cNvPr id="203" name="フローチャート: 判断 202"/>
        <xdr:cNvSpPr/>
      </xdr:nvSpPr>
      <xdr:spPr>
        <a:xfrm>
          <a:off x="2286000" y="1399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24100</xdr:rowOff>
    </xdr:from>
    <xdr:ext cx="762000" cy="259045"/>
    <xdr:sp macro="" textlink="">
      <xdr:nvSpPr>
        <xdr:cNvPr id="204" name="テキスト ボックス 203"/>
        <xdr:cNvSpPr txBox="1"/>
      </xdr:nvSpPr>
      <xdr:spPr>
        <a:xfrm>
          <a:off x="1955800" y="1408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93985</xdr:rowOff>
    </xdr:from>
    <xdr:to>
      <xdr:col>7</xdr:col>
      <xdr:colOff>31750</xdr:colOff>
      <xdr:row>82</xdr:row>
      <xdr:rowOff>24135</xdr:rowOff>
    </xdr:to>
    <xdr:sp macro="" textlink="">
      <xdr:nvSpPr>
        <xdr:cNvPr id="205" name="フローチャート: 判断 204"/>
        <xdr:cNvSpPr/>
      </xdr:nvSpPr>
      <xdr:spPr>
        <a:xfrm>
          <a:off x="1397000" y="1398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8912</xdr:rowOff>
    </xdr:from>
    <xdr:ext cx="762000" cy="259045"/>
    <xdr:sp macro="" textlink="">
      <xdr:nvSpPr>
        <xdr:cNvPr id="206" name="テキスト ボックス 205"/>
        <xdr:cNvSpPr txBox="1"/>
      </xdr:nvSpPr>
      <xdr:spPr>
        <a:xfrm>
          <a:off x="1066800" y="14067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166951</xdr:rowOff>
    </xdr:from>
    <xdr:to>
      <xdr:col>23</xdr:col>
      <xdr:colOff>184150</xdr:colOff>
      <xdr:row>82</xdr:row>
      <xdr:rowOff>97101</xdr:rowOff>
    </xdr:to>
    <xdr:sp macro="" textlink="">
      <xdr:nvSpPr>
        <xdr:cNvPr id="212" name="楕円 211"/>
        <xdr:cNvSpPr/>
      </xdr:nvSpPr>
      <xdr:spPr>
        <a:xfrm>
          <a:off x="4902200" y="1405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12028</xdr:rowOff>
    </xdr:from>
    <xdr:ext cx="762000" cy="259045"/>
    <xdr:sp macro="" textlink="">
      <xdr:nvSpPr>
        <xdr:cNvPr id="213" name="人件費・物件費等の状況該当値テキスト"/>
        <xdr:cNvSpPr txBox="1"/>
      </xdr:nvSpPr>
      <xdr:spPr>
        <a:xfrm>
          <a:off x="5041900" y="13899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61368</xdr:rowOff>
    </xdr:from>
    <xdr:to>
      <xdr:col>19</xdr:col>
      <xdr:colOff>184150</xdr:colOff>
      <xdr:row>81</xdr:row>
      <xdr:rowOff>162968</xdr:rowOff>
    </xdr:to>
    <xdr:sp macro="" textlink="">
      <xdr:nvSpPr>
        <xdr:cNvPr id="214" name="楕円 213"/>
        <xdr:cNvSpPr/>
      </xdr:nvSpPr>
      <xdr:spPr>
        <a:xfrm>
          <a:off x="4064000" y="1394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1695</xdr:rowOff>
    </xdr:from>
    <xdr:ext cx="736600" cy="259045"/>
    <xdr:sp macro="" textlink="">
      <xdr:nvSpPr>
        <xdr:cNvPr id="215" name="テキスト ボックス 214"/>
        <xdr:cNvSpPr txBox="1"/>
      </xdr:nvSpPr>
      <xdr:spPr>
        <a:xfrm>
          <a:off x="3733800" y="137176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162789</xdr:rowOff>
    </xdr:from>
    <xdr:to>
      <xdr:col>15</xdr:col>
      <xdr:colOff>133350</xdr:colOff>
      <xdr:row>81</xdr:row>
      <xdr:rowOff>92939</xdr:rowOff>
    </xdr:to>
    <xdr:sp macro="" textlink="">
      <xdr:nvSpPr>
        <xdr:cNvPr id="216" name="楕円 215"/>
        <xdr:cNvSpPr/>
      </xdr:nvSpPr>
      <xdr:spPr>
        <a:xfrm>
          <a:off x="3175000" y="1387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103116</xdr:rowOff>
    </xdr:from>
    <xdr:ext cx="762000" cy="259045"/>
    <xdr:sp macro="" textlink="">
      <xdr:nvSpPr>
        <xdr:cNvPr id="217" name="テキスト ボックス 216"/>
        <xdr:cNvSpPr txBox="1"/>
      </xdr:nvSpPr>
      <xdr:spPr>
        <a:xfrm>
          <a:off x="2844800" y="136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132156</xdr:rowOff>
    </xdr:from>
    <xdr:to>
      <xdr:col>11</xdr:col>
      <xdr:colOff>82550</xdr:colOff>
      <xdr:row>81</xdr:row>
      <xdr:rowOff>62306</xdr:rowOff>
    </xdr:to>
    <xdr:sp macro="" textlink="">
      <xdr:nvSpPr>
        <xdr:cNvPr id="218" name="楕円 217"/>
        <xdr:cNvSpPr/>
      </xdr:nvSpPr>
      <xdr:spPr>
        <a:xfrm>
          <a:off x="2286000" y="1384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72483</xdr:rowOff>
    </xdr:from>
    <xdr:ext cx="762000" cy="259045"/>
    <xdr:sp macro="" textlink="">
      <xdr:nvSpPr>
        <xdr:cNvPr id="219" name="テキスト ボックス 218"/>
        <xdr:cNvSpPr txBox="1"/>
      </xdr:nvSpPr>
      <xdr:spPr>
        <a:xfrm>
          <a:off x="1955800" y="13617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122343</xdr:rowOff>
    </xdr:from>
    <xdr:to>
      <xdr:col>7</xdr:col>
      <xdr:colOff>31750</xdr:colOff>
      <xdr:row>81</xdr:row>
      <xdr:rowOff>52493</xdr:rowOff>
    </xdr:to>
    <xdr:sp macro="" textlink="">
      <xdr:nvSpPr>
        <xdr:cNvPr id="220" name="楕円 219"/>
        <xdr:cNvSpPr/>
      </xdr:nvSpPr>
      <xdr:spPr>
        <a:xfrm>
          <a:off x="1397000" y="1383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62670</xdr:rowOff>
    </xdr:from>
    <xdr:ext cx="762000" cy="259045"/>
    <xdr:sp macro="" textlink="">
      <xdr:nvSpPr>
        <xdr:cNvPr id="221" name="テキスト ボックス 220"/>
        <xdr:cNvSpPr txBox="1"/>
      </xdr:nvSpPr>
      <xdr:spPr>
        <a:xfrm>
          <a:off x="1066800" y="13607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市の給与は、都内の民間企業の給与水準を反映する東京都人事委員会勧告を基にした東京都の給与改定に準じて、市議会の審議を経て条例で決定しており、引き続き東京都の給与改定に準拠し、給与改定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0" name="直線コネクタ 249"/>
        <xdr:cNvCxnSpPr/>
      </xdr:nvCxnSpPr>
      <xdr:spPr>
        <a:xfrm flipV="1">
          <a:off x="17018000" y="13981641"/>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1" name="給与水準   （国との比較）最小値テキスト"/>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2" name="直線コネクタ 251"/>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3" name="給与水準   （国との比較）最大値テキスト"/>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4" name="直線コネクタ 253"/>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112184</xdr:rowOff>
    </xdr:from>
    <xdr:to>
      <xdr:col>81</xdr:col>
      <xdr:colOff>44450</xdr:colOff>
      <xdr:row>86</xdr:row>
      <xdr:rowOff>61384</xdr:rowOff>
    </xdr:to>
    <xdr:cxnSp macro="">
      <xdr:nvCxnSpPr>
        <xdr:cNvPr id="255" name="直線コネクタ 254"/>
        <xdr:cNvCxnSpPr/>
      </xdr:nvCxnSpPr>
      <xdr:spPr>
        <a:xfrm flipV="1">
          <a:off x="16179800" y="14685434"/>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148818</xdr:rowOff>
    </xdr:from>
    <xdr:ext cx="762000" cy="259045"/>
    <xdr:sp macro="" textlink="">
      <xdr:nvSpPr>
        <xdr:cNvPr id="256" name="給与水準   （国との比較）平均値テキスト"/>
        <xdr:cNvSpPr txBox="1"/>
      </xdr:nvSpPr>
      <xdr:spPr>
        <a:xfrm>
          <a:off x="17106900" y="14379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7" name="フローチャート: 判断 256"/>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61384</xdr:rowOff>
    </xdr:from>
    <xdr:to>
      <xdr:col>77</xdr:col>
      <xdr:colOff>44450</xdr:colOff>
      <xdr:row>86</xdr:row>
      <xdr:rowOff>61384</xdr:rowOff>
    </xdr:to>
    <xdr:cxnSp macro="">
      <xdr:nvCxnSpPr>
        <xdr:cNvPr id="258" name="直線コネクタ 257"/>
        <xdr:cNvCxnSpPr/>
      </xdr:nvCxnSpPr>
      <xdr:spPr>
        <a:xfrm>
          <a:off x="15290800" y="148060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59" name="フローチャート: 判断 258"/>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60" name="テキスト ボックス 259"/>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86</xdr:row>
      <xdr:rowOff>61384</xdr:rowOff>
    </xdr:to>
    <xdr:cxnSp macro="">
      <xdr:nvCxnSpPr>
        <xdr:cNvPr id="261" name="直線コネクタ 260"/>
        <xdr:cNvCxnSpPr/>
      </xdr:nvCxnSpPr>
      <xdr:spPr>
        <a:xfrm>
          <a:off x="14401800" y="148060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51859</xdr:rowOff>
    </xdr:from>
    <xdr:to>
      <xdr:col>73</xdr:col>
      <xdr:colOff>44450</xdr:colOff>
      <xdr:row>84</xdr:row>
      <xdr:rowOff>153459</xdr:rowOff>
    </xdr:to>
    <xdr:sp macro="" textlink="">
      <xdr:nvSpPr>
        <xdr:cNvPr id="262" name="フローチャート: 判断 261"/>
        <xdr:cNvSpPr/>
      </xdr:nvSpPr>
      <xdr:spPr>
        <a:xfrm>
          <a:off x="15240000" y="14453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163636</xdr:rowOff>
    </xdr:from>
    <xdr:ext cx="762000" cy="259045"/>
    <xdr:sp macro="" textlink="">
      <xdr:nvSpPr>
        <xdr:cNvPr id="263" name="テキスト ボックス 262"/>
        <xdr:cNvSpPr txBox="1"/>
      </xdr:nvSpPr>
      <xdr:spPr>
        <a:xfrm>
          <a:off x="14909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61384</xdr:rowOff>
    </xdr:from>
    <xdr:to>
      <xdr:col>68</xdr:col>
      <xdr:colOff>152400</xdr:colOff>
      <xdr:row>86</xdr:row>
      <xdr:rowOff>61384</xdr:rowOff>
    </xdr:to>
    <xdr:cxnSp macro="">
      <xdr:nvCxnSpPr>
        <xdr:cNvPr id="264" name="直線コネクタ 263"/>
        <xdr:cNvCxnSpPr/>
      </xdr:nvCxnSpPr>
      <xdr:spPr>
        <a:xfrm>
          <a:off x="13512800" y="148060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112184</xdr:rowOff>
    </xdr:from>
    <xdr:to>
      <xdr:col>68</xdr:col>
      <xdr:colOff>203200</xdr:colOff>
      <xdr:row>85</xdr:row>
      <xdr:rowOff>42334</xdr:rowOff>
    </xdr:to>
    <xdr:sp macro="" textlink="">
      <xdr:nvSpPr>
        <xdr:cNvPr id="265" name="フローチャート: 判断 264"/>
        <xdr:cNvSpPr/>
      </xdr:nvSpPr>
      <xdr:spPr>
        <a:xfrm>
          <a:off x="14351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52511</xdr:rowOff>
    </xdr:from>
    <xdr:ext cx="762000" cy="259045"/>
    <xdr:sp macro="" textlink="">
      <xdr:nvSpPr>
        <xdr:cNvPr id="266" name="テキスト ボックス 265"/>
        <xdr:cNvSpPr txBox="1"/>
      </xdr:nvSpPr>
      <xdr:spPr>
        <a:xfrm>
          <a:off x="14020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67" name="フローチャート: 判断 266"/>
        <xdr:cNvSpPr/>
      </xdr:nvSpPr>
      <xdr:spPr>
        <a:xfrm>
          <a:off x="13462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68" name="テキスト ボックス 267"/>
        <xdr:cNvSpPr txBox="1"/>
      </xdr:nvSpPr>
      <xdr:spPr>
        <a:xfrm>
          <a:off x="13131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74" name="楕円 273"/>
        <xdr:cNvSpPr/>
      </xdr:nvSpPr>
      <xdr:spPr>
        <a:xfrm>
          <a:off x="169672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33461</xdr:rowOff>
    </xdr:from>
    <xdr:ext cx="762000" cy="259045"/>
    <xdr:sp macro="" textlink="">
      <xdr:nvSpPr>
        <xdr:cNvPr id="275" name="給与水準   （国との比較）該当値テキスト"/>
        <xdr:cNvSpPr txBox="1"/>
      </xdr:nvSpPr>
      <xdr:spPr>
        <a:xfrm>
          <a:off x="17106900" y="1460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10584</xdr:rowOff>
    </xdr:from>
    <xdr:to>
      <xdr:col>77</xdr:col>
      <xdr:colOff>95250</xdr:colOff>
      <xdr:row>86</xdr:row>
      <xdr:rowOff>112184</xdr:rowOff>
    </xdr:to>
    <xdr:sp macro="" textlink="">
      <xdr:nvSpPr>
        <xdr:cNvPr id="276" name="楕円 275"/>
        <xdr:cNvSpPr/>
      </xdr:nvSpPr>
      <xdr:spPr>
        <a:xfrm>
          <a:off x="16129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macro="" textlink="">
      <xdr:nvSpPr>
        <xdr:cNvPr id="277" name="テキスト ボックス 276"/>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10584</xdr:rowOff>
    </xdr:from>
    <xdr:to>
      <xdr:col>73</xdr:col>
      <xdr:colOff>44450</xdr:colOff>
      <xdr:row>86</xdr:row>
      <xdr:rowOff>112184</xdr:rowOff>
    </xdr:to>
    <xdr:sp macro="" textlink="">
      <xdr:nvSpPr>
        <xdr:cNvPr id="278" name="楕円 277"/>
        <xdr:cNvSpPr/>
      </xdr:nvSpPr>
      <xdr:spPr>
        <a:xfrm>
          <a:off x="15240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96961</xdr:rowOff>
    </xdr:from>
    <xdr:ext cx="762000" cy="259045"/>
    <xdr:sp macro="" textlink="">
      <xdr:nvSpPr>
        <xdr:cNvPr id="279" name="テキスト ボックス 278"/>
        <xdr:cNvSpPr txBox="1"/>
      </xdr:nvSpPr>
      <xdr:spPr>
        <a:xfrm>
          <a:off x="14909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0" name="楕円 279"/>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81" name="テキスト ボックス 280"/>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10584</xdr:rowOff>
    </xdr:from>
    <xdr:to>
      <xdr:col>64</xdr:col>
      <xdr:colOff>152400</xdr:colOff>
      <xdr:row>86</xdr:row>
      <xdr:rowOff>112184</xdr:rowOff>
    </xdr:to>
    <xdr:sp macro="" textlink="">
      <xdr:nvSpPr>
        <xdr:cNvPr id="282" name="楕円 281"/>
        <xdr:cNvSpPr/>
      </xdr:nvSpPr>
      <xdr:spPr>
        <a:xfrm>
          <a:off x="13462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96961</xdr:rowOff>
    </xdr:from>
    <xdr:ext cx="762000" cy="259045"/>
    <xdr:sp macro="" textlink="">
      <xdr:nvSpPr>
        <xdr:cNvPr id="283" name="テキスト ボックス 282"/>
        <xdr:cNvSpPr txBox="1"/>
      </xdr:nvSpPr>
      <xdr:spPr>
        <a:xfrm>
          <a:off x="13131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令和元年度同様に類似団体、全国、東京都いずれの平均よりも下回っている。</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年度に定員管理計画を策定し、現在の水準を維持することとした。</a:t>
          </a:r>
        </a:p>
        <a:p>
          <a:r>
            <a:rPr kumimoji="1" lang="ja-JP" altLang="en-US" sz="1300">
              <a:latin typeface="ＭＳ Ｐゴシック" panose="020B0600070205080204" pitchFamily="50" charset="-128"/>
              <a:ea typeface="ＭＳ Ｐゴシック" panose="020B0600070205080204" pitchFamily="50" charset="-128"/>
            </a:rPr>
            <a:t>　今後も業務の効率化等の内部努力を行いながら、計画に基づいた職員定数の適正な管理に努めていく。 </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35197</xdr:rowOff>
    </xdr:to>
    <xdr:cxnSp macro="">
      <xdr:nvCxnSpPr>
        <xdr:cNvPr id="315" name="直線コネクタ 314"/>
        <xdr:cNvCxnSpPr/>
      </xdr:nvCxnSpPr>
      <xdr:spPr>
        <a:xfrm flipV="1">
          <a:off x="17018000" y="10122807"/>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7274</xdr:rowOff>
    </xdr:from>
    <xdr:ext cx="762000" cy="259045"/>
    <xdr:sp macro="" textlink="">
      <xdr:nvSpPr>
        <xdr:cNvPr id="316" name="定員管理の状況最小値テキスト"/>
        <xdr:cNvSpPr txBox="1"/>
      </xdr:nvSpPr>
      <xdr:spPr>
        <a:xfrm>
          <a:off x="17106900" y="1149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35197</xdr:rowOff>
    </xdr:from>
    <xdr:to>
      <xdr:col>81</xdr:col>
      <xdr:colOff>133350</xdr:colOff>
      <xdr:row>67</xdr:row>
      <xdr:rowOff>35197</xdr:rowOff>
    </xdr:to>
    <xdr:cxnSp macro="">
      <xdr:nvCxnSpPr>
        <xdr:cNvPr id="317" name="直線コネクタ 316"/>
        <xdr:cNvCxnSpPr/>
      </xdr:nvCxnSpPr>
      <xdr:spPr>
        <a:xfrm>
          <a:off x="16929100" y="1152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8" name="定員管理の状況最大値テキスト"/>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9" name="直線コネクタ 318"/>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131354</xdr:rowOff>
    </xdr:from>
    <xdr:to>
      <xdr:col>81</xdr:col>
      <xdr:colOff>44450</xdr:colOff>
      <xdr:row>59</xdr:row>
      <xdr:rowOff>138249</xdr:rowOff>
    </xdr:to>
    <xdr:cxnSp macro="">
      <xdr:nvCxnSpPr>
        <xdr:cNvPr id="320" name="直線コネクタ 319"/>
        <xdr:cNvCxnSpPr/>
      </xdr:nvCxnSpPr>
      <xdr:spPr>
        <a:xfrm>
          <a:off x="16179800" y="10246904"/>
          <a:ext cx="8382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99258</xdr:rowOff>
    </xdr:from>
    <xdr:ext cx="762000" cy="259045"/>
    <xdr:sp macro="" textlink="">
      <xdr:nvSpPr>
        <xdr:cNvPr id="321" name="定員管理の状況平均値テキスト"/>
        <xdr:cNvSpPr txBox="1"/>
      </xdr:nvSpPr>
      <xdr:spPr>
        <a:xfrm>
          <a:off x="17106900" y="10557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127181</xdr:rowOff>
    </xdr:from>
    <xdr:to>
      <xdr:col>81</xdr:col>
      <xdr:colOff>95250</xdr:colOff>
      <xdr:row>62</xdr:row>
      <xdr:rowOff>57331</xdr:rowOff>
    </xdr:to>
    <xdr:sp macro="" textlink="">
      <xdr:nvSpPr>
        <xdr:cNvPr id="322" name="フローチャート: 判断 321"/>
        <xdr:cNvSpPr/>
      </xdr:nvSpPr>
      <xdr:spPr>
        <a:xfrm>
          <a:off x="169672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131354</xdr:rowOff>
    </xdr:from>
    <xdr:to>
      <xdr:col>77</xdr:col>
      <xdr:colOff>44450</xdr:colOff>
      <xdr:row>59</xdr:row>
      <xdr:rowOff>145143</xdr:rowOff>
    </xdr:to>
    <xdr:cxnSp macro="">
      <xdr:nvCxnSpPr>
        <xdr:cNvPr id="323" name="直線コネクタ 322"/>
        <xdr:cNvCxnSpPr/>
      </xdr:nvCxnSpPr>
      <xdr:spPr>
        <a:xfrm flipV="1">
          <a:off x="15290800" y="10246904"/>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130628</xdr:rowOff>
    </xdr:from>
    <xdr:to>
      <xdr:col>77</xdr:col>
      <xdr:colOff>95250</xdr:colOff>
      <xdr:row>62</xdr:row>
      <xdr:rowOff>60778</xdr:rowOff>
    </xdr:to>
    <xdr:sp macro="" textlink="">
      <xdr:nvSpPr>
        <xdr:cNvPr id="324" name="フローチャート: 判断 323"/>
        <xdr:cNvSpPr/>
      </xdr:nvSpPr>
      <xdr:spPr>
        <a:xfrm>
          <a:off x="16129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45555</xdr:rowOff>
    </xdr:from>
    <xdr:ext cx="736600" cy="259045"/>
    <xdr:sp macro="" textlink="">
      <xdr:nvSpPr>
        <xdr:cNvPr id="325" name="テキスト ボックス 324"/>
        <xdr:cNvSpPr txBox="1"/>
      </xdr:nvSpPr>
      <xdr:spPr>
        <a:xfrm>
          <a:off x="15798800" y="10675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127907</xdr:rowOff>
    </xdr:from>
    <xdr:to>
      <xdr:col>72</xdr:col>
      <xdr:colOff>203200</xdr:colOff>
      <xdr:row>59</xdr:row>
      <xdr:rowOff>145143</xdr:rowOff>
    </xdr:to>
    <xdr:cxnSp macro="">
      <xdr:nvCxnSpPr>
        <xdr:cNvPr id="326" name="直線コネクタ 325"/>
        <xdr:cNvCxnSpPr/>
      </xdr:nvCxnSpPr>
      <xdr:spPr>
        <a:xfrm>
          <a:off x="14401800" y="102434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113393</xdr:rowOff>
    </xdr:from>
    <xdr:to>
      <xdr:col>73</xdr:col>
      <xdr:colOff>44450</xdr:colOff>
      <xdr:row>62</xdr:row>
      <xdr:rowOff>43543</xdr:rowOff>
    </xdr:to>
    <xdr:sp macro="" textlink="">
      <xdr:nvSpPr>
        <xdr:cNvPr id="327" name="フローチャート: 判断 326"/>
        <xdr:cNvSpPr/>
      </xdr:nvSpPr>
      <xdr:spPr>
        <a:xfrm>
          <a:off x="15240000" y="1057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28320</xdr:rowOff>
    </xdr:from>
    <xdr:ext cx="762000" cy="259045"/>
    <xdr:sp macro="" textlink="">
      <xdr:nvSpPr>
        <xdr:cNvPr id="328" name="テキスト ボックス 327"/>
        <xdr:cNvSpPr txBox="1"/>
      </xdr:nvSpPr>
      <xdr:spPr>
        <a:xfrm>
          <a:off x="14909800" y="1065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127907</xdr:rowOff>
    </xdr:from>
    <xdr:to>
      <xdr:col>68</xdr:col>
      <xdr:colOff>152400</xdr:colOff>
      <xdr:row>59</xdr:row>
      <xdr:rowOff>138249</xdr:rowOff>
    </xdr:to>
    <xdr:cxnSp macro="">
      <xdr:nvCxnSpPr>
        <xdr:cNvPr id="329" name="直線コネクタ 328"/>
        <xdr:cNvCxnSpPr/>
      </xdr:nvCxnSpPr>
      <xdr:spPr>
        <a:xfrm flipV="1">
          <a:off x="13512800" y="10243457"/>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103051</xdr:rowOff>
    </xdr:from>
    <xdr:to>
      <xdr:col>68</xdr:col>
      <xdr:colOff>203200</xdr:colOff>
      <xdr:row>62</xdr:row>
      <xdr:rowOff>33201</xdr:rowOff>
    </xdr:to>
    <xdr:sp macro="" textlink="">
      <xdr:nvSpPr>
        <xdr:cNvPr id="330" name="フローチャート: 判断 329"/>
        <xdr:cNvSpPr/>
      </xdr:nvSpPr>
      <xdr:spPr>
        <a:xfrm>
          <a:off x="14351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17978</xdr:rowOff>
    </xdr:from>
    <xdr:ext cx="762000" cy="259045"/>
    <xdr:sp macro="" textlink="">
      <xdr:nvSpPr>
        <xdr:cNvPr id="331" name="テキスト ボックス 330"/>
        <xdr:cNvSpPr txBox="1"/>
      </xdr:nvSpPr>
      <xdr:spPr>
        <a:xfrm>
          <a:off x="14020800" y="1064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103051</xdr:rowOff>
    </xdr:from>
    <xdr:to>
      <xdr:col>64</xdr:col>
      <xdr:colOff>152400</xdr:colOff>
      <xdr:row>62</xdr:row>
      <xdr:rowOff>33201</xdr:rowOff>
    </xdr:to>
    <xdr:sp macro="" textlink="">
      <xdr:nvSpPr>
        <xdr:cNvPr id="332" name="フローチャート: 判断 331"/>
        <xdr:cNvSpPr/>
      </xdr:nvSpPr>
      <xdr:spPr>
        <a:xfrm>
          <a:off x="13462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17978</xdr:rowOff>
    </xdr:from>
    <xdr:ext cx="762000" cy="259045"/>
    <xdr:sp macro="" textlink="">
      <xdr:nvSpPr>
        <xdr:cNvPr id="333" name="テキスト ボックス 332"/>
        <xdr:cNvSpPr txBox="1"/>
      </xdr:nvSpPr>
      <xdr:spPr>
        <a:xfrm>
          <a:off x="13131800" y="1064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87449</xdr:rowOff>
    </xdr:from>
    <xdr:to>
      <xdr:col>81</xdr:col>
      <xdr:colOff>95250</xdr:colOff>
      <xdr:row>60</xdr:row>
      <xdr:rowOff>17599</xdr:rowOff>
    </xdr:to>
    <xdr:sp macro="" textlink="">
      <xdr:nvSpPr>
        <xdr:cNvPr id="339" name="楕円 338"/>
        <xdr:cNvSpPr/>
      </xdr:nvSpPr>
      <xdr:spPr>
        <a:xfrm>
          <a:off x="16967200" y="1020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103976</xdr:rowOff>
    </xdr:from>
    <xdr:ext cx="762000" cy="259045"/>
    <xdr:sp macro="" textlink="">
      <xdr:nvSpPr>
        <xdr:cNvPr id="340" name="定員管理の状況該当値テキスト"/>
        <xdr:cNvSpPr txBox="1"/>
      </xdr:nvSpPr>
      <xdr:spPr>
        <a:xfrm>
          <a:off x="17106900" y="10048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80554</xdr:rowOff>
    </xdr:from>
    <xdr:to>
      <xdr:col>77</xdr:col>
      <xdr:colOff>95250</xdr:colOff>
      <xdr:row>60</xdr:row>
      <xdr:rowOff>10704</xdr:rowOff>
    </xdr:to>
    <xdr:sp macro="" textlink="">
      <xdr:nvSpPr>
        <xdr:cNvPr id="341" name="楕円 340"/>
        <xdr:cNvSpPr/>
      </xdr:nvSpPr>
      <xdr:spPr>
        <a:xfrm>
          <a:off x="16129000" y="1019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20881</xdr:rowOff>
    </xdr:from>
    <xdr:ext cx="736600" cy="259045"/>
    <xdr:sp macro="" textlink="">
      <xdr:nvSpPr>
        <xdr:cNvPr id="342" name="テキスト ボックス 341"/>
        <xdr:cNvSpPr txBox="1"/>
      </xdr:nvSpPr>
      <xdr:spPr>
        <a:xfrm>
          <a:off x="15798800" y="9964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94343</xdr:rowOff>
    </xdr:from>
    <xdr:to>
      <xdr:col>73</xdr:col>
      <xdr:colOff>44450</xdr:colOff>
      <xdr:row>60</xdr:row>
      <xdr:rowOff>24493</xdr:rowOff>
    </xdr:to>
    <xdr:sp macro="" textlink="">
      <xdr:nvSpPr>
        <xdr:cNvPr id="343" name="楕円 342"/>
        <xdr:cNvSpPr/>
      </xdr:nvSpPr>
      <xdr:spPr>
        <a:xfrm>
          <a:off x="15240000" y="1020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34670</xdr:rowOff>
    </xdr:from>
    <xdr:ext cx="762000" cy="259045"/>
    <xdr:sp macro="" textlink="">
      <xdr:nvSpPr>
        <xdr:cNvPr id="344" name="テキスト ボックス 343"/>
        <xdr:cNvSpPr txBox="1"/>
      </xdr:nvSpPr>
      <xdr:spPr>
        <a:xfrm>
          <a:off x="14909800" y="9978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77107</xdr:rowOff>
    </xdr:from>
    <xdr:to>
      <xdr:col>68</xdr:col>
      <xdr:colOff>203200</xdr:colOff>
      <xdr:row>60</xdr:row>
      <xdr:rowOff>7257</xdr:rowOff>
    </xdr:to>
    <xdr:sp macro="" textlink="">
      <xdr:nvSpPr>
        <xdr:cNvPr id="345" name="楕円 344"/>
        <xdr:cNvSpPr/>
      </xdr:nvSpPr>
      <xdr:spPr>
        <a:xfrm>
          <a:off x="14351000" y="1019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17434</xdr:rowOff>
    </xdr:from>
    <xdr:ext cx="762000" cy="259045"/>
    <xdr:sp macro="" textlink="">
      <xdr:nvSpPr>
        <xdr:cNvPr id="346" name="テキスト ボックス 345"/>
        <xdr:cNvSpPr txBox="1"/>
      </xdr:nvSpPr>
      <xdr:spPr>
        <a:xfrm>
          <a:off x="14020800" y="996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87449</xdr:rowOff>
    </xdr:from>
    <xdr:to>
      <xdr:col>64</xdr:col>
      <xdr:colOff>152400</xdr:colOff>
      <xdr:row>60</xdr:row>
      <xdr:rowOff>17599</xdr:rowOff>
    </xdr:to>
    <xdr:sp macro="" textlink="">
      <xdr:nvSpPr>
        <xdr:cNvPr id="347" name="楕円 346"/>
        <xdr:cNvSpPr/>
      </xdr:nvSpPr>
      <xdr:spPr>
        <a:xfrm>
          <a:off x="13462000" y="1020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27776</xdr:rowOff>
    </xdr:from>
    <xdr:ext cx="762000" cy="259045"/>
    <xdr:sp macro="" textlink="">
      <xdr:nvSpPr>
        <xdr:cNvPr id="348" name="テキスト ボックス 347"/>
        <xdr:cNvSpPr txBox="1"/>
      </xdr:nvSpPr>
      <xdr:spPr>
        <a:xfrm>
          <a:off x="13131800" y="9971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ポイント減した。</a:t>
          </a:r>
        </a:p>
        <a:p>
          <a:r>
            <a:rPr kumimoji="1" lang="ja-JP" altLang="en-US" sz="1300">
              <a:latin typeface="ＭＳ Ｐゴシック" panose="020B0600070205080204" pitchFamily="50" charset="-128"/>
              <a:ea typeface="ＭＳ Ｐゴシック" panose="020B0600070205080204" pitchFamily="50" charset="-128"/>
            </a:rPr>
            <a:t>　類似団体の平均を下回っているが、類似団体は</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ポイント減となったことから、その差は縮まっている。</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年度は、「標準税収入額等」の増や「普通交付税額」の増などにより、　前年比で減となった。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45</xdr:row>
      <xdr:rowOff>16631</xdr:rowOff>
    </xdr:to>
    <xdr:cxnSp macro="">
      <xdr:nvCxnSpPr>
        <xdr:cNvPr id="378" name="直線コネクタ 377"/>
        <xdr:cNvCxnSpPr/>
      </xdr:nvCxnSpPr>
      <xdr:spPr>
        <a:xfrm flipV="1">
          <a:off x="17018000" y="6203648"/>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160158</xdr:rowOff>
    </xdr:from>
    <xdr:ext cx="762000" cy="259045"/>
    <xdr:sp macro="" textlink="">
      <xdr:nvSpPr>
        <xdr:cNvPr id="379" name="公債費負担の状況最小値テキスト"/>
        <xdr:cNvSpPr txBox="1"/>
      </xdr:nvSpPr>
      <xdr:spPr>
        <a:xfrm>
          <a:off x="17106900" y="77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16631</xdr:rowOff>
    </xdr:from>
    <xdr:to>
      <xdr:col>81</xdr:col>
      <xdr:colOff>133350</xdr:colOff>
      <xdr:row>45</xdr:row>
      <xdr:rowOff>16631</xdr:rowOff>
    </xdr:to>
    <xdr:cxnSp macro="">
      <xdr:nvCxnSpPr>
        <xdr:cNvPr id="380" name="直線コネクタ 379"/>
        <xdr:cNvCxnSpPr/>
      </xdr:nvCxnSpPr>
      <xdr:spPr>
        <a:xfrm>
          <a:off x="16929100" y="7731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1" name="公債費負担の状況最大値テキスト"/>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2" name="直線コネクタ 381"/>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45659</xdr:rowOff>
    </xdr:from>
    <xdr:to>
      <xdr:col>81</xdr:col>
      <xdr:colOff>44450</xdr:colOff>
      <xdr:row>39</xdr:row>
      <xdr:rowOff>91622</xdr:rowOff>
    </xdr:to>
    <xdr:cxnSp macro="">
      <xdr:nvCxnSpPr>
        <xdr:cNvPr id="383" name="直線コネクタ 382"/>
        <xdr:cNvCxnSpPr/>
      </xdr:nvCxnSpPr>
      <xdr:spPr>
        <a:xfrm flipV="1">
          <a:off x="16179800" y="6732209"/>
          <a:ext cx="838200" cy="4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93332</xdr:rowOff>
    </xdr:from>
    <xdr:ext cx="762000" cy="259045"/>
    <xdr:sp macro="" textlink="">
      <xdr:nvSpPr>
        <xdr:cNvPr id="384" name="公債費負担の状況平均値テキスト"/>
        <xdr:cNvSpPr txBox="1"/>
      </xdr:nvSpPr>
      <xdr:spPr>
        <a:xfrm>
          <a:off x="17106900" y="6779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121255</xdr:rowOff>
    </xdr:from>
    <xdr:to>
      <xdr:col>81</xdr:col>
      <xdr:colOff>95250</xdr:colOff>
      <xdr:row>40</xdr:row>
      <xdr:rowOff>51405</xdr:rowOff>
    </xdr:to>
    <xdr:sp macro="" textlink="">
      <xdr:nvSpPr>
        <xdr:cNvPr id="385" name="フローチャート: 判断 384"/>
        <xdr:cNvSpPr/>
      </xdr:nvSpPr>
      <xdr:spPr>
        <a:xfrm>
          <a:off x="169672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91622</xdr:rowOff>
    </xdr:from>
    <xdr:to>
      <xdr:col>77</xdr:col>
      <xdr:colOff>44450</xdr:colOff>
      <xdr:row>40</xdr:row>
      <xdr:rowOff>605</xdr:rowOff>
    </xdr:to>
    <xdr:cxnSp macro="">
      <xdr:nvCxnSpPr>
        <xdr:cNvPr id="386" name="直線コネクタ 385"/>
        <xdr:cNvCxnSpPr/>
      </xdr:nvCxnSpPr>
      <xdr:spPr>
        <a:xfrm flipV="1">
          <a:off x="15290800" y="677817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41728</xdr:rowOff>
    </xdr:from>
    <xdr:to>
      <xdr:col>77</xdr:col>
      <xdr:colOff>95250</xdr:colOff>
      <xdr:row>40</xdr:row>
      <xdr:rowOff>143328</xdr:rowOff>
    </xdr:to>
    <xdr:sp macro="" textlink="">
      <xdr:nvSpPr>
        <xdr:cNvPr id="387" name="フローチャート: 判断 386"/>
        <xdr:cNvSpPr/>
      </xdr:nvSpPr>
      <xdr:spPr>
        <a:xfrm>
          <a:off x="16129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128105</xdr:rowOff>
    </xdr:from>
    <xdr:ext cx="736600" cy="259045"/>
    <xdr:sp macro="" textlink="">
      <xdr:nvSpPr>
        <xdr:cNvPr id="388" name="テキスト ボックス 387"/>
        <xdr:cNvSpPr txBox="1"/>
      </xdr:nvSpPr>
      <xdr:spPr>
        <a:xfrm>
          <a:off x="15798800" y="6986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605</xdr:rowOff>
    </xdr:from>
    <xdr:to>
      <xdr:col>72</xdr:col>
      <xdr:colOff>203200</xdr:colOff>
      <xdr:row>41</xdr:row>
      <xdr:rowOff>1512</xdr:rowOff>
    </xdr:to>
    <xdr:cxnSp macro="">
      <xdr:nvCxnSpPr>
        <xdr:cNvPr id="389" name="直線コネクタ 388"/>
        <xdr:cNvCxnSpPr/>
      </xdr:nvCxnSpPr>
      <xdr:spPr>
        <a:xfrm flipV="1">
          <a:off x="14401800" y="6858605"/>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0" name="フローチャート: 判断 389"/>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1" name="テキスト ボックス 390"/>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1512</xdr:rowOff>
    </xdr:from>
    <xdr:to>
      <xdr:col>68</xdr:col>
      <xdr:colOff>152400</xdr:colOff>
      <xdr:row>41</xdr:row>
      <xdr:rowOff>47474</xdr:rowOff>
    </xdr:to>
    <xdr:cxnSp macro="">
      <xdr:nvCxnSpPr>
        <xdr:cNvPr id="392" name="直線コネクタ 391"/>
        <xdr:cNvCxnSpPr/>
      </xdr:nvCxnSpPr>
      <xdr:spPr>
        <a:xfrm flipV="1">
          <a:off x="13512800" y="7030962"/>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110672</xdr:rowOff>
    </xdr:from>
    <xdr:to>
      <xdr:col>68</xdr:col>
      <xdr:colOff>203200</xdr:colOff>
      <xdr:row>41</xdr:row>
      <xdr:rowOff>40822</xdr:rowOff>
    </xdr:to>
    <xdr:sp macro="" textlink="">
      <xdr:nvSpPr>
        <xdr:cNvPr id="393" name="フローチャート: 判断 392"/>
        <xdr:cNvSpPr/>
      </xdr:nvSpPr>
      <xdr:spPr>
        <a:xfrm>
          <a:off x="14351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50999</xdr:rowOff>
    </xdr:from>
    <xdr:ext cx="762000" cy="259045"/>
    <xdr:sp macro="" textlink="">
      <xdr:nvSpPr>
        <xdr:cNvPr id="394" name="テキスト ボックス 393"/>
        <xdr:cNvSpPr txBox="1"/>
      </xdr:nvSpPr>
      <xdr:spPr>
        <a:xfrm>
          <a:off x="14020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133652</xdr:rowOff>
    </xdr:from>
    <xdr:to>
      <xdr:col>64</xdr:col>
      <xdr:colOff>152400</xdr:colOff>
      <xdr:row>41</xdr:row>
      <xdr:rowOff>63802</xdr:rowOff>
    </xdr:to>
    <xdr:sp macro="" textlink="">
      <xdr:nvSpPr>
        <xdr:cNvPr id="395" name="フローチャート: 判断 394"/>
        <xdr:cNvSpPr/>
      </xdr:nvSpPr>
      <xdr:spPr>
        <a:xfrm>
          <a:off x="13462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73979</xdr:rowOff>
    </xdr:from>
    <xdr:ext cx="762000" cy="259045"/>
    <xdr:sp macro="" textlink="">
      <xdr:nvSpPr>
        <xdr:cNvPr id="396" name="テキスト ボックス 395"/>
        <xdr:cNvSpPr txBox="1"/>
      </xdr:nvSpPr>
      <xdr:spPr>
        <a:xfrm>
          <a:off x="13131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166309</xdr:rowOff>
    </xdr:from>
    <xdr:to>
      <xdr:col>81</xdr:col>
      <xdr:colOff>95250</xdr:colOff>
      <xdr:row>39</xdr:row>
      <xdr:rowOff>96459</xdr:rowOff>
    </xdr:to>
    <xdr:sp macro="" textlink="">
      <xdr:nvSpPr>
        <xdr:cNvPr id="402" name="楕円 401"/>
        <xdr:cNvSpPr/>
      </xdr:nvSpPr>
      <xdr:spPr>
        <a:xfrm>
          <a:off x="169672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11386</xdr:rowOff>
    </xdr:from>
    <xdr:ext cx="762000" cy="259045"/>
    <xdr:sp macro="" textlink="">
      <xdr:nvSpPr>
        <xdr:cNvPr id="403" name="公債費負担の状況該当値テキスト"/>
        <xdr:cNvSpPr txBox="1"/>
      </xdr:nvSpPr>
      <xdr:spPr>
        <a:xfrm>
          <a:off x="17106900" y="652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40822</xdr:rowOff>
    </xdr:from>
    <xdr:to>
      <xdr:col>77</xdr:col>
      <xdr:colOff>95250</xdr:colOff>
      <xdr:row>39</xdr:row>
      <xdr:rowOff>142422</xdr:rowOff>
    </xdr:to>
    <xdr:sp macro="" textlink="">
      <xdr:nvSpPr>
        <xdr:cNvPr id="404" name="楕円 403"/>
        <xdr:cNvSpPr/>
      </xdr:nvSpPr>
      <xdr:spPr>
        <a:xfrm>
          <a:off x="16129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152599</xdr:rowOff>
    </xdr:from>
    <xdr:ext cx="736600" cy="259045"/>
    <xdr:sp macro="" textlink="">
      <xdr:nvSpPr>
        <xdr:cNvPr id="405" name="テキスト ボックス 404"/>
        <xdr:cNvSpPr txBox="1"/>
      </xdr:nvSpPr>
      <xdr:spPr>
        <a:xfrm>
          <a:off x="15798800" y="6496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121255</xdr:rowOff>
    </xdr:from>
    <xdr:to>
      <xdr:col>73</xdr:col>
      <xdr:colOff>44450</xdr:colOff>
      <xdr:row>40</xdr:row>
      <xdr:rowOff>51405</xdr:rowOff>
    </xdr:to>
    <xdr:sp macro="" textlink="">
      <xdr:nvSpPr>
        <xdr:cNvPr id="406" name="楕円 405"/>
        <xdr:cNvSpPr/>
      </xdr:nvSpPr>
      <xdr:spPr>
        <a:xfrm>
          <a:off x="15240000" y="680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61582</xdr:rowOff>
    </xdr:from>
    <xdr:ext cx="762000" cy="259045"/>
    <xdr:sp macro="" textlink="">
      <xdr:nvSpPr>
        <xdr:cNvPr id="407" name="テキスト ボックス 406"/>
        <xdr:cNvSpPr txBox="1"/>
      </xdr:nvSpPr>
      <xdr:spPr>
        <a:xfrm>
          <a:off x="14909800" y="657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122162</xdr:rowOff>
    </xdr:from>
    <xdr:to>
      <xdr:col>68</xdr:col>
      <xdr:colOff>203200</xdr:colOff>
      <xdr:row>41</xdr:row>
      <xdr:rowOff>52312</xdr:rowOff>
    </xdr:to>
    <xdr:sp macro="" textlink="">
      <xdr:nvSpPr>
        <xdr:cNvPr id="408" name="楕円 407"/>
        <xdr:cNvSpPr/>
      </xdr:nvSpPr>
      <xdr:spPr>
        <a:xfrm>
          <a:off x="14351000" y="69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37089</xdr:rowOff>
    </xdr:from>
    <xdr:ext cx="762000" cy="259045"/>
    <xdr:sp macro="" textlink="">
      <xdr:nvSpPr>
        <xdr:cNvPr id="409" name="テキスト ボックス 408"/>
        <xdr:cNvSpPr txBox="1"/>
      </xdr:nvSpPr>
      <xdr:spPr>
        <a:xfrm>
          <a:off x="14020800" y="706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168124</xdr:rowOff>
    </xdr:from>
    <xdr:to>
      <xdr:col>64</xdr:col>
      <xdr:colOff>152400</xdr:colOff>
      <xdr:row>41</xdr:row>
      <xdr:rowOff>98274</xdr:rowOff>
    </xdr:to>
    <xdr:sp macro="" textlink="">
      <xdr:nvSpPr>
        <xdr:cNvPr id="410" name="楕円 409"/>
        <xdr:cNvSpPr/>
      </xdr:nvSpPr>
      <xdr:spPr>
        <a:xfrm>
          <a:off x="13462000" y="70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83051</xdr:rowOff>
    </xdr:from>
    <xdr:ext cx="762000" cy="259045"/>
    <xdr:sp macro="" textlink="">
      <xdr:nvSpPr>
        <xdr:cNvPr id="411" name="テキスト ボックス 410"/>
        <xdr:cNvSpPr txBox="1"/>
      </xdr:nvSpPr>
      <xdr:spPr>
        <a:xfrm>
          <a:off x="13131800" y="71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令和元年度に引き続き改善傾向にあり、</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ポイント減した。</a:t>
          </a:r>
        </a:p>
        <a:p>
          <a:r>
            <a:rPr kumimoji="1" lang="ja-JP" altLang="en-US" sz="1300">
              <a:latin typeface="ＭＳ Ｐゴシック" panose="020B0600070205080204" pitchFamily="50" charset="-128"/>
              <a:ea typeface="ＭＳ Ｐゴシック" panose="020B0600070205080204" pitchFamily="50" charset="-128"/>
            </a:rPr>
            <a:t>　類似団体平均は</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ポイントの増となっている。</a:t>
          </a:r>
        </a:p>
        <a:p>
          <a:r>
            <a:rPr kumimoji="1" lang="ja-JP" altLang="en-US" sz="1300">
              <a:latin typeface="ＭＳ Ｐゴシック" panose="020B0600070205080204" pitchFamily="50" charset="-128"/>
              <a:ea typeface="ＭＳ Ｐゴシック" panose="020B0600070205080204" pitchFamily="50" charset="-128"/>
            </a:rPr>
            <a:t>　減理由としては、地方債現在高や下水道事業に係る公債費に対する繰入見込額が減少したことなどによるものである。</a:t>
          </a:r>
        </a:p>
        <a:p>
          <a:r>
            <a:rPr kumimoji="1" lang="ja-JP" altLang="en-US" sz="1300">
              <a:latin typeface="ＭＳ Ｐゴシック" panose="020B0600070205080204" pitchFamily="50" charset="-128"/>
              <a:ea typeface="ＭＳ Ｐゴシック" panose="020B0600070205080204" pitchFamily="50" charset="-128"/>
            </a:rPr>
            <a:t>　指数については、平成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年度から継続的に改善傾向にある。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129540</xdr:rowOff>
    </xdr:to>
    <xdr:cxnSp macro="">
      <xdr:nvCxnSpPr>
        <xdr:cNvPr id="440" name="直線コネクタ 439"/>
        <xdr:cNvCxnSpPr/>
      </xdr:nvCxnSpPr>
      <xdr:spPr>
        <a:xfrm flipV="1">
          <a:off x="17018000" y="237066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101617</xdr:rowOff>
    </xdr:from>
    <xdr:ext cx="762000" cy="259045"/>
    <xdr:sp macro="" textlink="">
      <xdr:nvSpPr>
        <xdr:cNvPr id="441" name="将来負担の状況最小値テキスト"/>
        <xdr:cNvSpPr txBox="1"/>
      </xdr:nvSpPr>
      <xdr:spPr>
        <a:xfrm>
          <a:off x="17106900" y="370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129540</xdr:rowOff>
    </xdr:from>
    <xdr:to>
      <xdr:col>81</xdr:col>
      <xdr:colOff>133350</xdr:colOff>
      <xdr:row>21</xdr:row>
      <xdr:rowOff>129540</xdr:rowOff>
    </xdr:to>
    <xdr:cxnSp macro="">
      <xdr:nvCxnSpPr>
        <xdr:cNvPr id="442" name="直線コネクタ 441"/>
        <xdr:cNvCxnSpPr/>
      </xdr:nvCxnSpPr>
      <xdr:spPr>
        <a:xfrm>
          <a:off x="16929100" y="372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13</xdr:row>
      <xdr:rowOff>144498</xdr:rowOff>
    </xdr:from>
    <xdr:to>
      <xdr:col>77</xdr:col>
      <xdr:colOff>44450</xdr:colOff>
      <xdr:row>13</xdr:row>
      <xdr:rowOff>145838</xdr:rowOff>
    </xdr:to>
    <xdr:cxnSp macro="">
      <xdr:nvCxnSpPr>
        <xdr:cNvPr id="445" name="直線コネクタ 444"/>
        <xdr:cNvCxnSpPr/>
      </xdr:nvCxnSpPr>
      <xdr:spPr>
        <a:xfrm flipV="1">
          <a:off x="15290800" y="2373348"/>
          <a:ext cx="889000" cy="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158273</xdr:rowOff>
    </xdr:from>
    <xdr:ext cx="762000" cy="259045"/>
    <xdr:sp macro="" textlink="">
      <xdr:nvSpPr>
        <xdr:cNvPr id="446" name="将来負担の状況平均値テキスト"/>
        <xdr:cNvSpPr txBox="1"/>
      </xdr:nvSpPr>
      <xdr:spPr>
        <a:xfrm>
          <a:off x="17106900" y="23871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14746</xdr:rowOff>
    </xdr:from>
    <xdr:to>
      <xdr:col>81</xdr:col>
      <xdr:colOff>95250</xdr:colOff>
      <xdr:row>14</xdr:row>
      <xdr:rowOff>116346</xdr:rowOff>
    </xdr:to>
    <xdr:sp macro="" textlink="">
      <xdr:nvSpPr>
        <xdr:cNvPr id="447" name="フローチャート: 判断 446"/>
        <xdr:cNvSpPr/>
      </xdr:nvSpPr>
      <xdr:spPr>
        <a:xfrm>
          <a:off x="16967200" y="241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13</xdr:row>
      <xdr:rowOff>145838</xdr:rowOff>
    </xdr:from>
    <xdr:to>
      <xdr:col>72</xdr:col>
      <xdr:colOff>203200</xdr:colOff>
      <xdr:row>14</xdr:row>
      <xdr:rowOff>50800</xdr:rowOff>
    </xdr:to>
    <xdr:cxnSp macro="">
      <xdr:nvCxnSpPr>
        <xdr:cNvPr id="448" name="直線コネクタ 447"/>
        <xdr:cNvCxnSpPr/>
      </xdr:nvCxnSpPr>
      <xdr:spPr>
        <a:xfrm flipV="1">
          <a:off x="14401800" y="2374688"/>
          <a:ext cx="889000" cy="7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163407</xdr:rowOff>
    </xdr:from>
    <xdr:to>
      <xdr:col>77</xdr:col>
      <xdr:colOff>95250</xdr:colOff>
      <xdr:row>14</xdr:row>
      <xdr:rowOff>93557</xdr:rowOff>
    </xdr:to>
    <xdr:sp macro="" textlink="">
      <xdr:nvSpPr>
        <xdr:cNvPr id="449" name="フローチャート: 判断 448"/>
        <xdr:cNvSpPr/>
      </xdr:nvSpPr>
      <xdr:spPr>
        <a:xfrm>
          <a:off x="16129000" y="239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78334</xdr:rowOff>
    </xdr:from>
    <xdr:ext cx="736600" cy="259045"/>
    <xdr:sp macro="" textlink="">
      <xdr:nvSpPr>
        <xdr:cNvPr id="450" name="テキスト ボックス 449"/>
        <xdr:cNvSpPr txBox="1"/>
      </xdr:nvSpPr>
      <xdr:spPr>
        <a:xfrm>
          <a:off x="15798800" y="2478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50800</xdr:rowOff>
    </xdr:from>
    <xdr:to>
      <xdr:col>68</xdr:col>
      <xdr:colOff>152400</xdr:colOff>
      <xdr:row>14</xdr:row>
      <xdr:rowOff>97719</xdr:rowOff>
    </xdr:to>
    <xdr:cxnSp macro="">
      <xdr:nvCxnSpPr>
        <xdr:cNvPr id="451" name="直線コネクタ 450"/>
        <xdr:cNvCxnSpPr/>
      </xdr:nvCxnSpPr>
      <xdr:spPr>
        <a:xfrm flipV="1">
          <a:off x="13512800" y="2451100"/>
          <a:ext cx="889000" cy="4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158044</xdr:rowOff>
    </xdr:from>
    <xdr:to>
      <xdr:col>73</xdr:col>
      <xdr:colOff>44450</xdr:colOff>
      <xdr:row>14</xdr:row>
      <xdr:rowOff>88194</xdr:rowOff>
    </xdr:to>
    <xdr:sp macro="" textlink="">
      <xdr:nvSpPr>
        <xdr:cNvPr id="452" name="フローチャート: 判断 451"/>
        <xdr:cNvSpPr/>
      </xdr:nvSpPr>
      <xdr:spPr>
        <a:xfrm>
          <a:off x="15240000" y="238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72971</xdr:rowOff>
    </xdr:from>
    <xdr:ext cx="762000" cy="259045"/>
    <xdr:sp macro="" textlink="">
      <xdr:nvSpPr>
        <xdr:cNvPr id="453" name="テキスト ボックス 452"/>
        <xdr:cNvSpPr txBox="1"/>
      </xdr:nvSpPr>
      <xdr:spPr>
        <a:xfrm>
          <a:off x="14909800" y="2473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83115</xdr:rowOff>
    </xdr:from>
    <xdr:to>
      <xdr:col>68</xdr:col>
      <xdr:colOff>203200</xdr:colOff>
      <xdr:row>15</xdr:row>
      <xdr:rowOff>13265</xdr:rowOff>
    </xdr:to>
    <xdr:sp macro="" textlink="">
      <xdr:nvSpPr>
        <xdr:cNvPr id="454" name="フローチャート: 判断 453"/>
        <xdr:cNvSpPr/>
      </xdr:nvSpPr>
      <xdr:spPr>
        <a:xfrm>
          <a:off x="14351000" y="24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169492</xdr:rowOff>
    </xdr:from>
    <xdr:ext cx="762000" cy="259045"/>
    <xdr:sp macro="" textlink="">
      <xdr:nvSpPr>
        <xdr:cNvPr id="455" name="テキスト ボックス 454"/>
        <xdr:cNvSpPr txBox="1"/>
      </xdr:nvSpPr>
      <xdr:spPr>
        <a:xfrm>
          <a:off x="14020800" y="2569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120650</xdr:rowOff>
    </xdr:from>
    <xdr:to>
      <xdr:col>64</xdr:col>
      <xdr:colOff>152400</xdr:colOff>
      <xdr:row>15</xdr:row>
      <xdr:rowOff>50800</xdr:rowOff>
    </xdr:to>
    <xdr:sp macro="" textlink="">
      <xdr:nvSpPr>
        <xdr:cNvPr id="456" name="フローチャート: 判断 455"/>
        <xdr:cNvSpPr/>
      </xdr:nvSpPr>
      <xdr:spPr>
        <a:xfrm>
          <a:off x="13462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35577</xdr:rowOff>
    </xdr:from>
    <xdr:ext cx="762000" cy="259045"/>
    <xdr:sp macro="" textlink="">
      <xdr:nvSpPr>
        <xdr:cNvPr id="457" name="テキスト ボックス 456"/>
        <xdr:cNvSpPr txBox="1"/>
      </xdr:nvSpPr>
      <xdr:spPr>
        <a:xfrm>
          <a:off x="13131800" y="260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93698</xdr:rowOff>
    </xdr:from>
    <xdr:to>
      <xdr:col>77</xdr:col>
      <xdr:colOff>95250</xdr:colOff>
      <xdr:row>14</xdr:row>
      <xdr:rowOff>23848</xdr:rowOff>
    </xdr:to>
    <xdr:sp macro="" textlink="">
      <xdr:nvSpPr>
        <xdr:cNvPr id="463" name="楕円 462"/>
        <xdr:cNvSpPr/>
      </xdr:nvSpPr>
      <xdr:spPr>
        <a:xfrm>
          <a:off x="16129000" y="2322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34025</xdr:rowOff>
    </xdr:from>
    <xdr:ext cx="736600" cy="259045"/>
    <xdr:sp macro="" textlink="">
      <xdr:nvSpPr>
        <xdr:cNvPr id="464" name="テキスト ボックス 463"/>
        <xdr:cNvSpPr txBox="1"/>
      </xdr:nvSpPr>
      <xdr:spPr>
        <a:xfrm>
          <a:off x="15798800" y="2091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95038</xdr:rowOff>
    </xdr:from>
    <xdr:to>
      <xdr:col>73</xdr:col>
      <xdr:colOff>44450</xdr:colOff>
      <xdr:row>14</xdr:row>
      <xdr:rowOff>25188</xdr:rowOff>
    </xdr:to>
    <xdr:sp macro="" textlink="">
      <xdr:nvSpPr>
        <xdr:cNvPr id="465" name="楕円 464"/>
        <xdr:cNvSpPr/>
      </xdr:nvSpPr>
      <xdr:spPr>
        <a:xfrm>
          <a:off x="15240000" y="2323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35365</xdr:rowOff>
    </xdr:from>
    <xdr:ext cx="762000" cy="259045"/>
    <xdr:sp macro="" textlink="">
      <xdr:nvSpPr>
        <xdr:cNvPr id="466" name="テキスト ボックス 465"/>
        <xdr:cNvSpPr txBox="1"/>
      </xdr:nvSpPr>
      <xdr:spPr>
        <a:xfrm>
          <a:off x="14909800" y="2092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0</xdr:rowOff>
    </xdr:from>
    <xdr:to>
      <xdr:col>68</xdr:col>
      <xdr:colOff>203200</xdr:colOff>
      <xdr:row>14</xdr:row>
      <xdr:rowOff>101600</xdr:rowOff>
    </xdr:to>
    <xdr:sp macro="" textlink="">
      <xdr:nvSpPr>
        <xdr:cNvPr id="467" name="楕円 466"/>
        <xdr:cNvSpPr/>
      </xdr:nvSpPr>
      <xdr:spPr>
        <a:xfrm>
          <a:off x="14351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68" name="テキスト ボックス 467"/>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46919</xdr:rowOff>
    </xdr:from>
    <xdr:to>
      <xdr:col>64</xdr:col>
      <xdr:colOff>152400</xdr:colOff>
      <xdr:row>14</xdr:row>
      <xdr:rowOff>148519</xdr:rowOff>
    </xdr:to>
    <xdr:sp macro="" textlink="">
      <xdr:nvSpPr>
        <xdr:cNvPr id="469" name="楕円 468"/>
        <xdr:cNvSpPr/>
      </xdr:nvSpPr>
      <xdr:spPr>
        <a:xfrm>
          <a:off x="13462000" y="2447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158696</xdr:rowOff>
    </xdr:from>
    <xdr:ext cx="762000" cy="259045"/>
    <xdr:sp macro="" textlink="">
      <xdr:nvSpPr>
        <xdr:cNvPr id="470" name="テキスト ボックス 469"/>
        <xdr:cNvSpPr txBox="1"/>
      </xdr:nvSpPr>
      <xdr:spPr>
        <a:xfrm>
          <a:off x="13131800" y="221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151,575
148,576
17.14
77,061,217
74,149,134
2,654,251
29,864,604
40,193,282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類似団体、全国、東京都いずれの平均よりも下回っている。</a:t>
          </a:r>
        </a:p>
        <a:p>
          <a:r>
            <a:rPr kumimoji="1" lang="ja-JP" altLang="en-US" sz="1300">
              <a:latin typeface="ＭＳ Ｐゴシック" panose="020B0600070205080204" pitchFamily="50" charset="-128"/>
              <a:ea typeface="ＭＳ Ｐゴシック" panose="020B0600070205080204" pitchFamily="50" charset="-128"/>
            </a:rPr>
            <a:t>　引き続き、適正な定員管理により人件費の抑制に努めていく。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5080</xdr:rowOff>
    </xdr:from>
    <xdr:to>
      <xdr:col>24</xdr:col>
      <xdr:colOff>25400</xdr:colOff>
      <xdr:row>41</xdr:row>
      <xdr:rowOff>8890</xdr:rowOff>
    </xdr:to>
    <xdr:cxnSp macro="">
      <xdr:nvCxnSpPr>
        <xdr:cNvPr id="61" name="直線コネクタ 60"/>
        <xdr:cNvCxnSpPr/>
      </xdr:nvCxnSpPr>
      <xdr:spPr>
        <a:xfrm flipV="1">
          <a:off x="4826000" y="5834380"/>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91457</xdr:rowOff>
    </xdr:from>
    <xdr:ext cx="762000" cy="259045"/>
    <xdr:sp macro="" textlink="">
      <xdr:nvSpPr>
        <xdr:cNvPr id="64" name="人件費最大値テキスト"/>
        <xdr:cNvSpPr txBox="1"/>
      </xdr:nvSpPr>
      <xdr:spPr>
        <a:xfrm>
          <a:off x="4914900" y="557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5080</xdr:rowOff>
    </xdr:from>
    <xdr:to>
      <xdr:col>24</xdr:col>
      <xdr:colOff>114300</xdr:colOff>
      <xdr:row>34</xdr:row>
      <xdr:rowOff>5080</xdr:rowOff>
    </xdr:to>
    <xdr:cxnSp macro="">
      <xdr:nvCxnSpPr>
        <xdr:cNvPr id="65" name="直線コネクタ 64"/>
        <xdr:cNvCxnSpPr/>
      </xdr:nvCxnSpPr>
      <xdr:spPr>
        <a:xfrm>
          <a:off x="4737100" y="5834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81280</xdr:rowOff>
    </xdr:from>
    <xdr:to>
      <xdr:col>24</xdr:col>
      <xdr:colOff>25400</xdr:colOff>
      <xdr:row>36</xdr:row>
      <xdr:rowOff>119380</xdr:rowOff>
    </xdr:to>
    <xdr:cxnSp macro="">
      <xdr:nvCxnSpPr>
        <xdr:cNvPr id="66" name="直線コネクタ 65"/>
        <xdr:cNvCxnSpPr/>
      </xdr:nvCxnSpPr>
      <xdr:spPr>
        <a:xfrm flipV="1">
          <a:off x="3987800" y="62534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74947</xdr:rowOff>
    </xdr:from>
    <xdr:ext cx="762000" cy="259045"/>
    <xdr:sp macro="" textlink="">
      <xdr:nvSpPr>
        <xdr:cNvPr id="67" name="人件費平均値テキスト"/>
        <xdr:cNvSpPr txBox="1"/>
      </xdr:nvSpPr>
      <xdr:spPr>
        <a:xfrm>
          <a:off x="4914900" y="6418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102870</xdr:rowOff>
    </xdr:from>
    <xdr:to>
      <xdr:col>24</xdr:col>
      <xdr:colOff>76200</xdr:colOff>
      <xdr:row>38</xdr:row>
      <xdr:rowOff>33020</xdr:rowOff>
    </xdr:to>
    <xdr:sp macro="" textlink="">
      <xdr:nvSpPr>
        <xdr:cNvPr id="68" name="フローチャート: 判断 67"/>
        <xdr:cNvSpPr/>
      </xdr:nvSpPr>
      <xdr:spPr>
        <a:xfrm>
          <a:off x="47752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111760</xdr:rowOff>
    </xdr:from>
    <xdr:to>
      <xdr:col>19</xdr:col>
      <xdr:colOff>187325</xdr:colOff>
      <xdr:row>36</xdr:row>
      <xdr:rowOff>119380</xdr:rowOff>
    </xdr:to>
    <xdr:cxnSp macro="">
      <xdr:nvCxnSpPr>
        <xdr:cNvPr id="69" name="直線コネクタ 68"/>
        <xdr:cNvCxnSpPr/>
      </xdr:nvCxnSpPr>
      <xdr:spPr>
        <a:xfrm>
          <a:off x="3098800" y="62839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106680</xdr:rowOff>
    </xdr:from>
    <xdr:to>
      <xdr:col>20</xdr:col>
      <xdr:colOff>38100</xdr:colOff>
      <xdr:row>37</xdr:row>
      <xdr:rowOff>36830</xdr:rowOff>
    </xdr:to>
    <xdr:sp macro="" textlink="">
      <xdr:nvSpPr>
        <xdr:cNvPr id="70" name="フローチャート: 判断 69"/>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21607</xdr:rowOff>
    </xdr:from>
    <xdr:ext cx="736600" cy="259045"/>
    <xdr:sp macro="" textlink="">
      <xdr:nvSpPr>
        <xdr:cNvPr id="71" name="テキスト ボックス 70"/>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88900</xdr:rowOff>
    </xdr:from>
    <xdr:to>
      <xdr:col>15</xdr:col>
      <xdr:colOff>98425</xdr:colOff>
      <xdr:row>36</xdr:row>
      <xdr:rowOff>111760</xdr:rowOff>
    </xdr:to>
    <xdr:cxnSp macro="">
      <xdr:nvCxnSpPr>
        <xdr:cNvPr id="72" name="直線コネクタ 71"/>
        <xdr:cNvCxnSpPr/>
      </xdr:nvCxnSpPr>
      <xdr:spPr>
        <a:xfrm>
          <a:off x="2209800" y="62611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121920</xdr:rowOff>
    </xdr:from>
    <xdr:to>
      <xdr:col>15</xdr:col>
      <xdr:colOff>149225</xdr:colOff>
      <xdr:row>37</xdr:row>
      <xdr:rowOff>52070</xdr:rowOff>
    </xdr:to>
    <xdr:sp macro="" textlink="">
      <xdr:nvSpPr>
        <xdr:cNvPr id="73" name="フローチャート: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36847</xdr:rowOff>
    </xdr:from>
    <xdr:ext cx="762000" cy="259045"/>
    <xdr:sp macro="" textlink="">
      <xdr:nvSpPr>
        <xdr:cNvPr id="74" name="テキスト ボックス 73"/>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88900</xdr:rowOff>
    </xdr:from>
    <xdr:to>
      <xdr:col>11</xdr:col>
      <xdr:colOff>9525</xdr:colOff>
      <xdr:row>37</xdr:row>
      <xdr:rowOff>1270</xdr:rowOff>
    </xdr:to>
    <xdr:cxnSp macro="">
      <xdr:nvCxnSpPr>
        <xdr:cNvPr id="75" name="直線コネクタ 74"/>
        <xdr:cNvCxnSpPr/>
      </xdr:nvCxnSpPr>
      <xdr:spPr>
        <a:xfrm flipV="1">
          <a:off x="1320800" y="62611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52087</xdr:rowOff>
    </xdr:from>
    <xdr:ext cx="762000" cy="259045"/>
    <xdr:sp macro="" textlink="">
      <xdr:nvSpPr>
        <xdr:cNvPr id="79" name="テキスト ボックス 78"/>
        <xdr:cNvSpPr txBox="1"/>
      </xdr:nvSpPr>
      <xdr:spPr>
        <a:xfrm>
          <a:off x="939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30480</xdr:rowOff>
    </xdr:from>
    <xdr:to>
      <xdr:col>24</xdr:col>
      <xdr:colOff>76200</xdr:colOff>
      <xdr:row>36</xdr:row>
      <xdr:rowOff>132080</xdr:rowOff>
    </xdr:to>
    <xdr:sp macro="" textlink="">
      <xdr:nvSpPr>
        <xdr:cNvPr id="85" name="楕円 84"/>
        <xdr:cNvSpPr/>
      </xdr:nvSpPr>
      <xdr:spPr>
        <a:xfrm>
          <a:off x="47752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47007</xdr:rowOff>
    </xdr:from>
    <xdr:ext cx="762000" cy="259045"/>
    <xdr:sp macro="" textlink="">
      <xdr:nvSpPr>
        <xdr:cNvPr id="86" name="人件費該当値テキスト"/>
        <xdr:cNvSpPr txBox="1"/>
      </xdr:nvSpPr>
      <xdr:spPr>
        <a:xfrm>
          <a:off x="49149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68580</xdr:rowOff>
    </xdr:from>
    <xdr:to>
      <xdr:col>20</xdr:col>
      <xdr:colOff>38100</xdr:colOff>
      <xdr:row>36</xdr:row>
      <xdr:rowOff>170180</xdr:rowOff>
    </xdr:to>
    <xdr:sp macro="" textlink="">
      <xdr:nvSpPr>
        <xdr:cNvPr id="87" name="楕円 86"/>
        <xdr:cNvSpPr/>
      </xdr:nvSpPr>
      <xdr:spPr>
        <a:xfrm>
          <a:off x="3937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8907</xdr:rowOff>
    </xdr:from>
    <xdr:ext cx="736600" cy="259045"/>
    <xdr:sp macro="" textlink="">
      <xdr:nvSpPr>
        <xdr:cNvPr id="88" name="テキスト ボックス 87"/>
        <xdr:cNvSpPr txBox="1"/>
      </xdr:nvSpPr>
      <xdr:spPr>
        <a:xfrm>
          <a:off x="3606800" y="600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60960</xdr:rowOff>
    </xdr:from>
    <xdr:to>
      <xdr:col>15</xdr:col>
      <xdr:colOff>149225</xdr:colOff>
      <xdr:row>36</xdr:row>
      <xdr:rowOff>162560</xdr:rowOff>
    </xdr:to>
    <xdr:sp macro="" textlink="">
      <xdr:nvSpPr>
        <xdr:cNvPr id="89" name="楕円 88"/>
        <xdr:cNvSpPr/>
      </xdr:nvSpPr>
      <xdr:spPr>
        <a:xfrm>
          <a:off x="3048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1287</xdr:rowOff>
    </xdr:from>
    <xdr:ext cx="762000" cy="259045"/>
    <xdr:sp macro="" textlink="">
      <xdr:nvSpPr>
        <xdr:cNvPr id="90" name="テキスト ボックス 89"/>
        <xdr:cNvSpPr txBox="1"/>
      </xdr:nvSpPr>
      <xdr:spPr>
        <a:xfrm>
          <a:off x="2717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38100</xdr:rowOff>
    </xdr:from>
    <xdr:to>
      <xdr:col>11</xdr:col>
      <xdr:colOff>60325</xdr:colOff>
      <xdr:row>36</xdr:row>
      <xdr:rowOff>139700</xdr:rowOff>
    </xdr:to>
    <xdr:sp macro="" textlink="">
      <xdr:nvSpPr>
        <xdr:cNvPr id="91" name="楕円 90"/>
        <xdr:cNvSpPr/>
      </xdr:nvSpPr>
      <xdr:spPr>
        <a:xfrm>
          <a:off x="215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92" name="テキスト ボックス 91"/>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93" name="楕円 92"/>
        <xdr:cNvSpPr/>
      </xdr:nvSpPr>
      <xdr:spPr>
        <a:xfrm>
          <a:off x="1270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62247</xdr:rowOff>
    </xdr:from>
    <xdr:ext cx="762000" cy="259045"/>
    <xdr:sp macro="" textlink="">
      <xdr:nvSpPr>
        <xdr:cNvPr id="94" name="テキスト ボックス 93"/>
        <xdr:cNvSpPr txBox="1"/>
      </xdr:nvSpPr>
      <xdr:spPr>
        <a:xfrm>
          <a:off x="939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ポイント増した。</a:t>
          </a:r>
        </a:p>
        <a:p>
          <a:r>
            <a:rPr kumimoji="1" lang="ja-JP" altLang="en-US" sz="1300">
              <a:latin typeface="ＭＳ Ｐゴシック" panose="020B0600070205080204" pitchFamily="50" charset="-128"/>
              <a:ea typeface="ＭＳ Ｐゴシック" panose="020B0600070205080204" pitchFamily="50" charset="-128"/>
            </a:rPr>
            <a:t>　令和元年度に引き続き、類似団体、東京都の平均を下回ったものの、全国平均よりは高い数値となっている。</a:t>
          </a:r>
        </a:p>
        <a:p>
          <a:r>
            <a:rPr kumimoji="1" lang="ja-JP" altLang="en-US" sz="1300">
              <a:latin typeface="ＭＳ Ｐゴシック" panose="020B0600070205080204" pitchFamily="50" charset="-128"/>
              <a:ea typeface="ＭＳ Ｐゴシック" panose="020B0600070205080204" pitchFamily="50" charset="-128"/>
            </a:rPr>
            <a:t>　ポイントの変動要因は、不燃ごみ資源化委託料や、情報化推進事業費のコンピュータ使用料の増などによるものである。</a:t>
          </a:r>
        </a:p>
        <a:p>
          <a:r>
            <a:rPr kumimoji="1" lang="ja-JP" altLang="en-US" sz="1300">
              <a:latin typeface="ＭＳ Ｐゴシック" panose="020B0600070205080204" pitchFamily="50" charset="-128"/>
              <a:ea typeface="ＭＳ Ｐゴシック" panose="020B0600070205080204" pitchFamily="50" charset="-128"/>
            </a:rPr>
            <a:t>　今後も、事業の更なる適正化を図っていく。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65278</xdr:rowOff>
    </xdr:from>
    <xdr:to>
      <xdr:col>82</xdr:col>
      <xdr:colOff>107950</xdr:colOff>
      <xdr:row>19</xdr:row>
      <xdr:rowOff>110998</xdr:rowOff>
    </xdr:to>
    <xdr:cxnSp macro="">
      <xdr:nvCxnSpPr>
        <xdr:cNvPr id="120" name="直線コネクタ 119"/>
        <xdr:cNvCxnSpPr/>
      </xdr:nvCxnSpPr>
      <xdr:spPr>
        <a:xfrm flipV="1">
          <a:off x="16510000" y="2294128"/>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83075</xdr:rowOff>
    </xdr:from>
    <xdr:ext cx="762000" cy="259045"/>
    <xdr:sp macro="" textlink="">
      <xdr:nvSpPr>
        <xdr:cNvPr id="121" name="物件費最小値テキスト"/>
        <xdr:cNvSpPr txBox="1"/>
      </xdr:nvSpPr>
      <xdr:spPr>
        <a:xfrm>
          <a:off x="16598900" y="334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110998</xdr:rowOff>
    </xdr:from>
    <xdr:to>
      <xdr:col>82</xdr:col>
      <xdr:colOff>196850</xdr:colOff>
      <xdr:row>19</xdr:row>
      <xdr:rowOff>110998</xdr:rowOff>
    </xdr:to>
    <xdr:cxnSp macro="">
      <xdr:nvCxnSpPr>
        <xdr:cNvPr id="122" name="直線コネクタ 121"/>
        <xdr:cNvCxnSpPr/>
      </xdr:nvCxnSpPr>
      <xdr:spPr>
        <a:xfrm>
          <a:off x="16421100" y="3368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151655</xdr:rowOff>
    </xdr:from>
    <xdr:ext cx="762000" cy="259045"/>
    <xdr:sp macro="" textlink="">
      <xdr:nvSpPr>
        <xdr:cNvPr id="123" name="物件費最大値テキスト"/>
        <xdr:cNvSpPr txBox="1"/>
      </xdr:nvSpPr>
      <xdr:spPr>
        <a:xfrm>
          <a:off x="16598900" y="203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65278</xdr:rowOff>
    </xdr:from>
    <xdr:to>
      <xdr:col>82</xdr:col>
      <xdr:colOff>196850</xdr:colOff>
      <xdr:row>13</xdr:row>
      <xdr:rowOff>65278</xdr:rowOff>
    </xdr:to>
    <xdr:cxnSp macro="">
      <xdr:nvCxnSpPr>
        <xdr:cNvPr id="124" name="直線コネクタ 123"/>
        <xdr:cNvCxnSpPr/>
      </xdr:nvCxnSpPr>
      <xdr:spPr>
        <a:xfrm>
          <a:off x="16421100" y="2294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19558</xdr:rowOff>
    </xdr:from>
    <xdr:to>
      <xdr:col>82</xdr:col>
      <xdr:colOff>107950</xdr:colOff>
      <xdr:row>15</xdr:row>
      <xdr:rowOff>60706</xdr:rowOff>
    </xdr:to>
    <xdr:cxnSp macro="">
      <xdr:nvCxnSpPr>
        <xdr:cNvPr id="125" name="直線コネクタ 124"/>
        <xdr:cNvCxnSpPr/>
      </xdr:nvCxnSpPr>
      <xdr:spPr>
        <a:xfrm>
          <a:off x="15671800" y="259130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167149</xdr:rowOff>
    </xdr:from>
    <xdr:ext cx="762000" cy="259045"/>
    <xdr:sp macro="" textlink="">
      <xdr:nvSpPr>
        <xdr:cNvPr id="126" name="物件費平均値テキスト"/>
        <xdr:cNvSpPr txBox="1"/>
      </xdr:nvSpPr>
      <xdr:spPr>
        <a:xfrm>
          <a:off x="16598900" y="2567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23622</xdr:rowOff>
    </xdr:from>
    <xdr:to>
      <xdr:col>82</xdr:col>
      <xdr:colOff>158750</xdr:colOff>
      <xdr:row>15</xdr:row>
      <xdr:rowOff>125222</xdr:rowOff>
    </xdr:to>
    <xdr:sp macro="" textlink="">
      <xdr:nvSpPr>
        <xdr:cNvPr id="127" name="フローチャート: 判断 126"/>
        <xdr:cNvSpPr/>
      </xdr:nvSpPr>
      <xdr:spPr>
        <a:xfrm>
          <a:off x="164592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159004</xdr:rowOff>
    </xdr:from>
    <xdr:to>
      <xdr:col>78</xdr:col>
      <xdr:colOff>69850</xdr:colOff>
      <xdr:row>15</xdr:row>
      <xdr:rowOff>19558</xdr:rowOff>
    </xdr:to>
    <xdr:cxnSp macro="">
      <xdr:nvCxnSpPr>
        <xdr:cNvPr id="128" name="直線コネクタ 127"/>
        <xdr:cNvCxnSpPr/>
      </xdr:nvCxnSpPr>
      <xdr:spPr>
        <a:xfrm>
          <a:off x="14782800" y="255930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14478</xdr:rowOff>
    </xdr:from>
    <xdr:to>
      <xdr:col>78</xdr:col>
      <xdr:colOff>120650</xdr:colOff>
      <xdr:row>15</xdr:row>
      <xdr:rowOff>116078</xdr:rowOff>
    </xdr:to>
    <xdr:sp macro="" textlink="">
      <xdr:nvSpPr>
        <xdr:cNvPr id="129" name="フローチャート: 判断 128"/>
        <xdr:cNvSpPr/>
      </xdr:nvSpPr>
      <xdr:spPr>
        <a:xfrm>
          <a:off x="15621000" y="2586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100855</xdr:rowOff>
    </xdr:from>
    <xdr:ext cx="736600" cy="259045"/>
    <xdr:sp macro="" textlink="">
      <xdr:nvSpPr>
        <xdr:cNvPr id="130" name="テキスト ボックス 129"/>
        <xdr:cNvSpPr txBox="1"/>
      </xdr:nvSpPr>
      <xdr:spPr>
        <a:xfrm>
          <a:off x="15290800" y="267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131572</xdr:rowOff>
    </xdr:from>
    <xdr:to>
      <xdr:col>73</xdr:col>
      <xdr:colOff>180975</xdr:colOff>
      <xdr:row>14</xdr:row>
      <xdr:rowOff>159004</xdr:rowOff>
    </xdr:to>
    <xdr:cxnSp macro="">
      <xdr:nvCxnSpPr>
        <xdr:cNvPr id="131" name="直線コネクタ 130"/>
        <xdr:cNvCxnSpPr/>
      </xdr:nvCxnSpPr>
      <xdr:spPr>
        <a:xfrm>
          <a:off x="13893800" y="253187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5334</xdr:rowOff>
    </xdr:from>
    <xdr:to>
      <xdr:col>74</xdr:col>
      <xdr:colOff>31750</xdr:colOff>
      <xdr:row>15</xdr:row>
      <xdr:rowOff>106934</xdr:rowOff>
    </xdr:to>
    <xdr:sp macro="" textlink="">
      <xdr:nvSpPr>
        <xdr:cNvPr id="132" name="フローチャート: 判断 131"/>
        <xdr:cNvSpPr/>
      </xdr:nvSpPr>
      <xdr:spPr>
        <a:xfrm>
          <a:off x="14732000" y="257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91711</xdr:rowOff>
    </xdr:from>
    <xdr:ext cx="762000" cy="259045"/>
    <xdr:sp macro="" textlink="">
      <xdr:nvSpPr>
        <xdr:cNvPr id="133" name="テキスト ボックス 132"/>
        <xdr:cNvSpPr txBox="1"/>
      </xdr:nvSpPr>
      <xdr:spPr>
        <a:xfrm>
          <a:off x="14401800" y="2663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127000</xdr:rowOff>
    </xdr:from>
    <xdr:to>
      <xdr:col>69</xdr:col>
      <xdr:colOff>92075</xdr:colOff>
      <xdr:row>14</xdr:row>
      <xdr:rowOff>131572</xdr:rowOff>
    </xdr:to>
    <xdr:cxnSp macro="">
      <xdr:nvCxnSpPr>
        <xdr:cNvPr id="134" name="直線コネクタ 133"/>
        <xdr:cNvCxnSpPr/>
      </xdr:nvCxnSpPr>
      <xdr:spPr>
        <a:xfrm>
          <a:off x="13004800" y="25273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163068</xdr:rowOff>
    </xdr:from>
    <xdr:to>
      <xdr:col>69</xdr:col>
      <xdr:colOff>142875</xdr:colOff>
      <xdr:row>15</xdr:row>
      <xdr:rowOff>93218</xdr:rowOff>
    </xdr:to>
    <xdr:sp macro="" textlink="">
      <xdr:nvSpPr>
        <xdr:cNvPr id="135" name="フローチャート: 判断 134"/>
        <xdr:cNvSpPr/>
      </xdr:nvSpPr>
      <xdr:spPr>
        <a:xfrm>
          <a:off x="13843000" y="256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77995</xdr:rowOff>
    </xdr:from>
    <xdr:ext cx="762000" cy="259045"/>
    <xdr:sp macro="" textlink="">
      <xdr:nvSpPr>
        <xdr:cNvPr id="136" name="テキスト ボックス 135"/>
        <xdr:cNvSpPr txBox="1"/>
      </xdr:nvSpPr>
      <xdr:spPr>
        <a:xfrm>
          <a:off x="13512800" y="264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153924</xdr:rowOff>
    </xdr:from>
    <xdr:to>
      <xdr:col>65</xdr:col>
      <xdr:colOff>53975</xdr:colOff>
      <xdr:row>15</xdr:row>
      <xdr:rowOff>84074</xdr:rowOff>
    </xdr:to>
    <xdr:sp macro="" textlink="">
      <xdr:nvSpPr>
        <xdr:cNvPr id="137" name="フローチャート: 判断 136"/>
        <xdr:cNvSpPr/>
      </xdr:nvSpPr>
      <xdr:spPr>
        <a:xfrm>
          <a:off x="12954000" y="255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68851</xdr:rowOff>
    </xdr:from>
    <xdr:ext cx="762000" cy="259045"/>
    <xdr:sp macro="" textlink="">
      <xdr:nvSpPr>
        <xdr:cNvPr id="138" name="テキスト ボックス 137"/>
        <xdr:cNvSpPr txBox="1"/>
      </xdr:nvSpPr>
      <xdr:spPr>
        <a:xfrm>
          <a:off x="12623800" y="2640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9906</xdr:rowOff>
    </xdr:from>
    <xdr:to>
      <xdr:col>82</xdr:col>
      <xdr:colOff>158750</xdr:colOff>
      <xdr:row>15</xdr:row>
      <xdr:rowOff>111506</xdr:rowOff>
    </xdr:to>
    <xdr:sp macro="" textlink="">
      <xdr:nvSpPr>
        <xdr:cNvPr id="144" name="楕円 143"/>
        <xdr:cNvSpPr/>
      </xdr:nvSpPr>
      <xdr:spPr>
        <a:xfrm>
          <a:off x="16459200" y="258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26433</xdr:rowOff>
    </xdr:from>
    <xdr:ext cx="762000" cy="259045"/>
    <xdr:sp macro="" textlink="">
      <xdr:nvSpPr>
        <xdr:cNvPr id="145" name="物件費該当値テキスト"/>
        <xdr:cNvSpPr txBox="1"/>
      </xdr:nvSpPr>
      <xdr:spPr>
        <a:xfrm>
          <a:off x="16598900" y="2426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140208</xdr:rowOff>
    </xdr:from>
    <xdr:to>
      <xdr:col>78</xdr:col>
      <xdr:colOff>120650</xdr:colOff>
      <xdr:row>15</xdr:row>
      <xdr:rowOff>70358</xdr:rowOff>
    </xdr:to>
    <xdr:sp macro="" textlink="">
      <xdr:nvSpPr>
        <xdr:cNvPr id="146" name="楕円 145"/>
        <xdr:cNvSpPr/>
      </xdr:nvSpPr>
      <xdr:spPr>
        <a:xfrm>
          <a:off x="15621000" y="254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80535</xdr:rowOff>
    </xdr:from>
    <xdr:ext cx="736600" cy="259045"/>
    <xdr:sp macro="" textlink="">
      <xdr:nvSpPr>
        <xdr:cNvPr id="147" name="テキスト ボックス 146"/>
        <xdr:cNvSpPr txBox="1"/>
      </xdr:nvSpPr>
      <xdr:spPr>
        <a:xfrm>
          <a:off x="15290800" y="2309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108204</xdr:rowOff>
    </xdr:from>
    <xdr:to>
      <xdr:col>74</xdr:col>
      <xdr:colOff>31750</xdr:colOff>
      <xdr:row>15</xdr:row>
      <xdr:rowOff>38354</xdr:rowOff>
    </xdr:to>
    <xdr:sp macro="" textlink="">
      <xdr:nvSpPr>
        <xdr:cNvPr id="148" name="楕円 147"/>
        <xdr:cNvSpPr/>
      </xdr:nvSpPr>
      <xdr:spPr>
        <a:xfrm>
          <a:off x="14732000" y="250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48531</xdr:rowOff>
    </xdr:from>
    <xdr:ext cx="762000" cy="259045"/>
    <xdr:sp macro="" textlink="">
      <xdr:nvSpPr>
        <xdr:cNvPr id="149" name="テキスト ボックス 148"/>
        <xdr:cNvSpPr txBox="1"/>
      </xdr:nvSpPr>
      <xdr:spPr>
        <a:xfrm>
          <a:off x="14401800" y="2277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80772</xdr:rowOff>
    </xdr:from>
    <xdr:to>
      <xdr:col>69</xdr:col>
      <xdr:colOff>142875</xdr:colOff>
      <xdr:row>15</xdr:row>
      <xdr:rowOff>10922</xdr:rowOff>
    </xdr:to>
    <xdr:sp macro="" textlink="">
      <xdr:nvSpPr>
        <xdr:cNvPr id="150" name="楕円 149"/>
        <xdr:cNvSpPr/>
      </xdr:nvSpPr>
      <xdr:spPr>
        <a:xfrm>
          <a:off x="13843000" y="248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21099</xdr:rowOff>
    </xdr:from>
    <xdr:ext cx="762000" cy="259045"/>
    <xdr:sp macro="" textlink="">
      <xdr:nvSpPr>
        <xdr:cNvPr id="151" name="テキスト ボックス 150"/>
        <xdr:cNvSpPr txBox="1"/>
      </xdr:nvSpPr>
      <xdr:spPr>
        <a:xfrm>
          <a:off x="13512800" y="224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76200</xdr:rowOff>
    </xdr:from>
    <xdr:to>
      <xdr:col>65</xdr:col>
      <xdr:colOff>53975</xdr:colOff>
      <xdr:row>15</xdr:row>
      <xdr:rowOff>6350</xdr:rowOff>
    </xdr:to>
    <xdr:sp macro="" textlink="">
      <xdr:nvSpPr>
        <xdr:cNvPr id="152" name="楕円 151"/>
        <xdr:cNvSpPr/>
      </xdr:nvSpPr>
      <xdr:spPr>
        <a:xfrm>
          <a:off x="12954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16527</xdr:rowOff>
    </xdr:from>
    <xdr:ext cx="762000" cy="259045"/>
    <xdr:sp macro="" textlink="">
      <xdr:nvSpPr>
        <xdr:cNvPr id="153" name="テキスト ボックス 152"/>
        <xdr:cNvSpPr txBox="1"/>
      </xdr:nvSpPr>
      <xdr:spPr>
        <a:xfrm>
          <a:off x="12623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令和元年度より</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ポイント減した。</a:t>
          </a:r>
        </a:p>
        <a:p>
          <a:r>
            <a:rPr kumimoji="1" lang="ja-JP" altLang="en-US" sz="1300">
              <a:latin typeface="ＭＳ Ｐゴシック" panose="020B0600070205080204" pitchFamily="50" charset="-128"/>
              <a:ea typeface="ＭＳ Ｐゴシック" panose="020B0600070205080204" pitchFamily="50" charset="-128"/>
            </a:rPr>
            <a:t>　類似団体平均は横ばいとなっているものの、当市の減少が大きかったため、類似団体平均を下回る結果となっている。</a:t>
          </a:r>
        </a:p>
        <a:p>
          <a:r>
            <a:rPr kumimoji="1" lang="ja-JP" altLang="en-US" sz="1300">
              <a:latin typeface="ＭＳ Ｐゴシック" panose="020B0600070205080204" pitchFamily="50" charset="-128"/>
              <a:ea typeface="ＭＳ Ｐゴシック" panose="020B0600070205080204" pitchFamily="50" charset="-128"/>
            </a:rPr>
            <a:t>　主要な変動要因は、受診控えによる生活保護援護事業費の医療扶助費の減になったことが要因である。</a:t>
          </a:r>
        </a:p>
        <a:p>
          <a:r>
            <a:rPr kumimoji="1" lang="ja-JP" altLang="en-US" sz="1300">
              <a:latin typeface="ＭＳ Ｐゴシック" panose="020B0600070205080204" pitchFamily="50" charset="-128"/>
              <a:ea typeface="ＭＳ Ｐゴシック" panose="020B0600070205080204" pitchFamily="50" charset="-128"/>
            </a:rPr>
            <a:t>　当市は生活保護費等の割合が高いことから、就労支援等を実施し、今後も状況の改善に努めていく。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61</xdr:row>
      <xdr:rowOff>31750</xdr:rowOff>
    </xdr:to>
    <xdr:cxnSp macro="">
      <xdr:nvCxnSpPr>
        <xdr:cNvPr id="181" name="直線コネクタ 180"/>
        <xdr:cNvCxnSpPr/>
      </xdr:nvCxnSpPr>
      <xdr:spPr>
        <a:xfrm flipV="1">
          <a:off x="4826000" y="90233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2"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3" name="直線コネクタ 182"/>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4" name="扶助費最大値テキスト"/>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5" name="直線コネクタ 184"/>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107950</xdr:rowOff>
    </xdr:from>
    <xdr:to>
      <xdr:col>24</xdr:col>
      <xdr:colOff>25400</xdr:colOff>
      <xdr:row>59</xdr:row>
      <xdr:rowOff>127000</xdr:rowOff>
    </xdr:to>
    <xdr:cxnSp macro="">
      <xdr:nvCxnSpPr>
        <xdr:cNvPr id="186" name="直線コネクタ 185"/>
        <xdr:cNvCxnSpPr/>
      </xdr:nvCxnSpPr>
      <xdr:spPr>
        <a:xfrm flipV="1">
          <a:off x="3987800" y="9880600"/>
          <a:ext cx="8382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86377</xdr:rowOff>
    </xdr:from>
    <xdr:ext cx="762000" cy="259045"/>
    <xdr:sp macro="" textlink="">
      <xdr:nvSpPr>
        <xdr:cNvPr id="187" name="扶助費平均値テキスト"/>
        <xdr:cNvSpPr txBox="1"/>
      </xdr:nvSpPr>
      <xdr:spPr>
        <a:xfrm>
          <a:off x="4914900" y="985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114300</xdr:rowOff>
    </xdr:from>
    <xdr:to>
      <xdr:col>24</xdr:col>
      <xdr:colOff>76200</xdr:colOff>
      <xdr:row>58</xdr:row>
      <xdr:rowOff>44450</xdr:rowOff>
    </xdr:to>
    <xdr:sp macro="" textlink="">
      <xdr:nvSpPr>
        <xdr:cNvPr id="188" name="フローチャート: 判断 187"/>
        <xdr:cNvSpPr/>
      </xdr:nvSpPr>
      <xdr:spPr>
        <a:xfrm>
          <a:off x="47752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146050</xdr:rowOff>
    </xdr:from>
    <xdr:to>
      <xdr:col>19</xdr:col>
      <xdr:colOff>187325</xdr:colOff>
      <xdr:row>59</xdr:row>
      <xdr:rowOff>127000</xdr:rowOff>
    </xdr:to>
    <xdr:cxnSp macro="">
      <xdr:nvCxnSpPr>
        <xdr:cNvPr id="189" name="直線コネクタ 188"/>
        <xdr:cNvCxnSpPr/>
      </xdr:nvCxnSpPr>
      <xdr:spPr>
        <a:xfrm>
          <a:off x="3098800" y="100901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114300</xdr:rowOff>
    </xdr:from>
    <xdr:to>
      <xdr:col>20</xdr:col>
      <xdr:colOff>38100</xdr:colOff>
      <xdr:row>58</xdr:row>
      <xdr:rowOff>44450</xdr:rowOff>
    </xdr:to>
    <xdr:sp macro="" textlink="">
      <xdr:nvSpPr>
        <xdr:cNvPr id="190" name="フローチャート: 判断 189"/>
        <xdr:cNvSpPr/>
      </xdr:nvSpPr>
      <xdr:spPr>
        <a:xfrm>
          <a:off x="3937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54627</xdr:rowOff>
    </xdr:from>
    <xdr:ext cx="736600" cy="259045"/>
    <xdr:sp macro="" textlink="">
      <xdr:nvSpPr>
        <xdr:cNvPr id="191" name="テキスト ボックス 190"/>
        <xdr:cNvSpPr txBox="1"/>
      </xdr:nvSpPr>
      <xdr:spPr>
        <a:xfrm>
          <a:off x="3606800" y="965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127000</xdr:rowOff>
    </xdr:from>
    <xdr:to>
      <xdr:col>15</xdr:col>
      <xdr:colOff>98425</xdr:colOff>
      <xdr:row>58</xdr:row>
      <xdr:rowOff>146050</xdr:rowOff>
    </xdr:to>
    <xdr:cxnSp macro="">
      <xdr:nvCxnSpPr>
        <xdr:cNvPr id="192" name="直線コネクタ 191"/>
        <xdr:cNvCxnSpPr/>
      </xdr:nvCxnSpPr>
      <xdr:spPr>
        <a:xfrm>
          <a:off x="2209800" y="10071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19050</xdr:rowOff>
    </xdr:from>
    <xdr:to>
      <xdr:col>15</xdr:col>
      <xdr:colOff>149225</xdr:colOff>
      <xdr:row>57</xdr:row>
      <xdr:rowOff>120650</xdr:rowOff>
    </xdr:to>
    <xdr:sp macro="" textlink="">
      <xdr:nvSpPr>
        <xdr:cNvPr id="193" name="フローチャート: 判断 192"/>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130827</xdr:rowOff>
    </xdr:from>
    <xdr:ext cx="762000" cy="259045"/>
    <xdr:sp macro="" textlink="">
      <xdr:nvSpPr>
        <xdr:cNvPr id="194" name="テキスト ボックス 193"/>
        <xdr:cNvSpPr txBox="1"/>
      </xdr:nvSpPr>
      <xdr:spPr>
        <a:xfrm>
          <a:off x="2717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165100</xdr:rowOff>
    </xdr:from>
    <xdr:to>
      <xdr:col>11</xdr:col>
      <xdr:colOff>9525</xdr:colOff>
      <xdr:row>58</xdr:row>
      <xdr:rowOff>127000</xdr:rowOff>
    </xdr:to>
    <xdr:cxnSp macro="">
      <xdr:nvCxnSpPr>
        <xdr:cNvPr id="195" name="直線コネクタ 194"/>
        <xdr:cNvCxnSpPr/>
      </xdr:nvCxnSpPr>
      <xdr:spPr>
        <a:xfrm>
          <a:off x="1320800" y="97663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152400</xdr:rowOff>
    </xdr:from>
    <xdr:to>
      <xdr:col>11</xdr:col>
      <xdr:colOff>60325</xdr:colOff>
      <xdr:row>57</xdr:row>
      <xdr:rowOff>82550</xdr:rowOff>
    </xdr:to>
    <xdr:sp macro="" textlink="">
      <xdr:nvSpPr>
        <xdr:cNvPr id="196" name="フローチャート: 判断 195"/>
        <xdr:cNvSpPr/>
      </xdr:nvSpPr>
      <xdr:spPr>
        <a:xfrm>
          <a:off x="2159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92727</xdr:rowOff>
    </xdr:from>
    <xdr:ext cx="762000" cy="259045"/>
    <xdr:sp macro="" textlink="">
      <xdr:nvSpPr>
        <xdr:cNvPr id="197" name="テキスト ボックス 196"/>
        <xdr:cNvSpPr txBox="1"/>
      </xdr:nvSpPr>
      <xdr:spPr>
        <a:xfrm>
          <a:off x="1828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57150</xdr:rowOff>
    </xdr:from>
    <xdr:to>
      <xdr:col>6</xdr:col>
      <xdr:colOff>171450</xdr:colOff>
      <xdr:row>56</xdr:row>
      <xdr:rowOff>158750</xdr:rowOff>
    </xdr:to>
    <xdr:sp macro="" textlink="">
      <xdr:nvSpPr>
        <xdr:cNvPr id="198" name="フローチャート: 判断 197"/>
        <xdr:cNvSpPr/>
      </xdr:nvSpPr>
      <xdr:spPr>
        <a:xfrm>
          <a:off x="1270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168927</xdr:rowOff>
    </xdr:from>
    <xdr:ext cx="762000" cy="259045"/>
    <xdr:sp macro="" textlink="">
      <xdr:nvSpPr>
        <xdr:cNvPr id="199" name="テキスト ボックス 198"/>
        <xdr:cNvSpPr txBox="1"/>
      </xdr:nvSpPr>
      <xdr:spPr>
        <a:xfrm>
          <a:off x="939800" y="942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57150</xdr:rowOff>
    </xdr:from>
    <xdr:to>
      <xdr:col>24</xdr:col>
      <xdr:colOff>76200</xdr:colOff>
      <xdr:row>57</xdr:row>
      <xdr:rowOff>158750</xdr:rowOff>
    </xdr:to>
    <xdr:sp macro="" textlink="">
      <xdr:nvSpPr>
        <xdr:cNvPr id="205" name="楕円 204"/>
        <xdr:cNvSpPr/>
      </xdr:nvSpPr>
      <xdr:spPr>
        <a:xfrm>
          <a:off x="47752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73677</xdr:rowOff>
    </xdr:from>
    <xdr:ext cx="762000" cy="259045"/>
    <xdr:sp macro="" textlink="">
      <xdr:nvSpPr>
        <xdr:cNvPr id="206" name="扶助費該当値テキスト"/>
        <xdr:cNvSpPr txBox="1"/>
      </xdr:nvSpPr>
      <xdr:spPr>
        <a:xfrm>
          <a:off x="49149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76200</xdr:rowOff>
    </xdr:from>
    <xdr:to>
      <xdr:col>20</xdr:col>
      <xdr:colOff>38100</xdr:colOff>
      <xdr:row>60</xdr:row>
      <xdr:rowOff>6350</xdr:rowOff>
    </xdr:to>
    <xdr:sp macro="" textlink="">
      <xdr:nvSpPr>
        <xdr:cNvPr id="207" name="楕円 206"/>
        <xdr:cNvSpPr/>
      </xdr:nvSpPr>
      <xdr:spPr>
        <a:xfrm>
          <a:off x="3937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162577</xdr:rowOff>
    </xdr:from>
    <xdr:ext cx="736600" cy="259045"/>
    <xdr:sp macro="" textlink="">
      <xdr:nvSpPr>
        <xdr:cNvPr id="208" name="テキスト ボックス 207"/>
        <xdr:cNvSpPr txBox="1"/>
      </xdr:nvSpPr>
      <xdr:spPr>
        <a:xfrm>
          <a:off x="3606800" y="1027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95250</xdr:rowOff>
    </xdr:from>
    <xdr:to>
      <xdr:col>15</xdr:col>
      <xdr:colOff>149225</xdr:colOff>
      <xdr:row>59</xdr:row>
      <xdr:rowOff>25400</xdr:rowOff>
    </xdr:to>
    <xdr:sp macro="" textlink="">
      <xdr:nvSpPr>
        <xdr:cNvPr id="209" name="楕円 208"/>
        <xdr:cNvSpPr/>
      </xdr:nvSpPr>
      <xdr:spPr>
        <a:xfrm>
          <a:off x="3048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10177</xdr:rowOff>
    </xdr:from>
    <xdr:ext cx="762000" cy="259045"/>
    <xdr:sp macro="" textlink="">
      <xdr:nvSpPr>
        <xdr:cNvPr id="210" name="テキスト ボックス 209"/>
        <xdr:cNvSpPr txBox="1"/>
      </xdr:nvSpPr>
      <xdr:spPr>
        <a:xfrm>
          <a:off x="271780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76200</xdr:rowOff>
    </xdr:from>
    <xdr:to>
      <xdr:col>11</xdr:col>
      <xdr:colOff>60325</xdr:colOff>
      <xdr:row>59</xdr:row>
      <xdr:rowOff>6350</xdr:rowOff>
    </xdr:to>
    <xdr:sp macro="" textlink="">
      <xdr:nvSpPr>
        <xdr:cNvPr id="211" name="楕円 210"/>
        <xdr:cNvSpPr/>
      </xdr:nvSpPr>
      <xdr:spPr>
        <a:xfrm>
          <a:off x="2159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162577</xdr:rowOff>
    </xdr:from>
    <xdr:ext cx="762000" cy="259045"/>
    <xdr:sp macro="" textlink="">
      <xdr:nvSpPr>
        <xdr:cNvPr id="212" name="テキスト ボックス 211"/>
        <xdr:cNvSpPr txBox="1"/>
      </xdr:nvSpPr>
      <xdr:spPr>
        <a:xfrm>
          <a:off x="1828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13" name="楕円 212"/>
        <xdr:cNvSpPr/>
      </xdr:nvSpPr>
      <xdr:spPr>
        <a:xfrm>
          <a:off x="1270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29227</xdr:rowOff>
    </xdr:from>
    <xdr:ext cx="762000" cy="259045"/>
    <xdr:sp macro="" textlink="">
      <xdr:nvSpPr>
        <xdr:cNvPr id="214" name="テキスト ボックス 213"/>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令和元年度より</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ポイント減したものの、類似団体、全国、東京都の平均をいずれも上回る結果となっている。</a:t>
          </a:r>
        </a:p>
        <a:p>
          <a:r>
            <a:rPr kumimoji="1" lang="ja-JP" altLang="en-US" sz="1300">
              <a:latin typeface="ＭＳ Ｐゴシック" panose="020B0600070205080204" pitchFamily="50" charset="-128"/>
              <a:ea typeface="ＭＳ Ｐゴシック" panose="020B0600070205080204" pitchFamily="50" charset="-128"/>
            </a:rPr>
            <a:t>　道路、橋梁に係る維持補修費は増となっているものの、下水道事業の法適用化に伴う繰出金の減少が大きいことが総体で減となった要因となっている。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120650</xdr:rowOff>
    </xdr:to>
    <xdr:cxnSp macro="">
      <xdr:nvCxnSpPr>
        <xdr:cNvPr id="242" name="直線コネクタ 241"/>
        <xdr:cNvCxnSpPr/>
      </xdr:nvCxnSpPr>
      <xdr:spPr>
        <a:xfrm flipV="1">
          <a:off x="16510000" y="90805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92727</xdr:rowOff>
    </xdr:from>
    <xdr:ext cx="762000" cy="259045"/>
    <xdr:sp macro="" textlink="">
      <xdr:nvSpPr>
        <xdr:cNvPr id="243" name="その他最小値テキスト"/>
        <xdr:cNvSpPr txBox="1"/>
      </xdr:nvSpPr>
      <xdr:spPr>
        <a:xfrm>
          <a:off x="16598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120650</xdr:rowOff>
    </xdr:from>
    <xdr:to>
      <xdr:col>82</xdr:col>
      <xdr:colOff>196850</xdr:colOff>
      <xdr:row>61</xdr:row>
      <xdr:rowOff>120650</xdr:rowOff>
    </xdr:to>
    <xdr:cxnSp macro="">
      <xdr:nvCxnSpPr>
        <xdr:cNvPr id="244" name="直線コネクタ 243"/>
        <xdr:cNvCxnSpPr/>
      </xdr:nvCxnSpPr>
      <xdr:spPr>
        <a:xfrm>
          <a:off x="16421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5" name="その他最大値テキスト"/>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46" name="直線コネクタ 245"/>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57150</xdr:rowOff>
    </xdr:from>
    <xdr:to>
      <xdr:col>82</xdr:col>
      <xdr:colOff>107950</xdr:colOff>
      <xdr:row>62</xdr:row>
      <xdr:rowOff>0</xdr:rowOff>
    </xdr:to>
    <xdr:cxnSp macro="">
      <xdr:nvCxnSpPr>
        <xdr:cNvPr id="247" name="直線コネクタ 246"/>
        <xdr:cNvCxnSpPr/>
      </xdr:nvCxnSpPr>
      <xdr:spPr>
        <a:xfrm flipV="1">
          <a:off x="15671800" y="10172700"/>
          <a:ext cx="8382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3827</xdr:rowOff>
    </xdr:from>
    <xdr:ext cx="762000" cy="259045"/>
    <xdr:sp macro="" textlink="">
      <xdr:nvSpPr>
        <xdr:cNvPr id="248" name="その他平均値テキスト"/>
        <xdr:cNvSpPr txBox="1"/>
      </xdr:nvSpPr>
      <xdr:spPr>
        <a:xfrm>
          <a:off x="16598900" y="9776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158750</xdr:rowOff>
    </xdr:from>
    <xdr:to>
      <xdr:col>82</xdr:col>
      <xdr:colOff>158750</xdr:colOff>
      <xdr:row>58</xdr:row>
      <xdr:rowOff>88900</xdr:rowOff>
    </xdr:to>
    <xdr:sp macro="" textlink="">
      <xdr:nvSpPr>
        <xdr:cNvPr id="249" name="フローチャート: 判断 248"/>
        <xdr:cNvSpPr/>
      </xdr:nvSpPr>
      <xdr:spPr>
        <a:xfrm>
          <a:off x="164592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127000</xdr:rowOff>
    </xdr:from>
    <xdr:to>
      <xdr:col>78</xdr:col>
      <xdr:colOff>69850</xdr:colOff>
      <xdr:row>62</xdr:row>
      <xdr:rowOff>0</xdr:rowOff>
    </xdr:to>
    <xdr:cxnSp macro="">
      <xdr:nvCxnSpPr>
        <xdr:cNvPr id="250" name="直線コネクタ 249"/>
        <xdr:cNvCxnSpPr/>
      </xdr:nvCxnSpPr>
      <xdr:spPr>
        <a:xfrm>
          <a:off x="14782800" y="104140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139700</xdr:rowOff>
    </xdr:from>
    <xdr:to>
      <xdr:col>78</xdr:col>
      <xdr:colOff>120650</xdr:colOff>
      <xdr:row>59</xdr:row>
      <xdr:rowOff>69850</xdr:rowOff>
    </xdr:to>
    <xdr:sp macro="" textlink="">
      <xdr:nvSpPr>
        <xdr:cNvPr id="251" name="フローチャート: 判断 250"/>
        <xdr:cNvSpPr/>
      </xdr:nvSpPr>
      <xdr:spPr>
        <a:xfrm>
          <a:off x="15621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80027</xdr:rowOff>
    </xdr:from>
    <xdr:ext cx="736600" cy="259045"/>
    <xdr:sp macro="" textlink="">
      <xdr:nvSpPr>
        <xdr:cNvPr id="252" name="テキスト ボックス 251"/>
        <xdr:cNvSpPr txBox="1"/>
      </xdr:nvSpPr>
      <xdr:spPr>
        <a:xfrm>
          <a:off x="15290800" y="9852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114300</xdr:rowOff>
    </xdr:from>
    <xdr:to>
      <xdr:col>73</xdr:col>
      <xdr:colOff>180975</xdr:colOff>
      <xdr:row>60</xdr:row>
      <xdr:rowOff>127000</xdr:rowOff>
    </xdr:to>
    <xdr:cxnSp macro="">
      <xdr:nvCxnSpPr>
        <xdr:cNvPr id="253" name="直線コネクタ 252"/>
        <xdr:cNvCxnSpPr/>
      </xdr:nvCxnSpPr>
      <xdr:spPr>
        <a:xfrm>
          <a:off x="13893800" y="10401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139700</xdr:rowOff>
    </xdr:from>
    <xdr:to>
      <xdr:col>74</xdr:col>
      <xdr:colOff>31750</xdr:colOff>
      <xdr:row>59</xdr:row>
      <xdr:rowOff>69850</xdr:rowOff>
    </xdr:to>
    <xdr:sp macro="" textlink="">
      <xdr:nvSpPr>
        <xdr:cNvPr id="254" name="フローチャート: 判断 253"/>
        <xdr:cNvSpPr/>
      </xdr:nvSpPr>
      <xdr:spPr>
        <a:xfrm>
          <a:off x="14732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80027</xdr:rowOff>
    </xdr:from>
    <xdr:ext cx="762000" cy="259045"/>
    <xdr:sp macro="" textlink="">
      <xdr:nvSpPr>
        <xdr:cNvPr id="255" name="テキスト ボックス 254"/>
        <xdr:cNvSpPr txBox="1"/>
      </xdr:nvSpPr>
      <xdr:spPr>
        <a:xfrm>
          <a:off x="14401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114300</xdr:rowOff>
    </xdr:from>
    <xdr:to>
      <xdr:col>69</xdr:col>
      <xdr:colOff>92075</xdr:colOff>
      <xdr:row>60</xdr:row>
      <xdr:rowOff>139700</xdr:rowOff>
    </xdr:to>
    <xdr:cxnSp macro="">
      <xdr:nvCxnSpPr>
        <xdr:cNvPr id="256" name="直線コネクタ 255"/>
        <xdr:cNvCxnSpPr/>
      </xdr:nvCxnSpPr>
      <xdr:spPr>
        <a:xfrm flipV="1">
          <a:off x="13004800" y="10401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139700</xdr:rowOff>
    </xdr:from>
    <xdr:to>
      <xdr:col>69</xdr:col>
      <xdr:colOff>142875</xdr:colOff>
      <xdr:row>59</xdr:row>
      <xdr:rowOff>69850</xdr:rowOff>
    </xdr:to>
    <xdr:sp macro="" textlink="">
      <xdr:nvSpPr>
        <xdr:cNvPr id="257" name="フローチャート: 判断 256"/>
        <xdr:cNvSpPr/>
      </xdr:nvSpPr>
      <xdr:spPr>
        <a:xfrm>
          <a:off x="13843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80027</xdr:rowOff>
    </xdr:from>
    <xdr:ext cx="762000" cy="259045"/>
    <xdr:sp macro="" textlink="">
      <xdr:nvSpPr>
        <xdr:cNvPr id="258" name="テキスト ボックス 257"/>
        <xdr:cNvSpPr txBox="1"/>
      </xdr:nvSpPr>
      <xdr:spPr>
        <a:xfrm>
          <a:off x="13512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165100</xdr:rowOff>
    </xdr:from>
    <xdr:to>
      <xdr:col>65</xdr:col>
      <xdr:colOff>53975</xdr:colOff>
      <xdr:row>59</xdr:row>
      <xdr:rowOff>95250</xdr:rowOff>
    </xdr:to>
    <xdr:sp macro="" textlink="">
      <xdr:nvSpPr>
        <xdr:cNvPr id="259" name="フローチャート: 判断 258"/>
        <xdr:cNvSpPr/>
      </xdr:nvSpPr>
      <xdr:spPr>
        <a:xfrm>
          <a:off x="129540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105427</xdr:rowOff>
    </xdr:from>
    <xdr:ext cx="762000" cy="259045"/>
    <xdr:sp macro="" textlink="">
      <xdr:nvSpPr>
        <xdr:cNvPr id="260" name="テキスト ボックス 259"/>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6350</xdr:rowOff>
    </xdr:from>
    <xdr:to>
      <xdr:col>82</xdr:col>
      <xdr:colOff>158750</xdr:colOff>
      <xdr:row>59</xdr:row>
      <xdr:rowOff>107950</xdr:rowOff>
    </xdr:to>
    <xdr:sp macro="" textlink="">
      <xdr:nvSpPr>
        <xdr:cNvPr id="266" name="楕円 265"/>
        <xdr:cNvSpPr/>
      </xdr:nvSpPr>
      <xdr:spPr>
        <a:xfrm>
          <a:off x="164592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149877</xdr:rowOff>
    </xdr:from>
    <xdr:ext cx="762000" cy="259045"/>
    <xdr:sp macro="" textlink="">
      <xdr:nvSpPr>
        <xdr:cNvPr id="267" name="その他該当値テキスト"/>
        <xdr:cNvSpPr txBox="1"/>
      </xdr:nvSpPr>
      <xdr:spPr>
        <a:xfrm>
          <a:off x="165989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61</xdr:row>
      <xdr:rowOff>120650</xdr:rowOff>
    </xdr:from>
    <xdr:to>
      <xdr:col>78</xdr:col>
      <xdr:colOff>120650</xdr:colOff>
      <xdr:row>62</xdr:row>
      <xdr:rowOff>50800</xdr:rowOff>
    </xdr:to>
    <xdr:sp macro="" textlink="">
      <xdr:nvSpPr>
        <xdr:cNvPr id="268" name="楕円 267"/>
        <xdr:cNvSpPr/>
      </xdr:nvSpPr>
      <xdr:spPr>
        <a:xfrm>
          <a:off x="156210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62</xdr:row>
      <xdr:rowOff>35577</xdr:rowOff>
    </xdr:from>
    <xdr:ext cx="736600" cy="259045"/>
    <xdr:sp macro="" textlink="">
      <xdr:nvSpPr>
        <xdr:cNvPr id="269" name="テキスト ボックス 268"/>
        <xdr:cNvSpPr txBox="1"/>
      </xdr:nvSpPr>
      <xdr:spPr>
        <a:xfrm>
          <a:off x="15290800" y="10665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76200</xdr:rowOff>
    </xdr:from>
    <xdr:to>
      <xdr:col>74</xdr:col>
      <xdr:colOff>31750</xdr:colOff>
      <xdr:row>61</xdr:row>
      <xdr:rowOff>6350</xdr:rowOff>
    </xdr:to>
    <xdr:sp macro="" textlink="">
      <xdr:nvSpPr>
        <xdr:cNvPr id="270" name="楕円 269"/>
        <xdr:cNvSpPr/>
      </xdr:nvSpPr>
      <xdr:spPr>
        <a:xfrm>
          <a:off x="14732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162577</xdr:rowOff>
    </xdr:from>
    <xdr:ext cx="762000" cy="259045"/>
    <xdr:sp macro="" textlink="">
      <xdr:nvSpPr>
        <xdr:cNvPr id="271" name="テキスト ボックス 270"/>
        <xdr:cNvSpPr txBox="1"/>
      </xdr:nvSpPr>
      <xdr:spPr>
        <a:xfrm>
          <a:off x="14401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63500</xdr:rowOff>
    </xdr:from>
    <xdr:to>
      <xdr:col>69</xdr:col>
      <xdr:colOff>142875</xdr:colOff>
      <xdr:row>60</xdr:row>
      <xdr:rowOff>165100</xdr:rowOff>
    </xdr:to>
    <xdr:sp macro="" textlink="">
      <xdr:nvSpPr>
        <xdr:cNvPr id="272" name="楕円 271"/>
        <xdr:cNvSpPr/>
      </xdr:nvSpPr>
      <xdr:spPr>
        <a:xfrm>
          <a:off x="138430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149877</xdr:rowOff>
    </xdr:from>
    <xdr:ext cx="762000" cy="259045"/>
    <xdr:sp macro="" textlink="">
      <xdr:nvSpPr>
        <xdr:cNvPr id="273" name="テキスト ボックス 272"/>
        <xdr:cNvSpPr txBox="1"/>
      </xdr:nvSpPr>
      <xdr:spPr>
        <a:xfrm>
          <a:off x="13512800" y="1043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88900</xdr:rowOff>
    </xdr:from>
    <xdr:to>
      <xdr:col>65</xdr:col>
      <xdr:colOff>53975</xdr:colOff>
      <xdr:row>61</xdr:row>
      <xdr:rowOff>19050</xdr:rowOff>
    </xdr:to>
    <xdr:sp macro="" textlink="">
      <xdr:nvSpPr>
        <xdr:cNvPr id="274" name="楕円 273"/>
        <xdr:cNvSpPr/>
      </xdr:nvSpPr>
      <xdr:spPr>
        <a:xfrm>
          <a:off x="12954000" y="1037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3827</xdr:rowOff>
    </xdr:from>
    <xdr:ext cx="762000" cy="259045"/>
    <xdr:sp macro="" textlink="">
      <xdr:nvSpPr>
        <xdr:cNvPr id="275" name="テキスト ボックス 274"/>
        <xdr:cNvSpPr txBox="1"/>
      </xdr:nvSpPr>
      <xdr:spPr>
        <a:xfrm>
          <a:off x="126238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令和元年度より</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ポイント増した。</a:t>
          </a:r>
        </a:p>
        <a:p>
          <a:r>
            <a:rPr kumimoji="1" lang="ja-JP" altLang="en-US" sz="1300">
              <a:latin typeface="ＭＳ Ｐゴシック" panose="020B0600070205080204" pitchFamily="50" charset="-128"/>
              <a:ea typeface="ＭＳ Ｐゴシック" panose="020B0600070205080204" pitchFamily="50" charset="-128"/>
            </a:rPr>
            <a:t>　東京都の平均を下回ったものの、類似団体、全国の平均よりは高い数値となっている。</a:t>
          </a:r>
        </a:p>
        <a:p>
          <a:r>
            <a:rPr kumimoji="1" lang="ja-JP" altLang="en-US" sz="1300">
              <a:latin typeface="ＭＳ Ｐゴシック" panose="020B0600070205080204" pitchFamily="50" charset="-128"/>
              <a:ea typeface="ＭＳ Ｐゴシック" panose="020B0600070205080204" pitchFamily="50" charset="-128"/>
            </a:rPr>
            <a:t>　下水道事業の法適用化に伴う下水道事業会計への負担金・補助金などが増となったことで、指数が増となっている。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58964</xdr:rowOff>
    </xdr:from>
    <xdr:to>
      <xdr:col>82</xdr:col>
      <xdr:colOff>107950</xdr:colOff>
      <xdr:row>41</xdr:row>
      <xdr:rowOff>58965</xdr:rowOff>
    </xdr:to>
    <xdr:cxnSp macro="">
      <xdr:nvCxnSpPr>
        <xdr:cNvPr id="305" name="直線コネクタ 304"/>
        <xdr:cNvCxnSpPr/>
      </xdr:nvCxnSpPr>
      <xdr:spPr>
        <a:xfrm flipV="1">
          <a:off x="16510000" y="5716814"/>
          <a:ext cx="0" cy="1371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31042</xdr:rowOff>
    </xdr:from>
    <xdr:ext cx="762000" cy="259045"/>
    <xdr:sp macro="" textlink="">
      <xdr:nvSpPr>
        <xdr:cNvPr id="306" name="補助費等最小値テキスト"/>
        <xdr:cNvSpPr txBox="1"/>
      </xdr:nvSpPr>
      <xdr:spPr>
        <a:xfrm>
          <a:off x="16598900" y="706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58965</xdr:rowOff>
    </xdr:from>
    <xdr:to>
      <xdr:col>82</xdr:col>
      <xdr:colOff>196850</xdr:colOff>
      <xdr:row>41</xdr:row>
      <xdr:rowOff>58965</xdr:rowOff>
    </xdr:to>
    <xdr:cxnSp macro="">
      <xdr:nvCxnSpPr>
        <xdr:cNvPr id="307" name="直線コネクタ 306"/>
        <xdr:cNvCxnSpPr/>
      </xdr:nvCxnSpPr>
      <xdr:spPr>
        <a:xfrm>
          <a:off x="16421100" y="708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145341</xdr:rowOff>
    </xdr:from>
    <xdr:ext cx="762000" cy="259045"/>
    <xdr:sp macro="" textlink="">
      <xdr:nvSpPr>
        <xdr:cNvPr id="308" name="補助費等最大値テキスト"/>
        <xdr:cNvSpPr txBox="1"/>
      </xdr:nvSpPr>
      <xdr:spPr>
        <a:xfrm>
          <a:off x="16598900" y="5460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58964</xdr:rowOff>
    </xdr:from>
    <xdr:to>
      <xdr:col>82</xdr:col>
      <xdr:colOff>196850</xdr:colOff>
      <xdr:row>33</xdr:row>
      <xdr:rowOff>58964</xdr:rowOff>
    </xdr:to>
    <xdr:cxnSp macro="">
      <xdr:nvCxnSpPr>
        <xdr:cNvPr id="309" name="直線コネクタ 308"/>
        <xdr:cNvCxnSpPr/>
      </xdr:nvCxnSpPr>
      <xdr:spPr>
        <a:xfrm>
          <a:off x="16421100" y="571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78014</xdr:rowOff>
    </xdr:from>
    <xdr:to>
      <xdr:col>82</xdr:col>
      <xdr:colOff>107950</xdr:colOff>
      <xdr:row>37</xdr:row>
      <xdr:rowOff>102507</xdr:rowOff>
    </xdr:to>
    <xdr:cxnSp macro="">
      <xdr:nvCxnSpPr>
        <xdr:cNvPr id="310" name="直線コネクタ 309"/>
        <xdr:cNvCxnSpPr/>
      </xdr:nvCxnSpPr>
      <xdr:spPr>
        <a:xfrm>
          <a:off x="15671800" y="6250214"/>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98170</xdr:rowOff>
    </xdr:from>
    <xdr:ext cx="762000" cy="259045"/>
    <xdr:sp macro="" textlink="">
      <xdr:nvSpPr>
        <xdr:cNvPr id="311" name="補助費等平均値テキスト"/>
        <xdr:cNvSpPr txBox="1"/>
      </xdr:nvSpPr>
      <xdr:spPr>
        <a:xfrm>
          <a:off x="16598900" y="6098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81643</xdr:rowOff>
    </xdr:from>
    <xdr:to>
      <xdr:col>82</xdr:col>
      <xdr:colOff>158750</xdr:colOff>
      <xdr:row>37</xdr:row>
      <xdr:rowOff>11793</xdr:rowOff>
    </xdr:to>
    <xdr:sp macro="" textlink="">
      <xdr:nvSpPr>
        <xdr:cNvPr id="312" name="フローチャート: 判断 311"/>
        <xdr:cNvSpPr/>
      </xdr:nvSpPr>
      <xdr:spPr>
        <a:xfrm>
          <a:off x="164592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162378</xdr:rowOff>
    </xdr:from>
    <xdr:to>
      <xdr:col>78</xdr:col>
      <xdr:colOff>69850</xdr:colOff>
      <xdr:row>36</xdr:row>
      <xdr:rowOff>78014</xdr:rowOff>
    </xdr:to>
    <xdr:cxnSp macro="">
      <xdr:nvCxnSpPr>
        <xdr:cNvPr id="313" name="直線コネクタ 312"/>
        <xdr:cNvCxnSpPr/>
      </xdr:nvCxnSpPr>
      <xdr:spPr>
        <a:xfrm>
          <a:off x="14782800" y="6163128"/>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136072</xdr:rowOff>
    </xdr:from>
    <xdr:to>
      <xdr:col>78</xdr:col>
      <xdr:colOff>120650</xdr:colOff>
      <xdr:row>37</xdr:row>
      <xdr:rowOff>66222</xdr:rowOff>
    </xdr:to>
    <xdr:sp macro="" textlink="">
      <xdr:nvSpPr>
        <xdr:cNvPr id="314" name="フローチャート: 判断 313"/>
        <xdr:cNvSpPr/>
      </xdr:nvSpPr>
      <xdr:spPr>
        <a:xfrm>
          <a:off x="15621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50999</xdr:rowOff>
    </xdr:from>
    <xdr:ext cx="736600" cy="259045"/>
    <xdr:sp macro="" textlink="">
      <xdr:nvSpPr>
        <xdr:cNvPr id="315" name="テキスト ボックス 314"/>
        <xdr:cNvSpPr txBox="1"/>
      </xdr:nvSpPr>
      <xdr:spPr>
        <a:xfrm>
          <a:off x="15290800" y="639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151493</xdr:rowOff>
    </xdr:from>
    <xdr:to>
      <xdr:col>73</xdr:col>
      <xdr:colOff>180975</xdr:colOff>
      <xdr:row>35</xdr:row>
      <xdr:rowOff>162378</xdr:rowOff>
    </xdr:to>
    <xdr:cxnSp macro="">
      <xdr:nvCxnSpPr>
        <xdr:cNvPr id="316" name="直線コネクタ 315"/>
        <xdr:cNvCxnSpPr/>
      </xdr:nvCxnSpPr>
      <xdr:spPr>
        <a:xfrm>
          <a:off x="13893800" y="61522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114300</xdr:rowOff>
    </xdr:from>
    <xdr:to>
      <xdr:col>74</xdr:col>
      <xdr:colOff>31750</xdr:colOff>
      <xdr:row>37</xdr:row>
      <xdr:rowOff>44450</xdr:rowOff>
    </xdr:to>
    <xdr:sp macro="" textlink="">
      <xdr:nvSpPr>
        <xdr:cNvPr id="317" name="フローチャート: 判断 316"/>
        <xdr:cNvSpPr/>
      </xdr:nvSpPr>
      <xdr:spPr>
        <a:xfrm>
          <a:off x="14732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29227</xdr:rowOff>
    </xdr:from>
    <xdr:ext cx="762000" cy="259045"/>
    <xdr:sp macro="" textlink="">
      <xdr:nvSpPr>
        <xdr:cNvPr id="318" name="テキスト ボックス 317"/>
        <xdr:cNvSpPr txBox="1"/>
      </xdr:nvSpPr>
      <xdr:spPr>
        <a:xfrm>
          <a:off x="14401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151493</xdr:rowOff>
    </xdr:from>
    <xdr:to>
      <xdr:col>69</xdr:col>
      <xdr:colOff>92075</xdr:colOff>
      <xdr:row>37</xdr:row>
      <xdr:rowOff>15422</xdr:rowOff>
    </xdr:to>
    <xdr:cxnSp macro="">
      <xdr:nvCxnSpPr>
        <xdr:cNvPr id="319" name="直線コネクタ 318"/>
        <xdr:cNvCxnSpPr/>
      </xdr:nvCxnSpPr>
      <xdr:spPr>
        <a:xfrm flipV="1">
          <a:off x="13004800" y="6152243"/>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103414</xdr:rowOff>
    </xdr:from>
    <xdr:to>
      <xdr:col>69</xdr:col>
      <xdr:colOff>142875</xdr:colOff>
      <xdr:row>37</xdr:row>
      <xdr:rowOff>33564</xdr:rowOff>
    </xdr:to>
    <xdr:sp macro="" textlink="">
      <xdr:nvSpPr>
        <xdr:cNvPr id="320" name="フローチャート: 判断 319"/>
        <xdr:cNvSpPr/>
      </xdr:nvSpPr>
      <xdr:spPr>
        <a:xfrm>
          <a:off x="13843000" y="627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18341</xdr:rowOff>
    </xdr:from>
    <xdr:ext cx="762000" cy="259045"/>
    <xdr:sp macro="" textlink="">
      <xdr:nvSpPr>
        <xdr:cNvPr id="321" name="テキスト ボックス 320"/>
        <xdr:cNvSpPr txBox="1"/>
      </xdr:nvSpPr>
      <xdr:spPr>
        <a:xfrm>
          <a:off x="13512800" y="636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103414</xdr:rowOff>
    </xdr:from>
    <xdr:to>
      <xdr:col>65</xdr:col>
      <xdr:colOff>53975</xdr:colOff>
      <xdr:row>37</xdr:row>
      <xdr:rowOff>33564</xdr:rowOff>
    </xdr:to>
    <xdr:sp macro="" textlink="">
      <xdr:nvSpPr>
        <xdr:cNvPr id="322" name="フローチャート: 判断 321"/>
        <xdr:cNvSpPr/>
      </xdr:nvSpPr>
      <xdr:spPr>
        <a:xfrm>
          <a:off x="12954000" y="627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43741</xdr:rowOff>
    </xdr:from>
    <xdr:ext cx="762000" cy="259045"/>
    <xdr:sp macro="" textlink="">
      <xdr:nvSpPr>
        <xdr:cNvPr id="323" name="テキスト ボックス 322"/>
        <xdr:cNvSpPr txBox="1"/>
      </xdr:nvSpPr>
      <xdr:spPr>
        <a:xfrm>
          <a:off x="12623800" y="604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51707</xdr:rowOff>
    </xdr:from>
    <xdr:to>
      <xdr:col>82</xdr:col>
      <xdr:colOff>158750</xdr:colOff>
      <xdr:row>37</xdr:row>
      <xdr:rowOff>153307</xdr:rowOff>
    </xdr:to>
    <xdr:sp macro="" textlink="">
      <xdr:nvSpPr>
        <xdr:cNvPr id="329" name="楕円 328"/>
        <xdr:cNvSpPr/>
      </xdr:nvSpPr>
      <xdr:spPr>
        <a:xfrm>
          <a:off x="16459200" y="639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23784</xdr:rowOff>
    </xdr:from>
    <xdr:ext cx="762000" cy="259045"/>
    <xdr:sp macro="" textlink="">
      <xdr:nvSpPr>
        <xdr:cNvPr id="330" name="補助費等該当値テキスト"/>
        <xdr:cNvSpPr txBox="1"/>
      </xdr:nvSpPr>
      <xdr:spPr>
        <a:xfrm>
          <a:off x="16598900" y="636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27214</xdr:rowOff>
    </xdr:from>
    <xdr:to>
      <xdr:col>78</xdr:col>
      <xdr:colOff>120650</xdr:colOff>
      <xdr:row>36</xdr:row>
      <xdr:rowOff>128814</xdr:rowOff>
    </xdr:to>
    <xdr:sp macro="" textlink="">
      <xdr:nvSpPr>
        <xdr:cNvPr id="331" name="楕円 330"/>
        <xdr:cNvSpPr/>
      </xdr:nvSpPr>
      <xdr:spPr>
        <a:xfrm>
          <a:off x="15621000" y="619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138991</xdr:rowOff>
    </xdr:from>
    <xdr:ext cx="736600" cy="259045"/>
    <xdr:sp macro="" textlink="">
      <xdr:nvSpPr>
        <xdr:cNvPr id="332" name="テキスト ボックス 331"/>
        <xdr:cNvSpPr txBox="1"/>
      </xdr:nvSpPr>
      <xdr:spPr>
        <a:xfrm>
          <a:off x="15290800" y="5968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111578</xdr:rowOff>
    </xdr:from>
    <xdr:to>
      <xdr:col>74</xdr:col>
      <xdr:colOff>31750</xdr:colOff>
      <xdr:row>36</xdr:row>
      <xdr:rowOff>41728</xdr:rowOff>
    </xdr:to>
    <xdr:sp macro="" textlink="">
      <xdr:nvSpPr>
        <xdr:cNvPr id="333" name="楕円 332"/>
        <xdr:cNvSpPr/>
      </xdr:nvSpPr>
      <xdr:spPr>
        <a:xfrm>
          <a:off x="14732000" y="611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51905</xdr:rowOff>
    </xdr:from>
    <xdr:ext cx="762000" cy="259045"/>
    <xdr:sp macro="" textlink="">
      <xdr:nvSpPr>
        <xdr:cNvPr id="334" name="テキスト ボックス 333"/>
        <xdr:cNvSpPr txBox="1"/>
      </xdr:nvSpPr>
      <xdr:spPr>
        <a:xfrm>
          <a:off x="14401800" y="588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100693</xdr:rowOff>
    </xdr:from>
    <xdr:to>
      <xdr:col>69</xdr:col>
      <xdr:colOff>142875</xdr:colOff>
      <xdr:row>36</xdr:row>
      <xdr:rowOff>30843</xdr:rowOff>
    </xdr:to>
    <xdr:sp macro="" textlink="">
      <xdr:nvSpPr>
        <xdr:cNvPr id="335" name="楕円 334"/>
        <xdr:cNvSpPr/>
      </xdr:nvSpPr>
      <xdr:spPr>
        <a:xfrm>
          <a:off x="13843000" y="610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41020</xdr:rowOff>
    </xdr:from>
    <xdr:ext cx="762000" cy="259045"/>
    <xdr:sp macro="" textlink="">
      <xdr:nvSpPr>
        <xdr:cNvPr id="336" name="テキスト ボックス 335"/>
        <xdr:cNvSpPr txBox="1"/>
      </xdr:nvSpPr>
      <xdr:spPr>
        <a:xfrm>
          <a:off x="13512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136072</xdr:rowOff>
    </xdr:from>
    <xdr:to>
      <xdr:col>65</xdr:col>
      <xdr:colOff>53975</xdr:colOff>
      <xdr:row>37</xdr:row>
      <xdr:rowOff>66222</xdr:rowOff>
    </xdr:to>
    <xdr:sp macro="" textlink="">
      <xdr:nvSpPr>
        <xdr:cNvPr id="337" name="楕円 336"/>
        <xdr:cNvSpPr/>
      </xdr:nvSpPr>
      <xdr:spPr>
        <a:xfrm>
          <a:off x="12954000" y="630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50999</xdr:rowOff>
    </xdr:from>
    <xdr:ext cx="762000" cy="259045"/>
    <xdr:sp macro="" textlink="">
      <xdr:nvSpPr>
        <xdr:cNvPr id="338" name="テキスト ボックス 337"/>
        <xdr:cNvSpPr txBox="1"/>
      </xdr:nvSpPr>
      <xdr:spPr>
        <a:xfrm>
          <a:off x="12623800" y="639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ポイント減した。</a:t>
          </a:r>
        </a:p>
        <a:p>
          <a:r>
            <a:rPr kumimoji="1" lang="ja-JP" altLang="en-US" sz="1300">
              <a:latin typeface="ＭＳ Ｐゴシック" panose="020B0600070205080204" pitchFamily="50" charset="-128"/>
              <a:ea typeface="ＭＳ Ｐゴシック" panose="020B0600070205080204" pitchFamily="50" charset="-128"/>
            </a:rPr>
            <a:t>　臨時財政対策債利子支払いなどが減となったことが要因である。</a:t>
          </a:r>
        </a:p>
        <a:p>
          <a:r>
            <a:rPr kumimoji="1" lang="ja-JP" altLang="en-US" sz="1300">
              <a:latin typeface="ＭＳ Ｐゴシック" panose="020B0600070205080204" pitchFamily="50" charset="-128"/>
              <a:ea typeface="ＭＳ Ｐゴシック" panose="020B0600070205080204" pitchFamily="50" charset="-128"/>
            </a:rPr>
            <a:t>　全国平均と比べて比率は下回っているが、類似団体平均も</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ポイント減と減少が大きかったため、類似団体平均は上回っている。</a:t>
          </a:r>
        </a:p>
        <a:p>
          <a:r>
            <a:rPr kumimoji="1" lang="ja-JP" altLang="en-US" sz="1300">
              <a:latin typeface="ＭＳ Ｐゴシック" panose="020B0600070205080204" pitchFamily="50" charset="-128"/>
              <a:ea typeface="ＭＳ Ｐゴシック" panose="020B0600070205080204" pitchFamily="50" charset="-128"/>
            </a:rPr>
            <a:t>　今後も、地方債の発行については、慎重に検討していく。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81280</xdr:rowOff>
    </xdr:from>
    <xdr:to>
      <xdr:col>24</xdr:col>
      <xdr:colOff>25400</xdr:colOff>
      <xdr:row>81</xdr:row>
      <xdr:rowOff>54611</xdr:rowOff>
    </xdr:to>
    <xdr:cxnSp macro="">
      <xdr:nvCxnSpPr>
        <xdr:cNvPr id="366" name="直線コネクタ 365"/>
        <xdr:cNvCxnSpPr/>
      </xdr:nvCxnSpPr>
      <xdr:spPr>
        <a:xfrm flipV="1">
          <a:off x="4826000" y="1242568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26688</xdr:rowOff>
    </xdr:from>
    <xdr:ext cx="762000" cy="259045"/>
    <xdr:sp macro="" textlink="">
      <xdr:nvSpPr>
        <xdr:cNvPr id="367" name="公債費最小値テキスト"/>
        <xdr:cNvSpPr txBox="1"/>
      </xdr:nvSpPr>
      <xdr:spPr>
        <a:xfrm>
          <a:off x="4914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54611</xdr:rowOff>
    </xdr:from>
    <xdr:to>
      <xdr:col>24</xdr:col>
      <xdr:colOff>114300</xdr:colOff>
      <xdr:row>81</xdr:row>
      <xdr:rowOff>54611</xdr:rowOff>
    </xdr:to>
    <xdr:cxnSp macro="">
      <xdr:nvCxnSpPr>
        <xdr:cNvPr id="368" name="直線コネクタ 367"/>
        <xdr:cNvCxnSpPr/>
      </xdr:nvCxnSpPr>
      <xdr:spPr>
        <a:xfrm>
          <a:off x="4737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167657</xdr:rowOff>
    </xdr:from>
    <xdr:ext cx="762000" cy="259045"/>
    <xdr:sp macro="" textlink="">
      <xdr:nvSpPr>
        <xdr:cNvPr id="369" name="公債費最大値テキスト"/>
        <xdr:cNvSpPr txBox="1"/>
      </xdr:nvSpPr>
      <xdr:spPr>
        <a:xfrm>
          <a:off x="4914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81280</xdr:rowOff>
    </xdr:from>
    <xdr:to>
      <xdr:col>24</xdr:col>
      <xdr:colOff>114300</xdr:colOff>
      <xdr:row>72</xdr:row>
      <xdr:rowOff>81280</xdr:rowOff>
    </xdr:to>
    <xdr:cxnSp macro="">
      <xdr:nvCxnSpPr>
        <xdr:cNvPr id="370" name="直線コネクタ 369"/>
        <xdr:cNvCxnSpPr/>
      </xdr:nvCxnSpPr>
      <xdr:spPr>
        <a:xfrm>
          <a:off x="4737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111761</xdr:rowOff>
    </xdr:from>
    <xdr:to>
      <xdr:col>24</xdr:col>
      <xdr:colOff>25400</xdr:colOff>
      <xdr:row>76</xdr:row>
      <xdr:rowOff>142239</xdr:rowOff>
    </xdr:to>
    <xdr:cxnSp macro="">
      <xdr:nvCxnSpPr>
        <xdr:cNvPr id="371" name="直線コネクタ 370"/>
        <xdr:cNvCxnSpPr/>
      </xdr:nvCxnSpPr>
      <xdr:spPr>
        <a:xfrm flipV="1">
          <a:off x="3987800" y="13141961"/>
          <a:ext cx="8382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16527</xdr:rowOff>
    </xdr:from>
    <xdr:ext cx="762000" cy="259045"/>
    <xdr:sp macro="" textlink="">
      <xdr:nvSpPr>
        <xdr:cNvPr id="372" name="公債費平均値テキスト"/>
        <xdr:cNvSpPr txBox="1"/>
      </xdr:nvSpPr>
      <xdr:spPr>
        <a:xfrm>
          <a:off x="4914900" y="12875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0</xdr:rowOff>
    </xdr:from>
    <xdr:to>
      <xdr:col>24</xdr:col>
      <xdr:colOff>76200</xdr:colOff>
      <xdr:row>76</xdr:row>
      <xdr:rowOff>101600</xdr:rowOff>
    </xdr:to>
    <xdr:sp macro="" textlink="">
      <xdr:nvSpPr>
        <xdr:cNvPr id="373" name="フローチャート: 判断 372"/>
        <xdr:cNvSpPr/>
      </xdr:nvSpPr>
      <xdr:spPr>
        <a:xfrm>
          <a:off x="47752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142239</xdr:rowOff>
    </xdr:from>
    <xdr:to>
      <xdr:col>19</xdr:col>
      <xdr:colOff>187325</xdr:colOff>
      <xdr:row>77</xdr:row>
      <xdr:rowOff>1270</xdr:rowOff>
    </xdr:to>
    <xdr:cxnSp macro="">
      <xdr:nvCxnSpPr>
        <xdr:cNvPr id="374" name="直線コネクタ 373"/>
        <xdr:cNvCxnSpPr/>
      </xdr:nvCxnSpPr>
      <xdr:spPr>
        <a:xfrm flipV="1">
          <a:off x="3098800" y="131724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129539</xdr:rowOff>
    </xdr:from>
    <xdr:to>
      <xdr:col>20</xdr:col>
      <xdr:colOff>38100</xdr:colOff>
      <xdr:row>77</xdr:row>
      <xdr:rowOff>59689</xdr:rowOff>
    </xdr:to>
    <xdr:sp macro="" textlink="">
      <xdr:nvSpPr>
        <xdr:cNvPr id="375" name="フローチャート: 判断 374"/>
        <xdr:cNvSpPr/>
      </xdr:nvSpPr>
      <xdr:spPr>
        <a:xfrm>
          <a:off x="3937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44466</xdr:rowOff>
    </xdr:from>
    <xdr:ext cx="736600" cy="259045"/>
    <xdr:sp macro="" textlink="">
      <xdr:nvSpPr>
        <xdr:cNvPr id="376" name="テキスト ボックス 375"/>
        <xdr:cNvSpPr txBox="1"/>
      </xdr:nvSpPr>
      <xdr:spPr>
        <a:xfrm>
          <a:off x="3606800" y="13246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157480</xdr:rowOff>
    </xdr:from>
    <xdr:to>
      <xdr:col>15</xdr:col>
      <xdr:colOff>98425</xdr:colOff>
      <xdr:row>77</xdr:row>
      <xdr:rowOff>1270</xdr:rowOff>
    </xdr:to>
    <xdr:cxnSp macro="">
      <xdr:nvCxnSpPr>
        <xdr:cNvPr id="377" name="直線コネクタ 376"/>
        <xdr:cNvCxnSpPr/>
      </xdr:nvCxnSpPr>
      <xdr:spPr>
        <a:xfrm>
          <a:off x="2209800" y="13187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152400</xdr:rowOff>
    </xdr:from>
    <xdr:to>
      <xdr:col>15</xdr:col>
      <xdr:colOff>149225</xdr:colOff>
      <xdr:row>77</xdr:row>
      <xdr:rowOff>82550</xdr:rowOff>
    </xdr:to>
    <xdr:sp macro="" textlink="">
      <xdr:nvSpPr>
        <xdr:cNvPr id="378" name="フローチャート: 判断 377"/>
        <xdr:cNvSpPr/>
      </xdr:nvSpPr>
      <xdr:spPr>
        <a:xfrm>
          <a:off x="3048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67327</xdr:rowOff>
    </xdr:from>
    <xdr:ext cx="762000" cy="259045"/>
    <xdr:sp macro="" textlink="">
      <xdr:nvSpPr>
        <xdr:cNvPr id="379" name="テキスト ボックス 378"/>
        <xdr:cNvSpPr txBox="1"/>
      </xdr:nvSpPr>
      <xdr:spPr>
        <a:xfrm>
          <a:off x="2717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157480</xdr:rowOff>
    </xdr:from>
    <xdr:to>
      <xdr:col>11</xdr:col>
      <xdr:colOff>9525</xdr:colOff>
      <xdr:row>77</xdr:row>
      <xdr:rowOff>31750</xdr:rowOff>
    </xdr:to>
    <xdr:cxnSp macro="">
      <xdr:nvCxnSpPr>
        <xdr:cNvPr id="380" name="直線コネクタ 379"/>
        <xdr:cNvCxnSpPr/>
      </xdr:nvCxnSpPr>
      <xdr:spPr>
        <a:xfrm flipV="1">
          <a:off x="1320800" y="13187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3811</xdr:rowOff>
    </xdr:from>
    <xdr:to>
      <xdr:col>11</xdr:col>
      <xdr:colOff>60325</xdr:colOff>
      <xdr:row>77</xdr:row>
      <xdr:rowOff>105411</xdr:rowOff>
    </xdr:to>
    <xdr:sp macro="" textlink="">
      <xdr:nvSpPr>
        <xdr:cNvPr id="381" name="フローチャート: 判断 380"/>
        <xdr:cNvSpPr/>
      </xdr:nvSpPr>
      <xdr:spPr>
        <a:xfrm>
          <a:off x="2159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90188</xdr:rowOff>
    </xdr:from>
    <xdr:ext cx="762000" cy="259045"/>
    <xdr:sp macro="" textlink="">
      <xdr:nvSpPr>
        <xdr:cNvPr id="382" name="テキスト ボックス 381"/>
        <xdr:cNvSpPr txBox="1"/>
      </xdr:nvSpPr>
      <xdr:spPr>
        <a:xfrm>
          <a:off x="1828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3" name="フローチャート: 判断 382"/>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4" name="テキスト ボックス 383"/>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90" name="楕円 389"/>
        <xdr:cNvSpPr/>
      </xdr:nvSpPr>
      <xdr:spPr>
        <a:xfrm>
          <a:off x="47752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33038</xdr:rowOff>
    </xdr:from>
    <xdr:ext cx="762000" cy="259045"/>
    <xdr:sp macro="" textlink="">
      <xdr:nvSpPr>
        <xdr:cNvPr id="391" name="公債費該当値テキスト"/>
        <xdr:cNvSpPr txBox="1"/>
      </xdr:nvSpPr>
      <xdr:spPr>
        <a:xfrm>
          <a:off x="4914900" y="13063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91439</xdr:rowOff>
    </xdr:from>
    <xdr:to>
      <xdr:col>20</xdr:col>
      <xdr:colOff>38100</xdr:colOff>
      <xdr:row>77</xdr:row>
      <xdr:rowOff>21589</xdr:rowOff>
    </xdr:to>
    <xdr:sp macro="" textlink="">
      <xdr:nvSpPr>
        <xdr:cNvPr id="392" name="楕円 391"/>
        <xdr:cNvSpPr/>
      </xdr:nvSpPr>
      <xdr:spPr>
        <a:xfrm>
          <a:off x="3937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31767</xdr:rowOff>
    </xdr:from>
    <xdr:ext cx="736600" cy="259045"/>
    <xdr:sp macro="" textlink="">
      <xdr:nvSpPr>
        <xdr:cNvPr id="393" name="テキスト ボックス 392"/>
        <xdr:cNvSpPr txBox="1"/>
      </xdr:nvSpPr>
      <xdr:spPr>
        <a:xfrm>
          <a:off x="3606800" y="1289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121920</xdr:rowOff>
    </xdr:from>
    <xdr:to>
      <xdr:col>15</xdr:col>
      <xdr:colOff>149225</xdr:colOff>
      <xdr:row>77</xdr:row>
      <xdr:rowOff>52070</xdr:rowOff>
    </xdr:to>
    <xdr:sp macro="" textlink="">
      <xdr:nvSpPr>
        <xdr:cNvPr id="394" name="楕円 393"/>
        <xdr:cNvSpPr/>
      </xdr:nvSpPr>
      <xdr:spPr>
        <a:xfrm>
          <a:off x="3048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62247</xdr:rowOff>
    </xdr:from>
    <xdr:ext cx="762000" cy="259045"/>
    <xdr:sp macro="" textlink="">
      <xdr:nvSpPr>
        <xdr:cNvPr id="395" name="テキスト ボックス 394"/>
        <xdr:cNvSpPr txBox="1"/>
      </xdr:nvSpPr>
      <xdr:spPr>
        <a:xfrm>
          <a:off x="2717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106680</xdr:rowOff>
    </xdr:from>
    <xdr:to>
      <xdr:col>11</xdr:col>
      <xdr:colOff>60325</xdr:colOff>
      <xdr:row>77</xdr:row>
      <xdr:rowOff>36830</xdr:rowOff>
    </xdr:to>
    <xdr:sp macro="" textlink="">
      <xdr:nvSpPr>
        <xdr:cNvPr id="396" name="楕円 395"/>
        <xdr:cNvSpPr/>
      </xdr:nvSpPr>
      <xdr:spPr>
        <a:xfrm>
          <a:off x="2159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47007</xdr:rowOff>
    </xdr:from>
    <xdr:ext cx="762000" cy="259045"/>
    <xdr:sp macro="" textlink="">
      <xdr:nvSpPr>
        <xdr:cNvPr id="397" name="テキスト ボックス 396"/>
        <xdr:cNvSpPr txBox="1"/>
      </xdr:nvSpPr>
      <xdr:spPr>
        <a:xfrm>
          <a:off x="1828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398" name="楕円 397"/>
        <xdr:cNvSpPr/>
      </xdr:nvSpPr>
      <xdr:spPr>
        <a:xfrm>
          <a:off x="1270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92727</xdr:rowOff>
    </xdr:from>
    <xdr:ext cx="762000" cy="259045"/>
    <xdr:sp macro="" textlink="">
      <xdr:nvSpPr>
        <xdr:cNvPr id="399" name="テキスト ボックス 398"/>
        <xdr:cNvSpPr txBox="1"/>
      </xdr:nvSpPr>
      <xdr:spPr>
        <a:xfrm>
          <a:off x="939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令和元年度より</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ポイント減した。</a:t>
          </a:r>
        </a:p>
        <a:p>
          <a:r>
            <a:rPr kumimoji="1" lang="ja-JP" altLang="en-US" sz="1300">
              <a:latin typeface="ＭＳ Ｐゴシック" panose="020B0600070205080204" pitchFamily="50" charset="-128"/>
              <a:ea typeface="ＭＳ Ｐゴシック" panose="020B0600070205080204" pitchFamily="50" charset="-128"/>
            </a:rPr>
            <a:t>　類似団体平均、東京都の平均は下回っているが、全国の平均よりは高い数値となっている。</a:t>
          </a:r>
        </a:p>
        <a:p>
          <a:r>
            <a:rPr kumimoji="1" lang="ja-JP" altLang="en-US" sz="1300">
              <a:latin typeface="ＭＳ Ｐゴシック" panose="020B0600070205080204" pitchFamily="50" charset="-128"/>
              <a:ea typeface="ＭＳ Ｐゴシック" panose="020B0600070205080204" pitchFamily="50" charset="-128"/>
            </a:rPr>
            <a:t>　ポイントの変動要因は、分子となる扶助費や繰出金などの経常経費等充当一般財源等の減少が多く、また分母となる経常一般財源等の増もあったためである。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123190</xdr:rowOff>
    </xdr:from>
    <xdr:to>
      <xdr:col>82</xdr:col>
      <xdr:colOff>107950</xdr:colOff>
      <xdr:row>81</xdr:row>
      <xdr:rowOff>39370</xdr:rowOff>
    </xdr:to>
    <xdr:cxnSp macro="">
      <xdr:nvCxnSpPr>
        <xdr:cNvPr id="427" name="直線コネクタ 426"/>
        <xdr:cNvCxnSpPr/>
      </xdr:nvCxnSpPr>
      <xdr:spPr>
        <a:xfrm flipV="1">
          <a:off x="16510000" y="1263904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8" name="公債費以外最小値テキスト"/>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9" name="直線コネクタ 428"/>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38117</xdr:rowOff>
    </xdr:from>
    <xdr:ext cx="762000" cy="259045"/>
    <xdr:sp macro="" textlink="">
      <xdr:nvSpPr>
        <xdr:cNvPr id="430" name="公債費以外最大値テキスト"/>
        <xdr:cNvSpPr txBox="1"/>
      </xdr:nvSpPr>
      <xdr:spPr>
        <a:xfrm>
          <a:off x="16598900" y="1238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123190</xdr:rowOff>
    </xdr:from>
    <xdr:to>
      <xdr:col>82</xdr:col>
      <xdr:colOff>196850</xdr:colOff>
      <xdr:row>73</xdr:row>
      <xdr:rowOff>123190</xdr:rowOff>
    </xdr:to>
    <xdr:cxnSp macro="">
      <xdr:nvCxnSpPr>
        <xdr:cNvPr id="431" name="直線コネクタ 430"/>
        <xdr:cNvCxnSpPr/>
      </xdr:nvCxnSpPr>
      <xdr:spPr>
        <a:xfrm>
          <a:off x="16421100" y="12639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54611</xdr:rowOff>
    </xdr:from>
    <xdr:to>
      <xdr:col>82</xdr:col>
      <xdr:colOff>107950</xdr:colOff>
      <xdr:row>78</xdr:row>
      <xdr:rowOff>134620</xdr:rowOff>
    </xdr:to>
    <xdr:cxnSp macro="">
      <xdr:nvCxnSpPr>
        <xdr:cNvPr id="432" name="直線コネクタ 431"/>
        <xdr:cNvCxnSpPr/>
      </xdr:nvCxnSpPr>
      <xdr:spPr>
        <a:xfrm flipV="1">
          <a:off x="15671800" y="13256261"/>
          <a:ext cx="838200" cy="25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52088</xdr:rowOff>
    </xdr:from>
    <xdr:ext cx="762000" cy="259045"/>
    <xdr:sp macro="" textlink="">
      <xdr:nvSpPr>
        <xdr:cNvPr id="433" name="公債費以外平均値テキスト"/>
        <xdr:cNvSpPr txBox="1"/>
      </xdr:nvSpPr>
      <xdr:spPr>
        <a:xfrm>
          <a:off x="16598900" y="13253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4" name="フローチャート: 判断 433"/>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165100</xdr:rowOff>
    </xdr:from>
    <xdr:to>
      <xdr:col>78</xdr:col>
      <xdr:colOff>69850</xdr:colOff>
      <xdr:row>78</xdr:row>
      <xdr:rowOff>134620</xdr:rowOff>
    </xdr:to>
    <xdr:cxnSp macro="">
      <xdr:nvCxnSpPr>
        <xdr:cNvPr id="435" name="直線コネクタ 434"/>
        <xdr:cNvCxnSpPr/>
      </xdr:nvCxnSpPr>
      <xdr:spPr>
        <a:xfrm>
          <a:off x="14782800" y="13195300"/>
          <a:ext cx="889000" cy="31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26670</xdr:rowOff>
    </xdr:from>
    <xdr:to>
      <xdr:col>78</xdr:col>
      <xdr:colOff>120650</xdr:colOff>
      <xdr:row>77</xdr:row>
      <xdr:rowOff>128270</xdr:rowOff>
    </xdr:to>
    <xdr:sp macro="" textlink="">
      <xdr:nvSpPr>
        <xdr:cNvPr id="436" name="フローチャート: 判断 435"/>
        <xdr:cNvSpPr/>
      </xdr:nvSpPr>
      <xdr:spPr>
        <a:xfrm>
          <a:off x="15621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138447</xdr:rowOff>
    </xdr:from>
    <xdr:ext cx="736600" cy="259045"/>
    <xdr:sp macro="" textlink="">
      <xdr:nvSpPr>
        <xdr:cNvPr id="437" name="テキスト ボックス 436"/>
        <xdr:cNvSpPr txBox="1"/>
      </xdr:nvSpPr>
      <xdr:spPr>
        <a:xfrm>
          <a:off x="15290800" y="1299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73661</xdr:rowOff>
    </xdr:from>
    <xdr:to>
      <xdr:col>73</xdr:col>
      <xdr:colOff>180975</xdr:colOff>
      <xdr:row>76</xdr:row>
      <xdr:rowOff>165100</xdr:rowOff>
    </xdr:to>
    <xdr:cxnSp macro="">
      <xdr:nvCxnSpPr>
        <xdr:cNvPr id="438" name="直線コネクタ 437"/>
        <xdr:cNvCxnSpPr/>
      </xdr:nvCxnSpPr>
      <xdr:spPr>
        <a:xfrm>
          <a:off x="13893800" y="131038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144780</xdr:rowOff>
    </xdr:from>
    <xdr:to>
      <xdr:col>74</xdr:col>
      <xdr:colOff>31750</xdr:colOff>
      <xdr:row>77</xdr:row>
      <xdr:rowOff>74930</xdr:rowOff>
    </xdr:to>
    <xdr:sp macro="" textlink="">
      <xdr:nvSpPr>
        <xdr:cNvPr id="439" name="フローチャート: 判断 438"/>
        <xdr:cNvSpPr/>
      </xdr:nvSpPr>
      <xdr:spPr>
        <a:xfrm>
          <a:off x="14732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59707</xdr:rowOff>
    </xdr:from>
    <xdr:ext cx="762000" cy="259045"/>
    <xdr:sp macro="" textlink="">
      <xdr:nvSpPr>
        <xdr:cNvPr id="440" name="テキスト ボックス 439"/>
        <xdr:cNvSpPr txBox="1"/>
      </xdr:nvSpPr>
      <xdr:spPr>
        <a:xfrm>
          <a:off x="14401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73661</xdr:rowOff>
    </xdr:from>
    <xdr:to>
      <xdr:col>69</xdr:col>
      <xdr:colOff>92075</xdr:colOff>
      <xdr:row>77</xdr:row>
      <xdr:rowOff>16511</xdr:rowOff>
    </xdr:to>
    <xdr:cxnSp macro="">
      <xdr:nvCxnSpPr>
        <xdr:cNvPr id="441" name="直線コネクタ 440"/>
        <xdr:cNvCxnSpPr/>
      </xdr:nvCxnSpPr>
      <xdr:spPr>
        <a:xfrm flipV="1">
          <a:off x="13004800" y="13103861"/>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91439</xdr:rowOff>
    </xdr:from>
    <xdr:to>
      <xdr:col>69</xdr:col>
      <xdr:colOff>142875</xdr:colOff>
      <xdr:row>77</xdr:row>
      <xdr:rowOff>21589</xdr:rowOff>
    </xdr:to>
    <xdr:sp macro="" textlink="">
      <xdr:nvSpPr>
        <xdr:cNvPr id="442" name="フローチャート: 判断 441"/>
        <xdr:cNvSpPr/>
      </xdr:nvSpPr>
      <xdr:spPr>
        <a:xfrm>
          <a:off x="138430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6366</xdr:rowOff>
    </xdr:from>
    <xdr:ext cx="762000" cy="259045"/>
    <xdr:sp macro="" textlink="">
      <xdr:nvSpPr>
        <xdr:cNvPr id="443" name="テキスト ボックス 442"/>
        <xdr:cNvSpPr txBox="1"/>
      </xdr:nvSpPr>
      <xdr:spPr>
        <a:xfrm>
          <a:off x="13512800" y="13208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4" name="フローチャート: 判断 443"/>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5" name="テキスト ボックス 444"/>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3811</xdr:rowOff>
    </xdr:from>
    <xdr:to>
      <xdr:col>82</xdr:col>
      <xdr:colOff>158750</xdr:colOff>
      <xdr:row>77</xdr:row>
      <xdr:rowOff>105411</xdr:rowOff>
    </xdr:to>
    <xdr:sp macro="" textlink="">
      <xdr:nvSpPr>
        <xdr:cNvPr id="451" name="楕円 450"/>
        <xdr:cNvSpPr/>
      </xdr:nvSpPr>
      <xdr:spPr>
        <a:xfrm>
          <a:off x="16459200" y="1320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20338</xdr:rowOff>
    </xdr:from>
    <xdr:ext cx="762000" cy="259045"/>
    <xdr:sp macro="" textlink="">
      <xdr:nvSpPr>
        <xdr:cNvPr id="452" name="公債費以外該当値テキスト"/>
        <xdr:cNvSpPr txBox="1"/>
      </xdr:nvSpPr>
      <xdr:spPr>
        <a:xfrm>
          <a:off x="16598900" y="130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83820</xdr:rowOff>
    </xdr:from>
    <xdr:to>
      <xdr:col>78</xdr:col>
      <xdr:colOff>120650</xdr:colOff>
      <xdr:row>79</xdr:row>
      <xdr:rowOff>13970</xdr:rowOff>
    </xdr:to>
    <xdr:sp macro="" textlink="">
      <xdr:nvSpPr>
        <xdr:cNvPr id="453" name="楕円 452"/>
        <xdr:cNvSpPr/>
      </xdr:nvSpPr>
      <xdr:spPr>
        <a:xfrm>
          <a:off x="15621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170197</xdr:rowOff>
    </xdr:from>
    <xdr:ext cx="736600" cy="259045"/>
    <xdr:sp macro="" textlink="">
      <xdr:nvSpPr>
        <xdr:cNvPr id="454" name="テキスト ボックス 453"/>
        <xdr:cNvSpPr txBox="1"/>
      </xdr:nvSpPr>
      <xdr:spPr>
        <a:xfrm>
          <a:off x="15290800" y="13543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114300</xdr:rowOff>
    </xdr:from>
    <xdr:to>
      <xdr:col>74</xdr:col>
      <xdr:colOff>31750</xdr:colOff>
      <xdr:row>77</xdr:row>
      <xdr:rowOff>44450</xdr:rowOff>
    </xdr:to>
    <xdr:sp macro="" textlink="">
      <xdr:nvSpPr>
        <xdr:cNvPr id="455" name="楕円 454"/>
        <xdr:cNvSpPr/>
      </xdr:nvSpPr>
      <xdr:spPr>
        <a:xfrm>
          <a:off x="14732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54627</xdr:rowOff>
    </xdr:from>
    <xdr:ext cx="762000" cy="259045"/>
    <xdr:sp macro="" textlink="">
      <xdr:nvSpPr>
        <xdr:cNvPr id="456" name="テキスト ボックス 455"/>
        <xdr:cNvSpPr txBox="1"/>
      </xdr:nvSpPr>
      <xdr:spPr>
        <a:xfrm>
          <a:off x="14401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22861</xdr:rowOff>
    </xdr:from>
    <xdr:to>
      <xdr:col>69</xdr:col>
      <xdr:colOff>142875</xdr:colOff>
      <xdr:row>76</xdr:row>
      <xdr:rowOff>124461</xdr:rowOff>
    </xdr:to>
    <xdr:sp macro="" textlink="">
      <xdr:nvSpPr>
        <xdr:cNvPr id="457" name="楕円 456"/>
        <xdr:cNvSpPr/>
      </xdr:nvSpPr>
      <xdr:spPr>
        <a:xfrm>
          <a:off x="13843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134637</xdr:rowOff>
    </xdr:from>
    <xdr:ext cx="762000" cy="259045"/>
    <xdr:sp macro="" textlink="">
      <xdr:nvSpPr>
        <xdr:cNvPr id="458" name="テキスト ボックス 457"/>
        <xdr:cNvSpPr txBox="1"/>
      </xdr:nvSpPr>
      <xdr:spPr>
        <a:xfrm>
          <a:off x="13512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137161</xdr:rowOff>
    </xdr:from>
    <xdr:to>
      <xdr:col>65</xdr:col>
      <xdr:colOff>53975</xdr:colOff>
      <xdr:row>77</xdr:row>
      <xdr:rowOff>67311</xdr:rowOff>
    </xdr:to>
    <xdr:sp macro="" textlink="">
      <xdr:nvSpPr>
        <xdr:cNvPr id="459" name="楕円 458"/>
        <xdr:cNvSpPr/>
      </xdr:nvSpPr>
      <xdr:spPr>
        <a:xfrm>
          <a:off x="12954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52088</xdr:rowOff>
    </xdr:from>
    <xdr:ext cx="762000" cy="259045"/>
    <xdr:sp macro="" textlink="">
      <xdr:nvSpPr>
        <xdr:cNvPr id="460" name="テキスト ボックス 459"/>
        <xdr:cNvSpPr txBox="1"/>
      </xdr:nvSpPr>
      <xdr:spPr>
        <a:xfrm>
          <a:off x="12623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92100</xdr:rowOff>
    </xdr:from>
    <xdr:to>
      <xdr:col>29</xdr:col>
      <xdr:colOff>127000</xdr:colOff>
      <xdr:row>20</xdr:row>
      <xdr:rowOff>49169</xdr:rowOff>
    </xdr:to>
    <xdr:cxnSp macro="">
      <xdr:nvCxnSpPr>
        <xdr:cNvPr id="43" name="直線コネクタ 42"/>
        <xdr:cNvCxnSpPr/>
      </xdr:nvCxnSpPr>
      <xdr:spPr bwMode="auto">
        <a:xfrm flipV="1">
          <a:off x="5651500" y="2025675"/>
          <a:ext cx="0" cy="15001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21246</xdr:rowOff>
    </xdr:from>
    <xdr:ext cx="762000" cy="259045"/>
    <xdr:sp macro="" textlink="">
      <xdr:nvSpPr>
        <xdr:cNvPr id="44" name="人口1人当たり決算額の推移最小値テキスト130"/>
        <xdr:cNvSpPr txBox="1"/>
      </xdr:nvSpPr>
      <xdr:spPr>
        <a:xfrm>
          <a:off x="5740400" y="349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49169</xdr:rowOff>
    </xdr:from>
    <xdr:to>
      <xdr:col>30</xdr:col>
      <xdr:colOff>25400</xdr:colOff>
      <xdr:row>20</xdr:row>
      <xdr:rowOff>49169</xdr:rowOff>
    </xdr:to>
    <xdr:cxnSp macro="">
      <xdr:nvCxnSpPr>
        <xdr:cNvPr id="45" name="直線コネクタ 44"/>
        <xdr:cNvCxnSpPr/>
      </xdr:nvCxnSpPr>
      <xdr:spPr bwMode="auto">
        <a:xfrm>
          <a:off x="5562600" y="3525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7027</xdr:rowOff>
    </xdr:from>
    <xdr:ext cx="762000" cy="259045"/>
    <xdr:sp macro="" textlink="">
      <xdr:nvSpPr>
        <xdr:cNvPr id="46" name="人口1人当たり決算額の推移最大値テキスト130"/>
        <xdr:cNvSpPr txBox="1"/>
      </xdr:nvSpPr>
      <xdr:spPr>
        <a:xfrm>
          <a:off x="5740400" y="176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92100</xdr:rowOff>
    </xdr:from>
    <xdr:to>
      <xdr:col>30</xdr:col>
      <xdr:colOff>25400</xdr:colOff>
      <xdr:row>11</xdr:row>
      <xdr:rowOff>92100</xdr:rowOff>
    </xdr:to>
    <xdr:cxnSp macro="">
      <xdr:nvCxnSpPr>
        <xdr:cNvPr id="47" name="直線コネクタ 46"/>
        <xdr:cNvCxnSpPr/>
      </xdr:nvCxnSpPr>
      <xdr:spPr bwMode="auto">
        <a:xfrm>
          <a:off x="5562600" y="20256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151628</xdr:rowOff>
    </xdr:from>
    <xdr:to>
      <xdr:col>29</xdr:col>
      <xdr:colOff>127000</xdr:colOff>
      <xdr:row>18</xdr:row>
      <xdr:rowOff>43317</xdr:rowOff>
    </xdr:to>
    <xdr:cxnSp macro="">
      <xdr:nvCxnSpPr>
        <xdr:cNvPr id="48" name="直線コネクタ 47"/>
        <xdr:cNvCxnSpPr/>
      </xdr:nvCxnSpPr>
      <xdr:spPr bwMode="auto">
        <a:xfrm flipV="1">
          <a:off x="5003800" y="3113903"/>
          <a:ext cx="647700" cy="631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60571</xdr:rowOff>
    </xdr:from>
    <xdr:ext cx="762000" cy="259045"/>
    <xdr:sp macro="" textlink="">
      <xdr:nvSpPr>
        <xdr:cNvPr id="49" name="人口1人当たり決算額の推移平均値テキスト130"/>
        <xdr:cNvSpPr txBox="1"/>
      </xdr:nvSpPr>
      <xdr:spPr>
        <a:xfrm>
          <a:off x="5740400" y="26799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44044</xdr:rowOff>
    </xdr:from>
    <xdr:to>
      <xdr:col>29</xdr:col>
      <xdr:colOff>177800</xdr:colOff>
      <xdr:row>16</xdr:row>
      <xdr:rowOff>145644</xdr:rowOff>
    </xdr:to>
    <xdr:sp macro="" textlink="">
      <xdr:nvSpPr>
        <xdr:cNvPr id="50" name="フローチャート: 判断 49"/>
        <xdr:cNvSpPr/>
      </xdr:nvSpPr>
      <xdr:spPr bwMode="auto">
        <a:xfrm>
          <a:off x="5600700" y="283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43317</xdr:rowOff>
    </xdr:from>
    <xdr:to>
      <xdr:col>26</xdr:col>
      <xdr:colOff>50800</xdr:colOff>
      <xdr:row>18</xdr:row>
      <xdr:rowOff>73995</xdr:rowOff>
    </xdr:to>
    <xdr:cxnSp macro="">
      <xdr:nvCxnSpPr>
        <xdr:cNvPr id="51" name="直線コネクタ 50"/>
        <xdr:cNvCxnSpPr/>
      </xdr:nvCxnSpPr>
      <xdr:spPr bwMode="auto">
        <a:xfrm flipV="1">
          <a:off x="4305300" y="3177042"/>
          <a:ext cx="698500" cy="30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11628</xdr:rowOff>
    </xdr:from>
    <xdr:to>
      <xdr:col>26</xdr:col>
      <xdr:colOff>101600</xdr:colOff>
      <xdr:row>16</xdr:row>
      <xdr:rowOff>113228</xdr:rowOff>
    </xdr:to>
    <xdr:sp macro="" textlink="">
      <xdr:nvSpPr>
        <xdr:cNvPr id="52" name="フローチャート: 判断 51"/>
        <xdr:cNvSpPr/>
      </xdr:nvSpPr>
      <xdr:spPr bwMode="auto">
        <a:xfrm>
          <a:off x="4953000" y="28024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123405</xdr:rowOff>
    </xdr:from>
    <xdr:ext cx="736600" cy="259045"/>
    <xdr:sp macro="" textlink="">
      <xdr:nvSpPr>
        <xdr:cNvPr id="53" name="テキスト ボックス 52"/>
        <xdr:cNvSpPr txBox="1"/>
      </xdr:nvSpPr>
      <xdr:spPr>
        <a:xfrm>
          <a:off x="4622800" y="2571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73995</xdr:rowOff>
    </xdr:from>
    <xdr:to>
      <xdr:col>22</xdr:col>
      <xdr:colOff>114300</xdr:colOff>
      <xdr:row>18</xdr:row>
      <xdr:rowOff>112994</xdr:rowOff>
    </xdr:to>
    <xdr:cxnSp macro="">
      <xdr:nvCxnSpPr>
        <xdr:cNvPr id="54" name="直線コネクタ 53"/>
        <xdr:cNvCxnSpPr/>
      </xdr:nvCxnSpPr>
      <xdr:spPr bwMode="auto">
        <a:xfrm flipV="1">
          <a:off x="3606800" y="3207720"/>
          <a:ext cx="698500" cy="389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37368</xdr:rowOff>
    </xdr:from>
    <xdr:to>
      <xdr:col>22</xdr:col>
      <xdr:colOff>165100</xdr:colOff>
      <xdr:row>16</xdr:row>
      <xdr:rowOff>138968</xdr:rowOff>
    </xdr:to>
    <xdr:sp macro="" textlink="">
      <xdr:nvSpPr>
        <xdr:cNvPr id="55" name="フローチャート: 判断 54"/>
        <xdr:cNvSpPr/>
      </xdr:nvSpPr>
      <xdr:spPr bwMode="auto">
        <a:xfrm>
          <a:off x="4254500" y="28281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149145</xdr:rowOff>
    </xdr:from>
    <xdr:ext cx="762000" cy="259045"/>
    <xdr:sp macro="" textlink="">
      <xdr:nvSpPr>
        <xdr:cNvPr id="56" name="テキスト ボックス 55"/>
        <xdr:cNvSpPr txBox="1"/>
      </xdr:nvSpPr>
      <xdr:spPr>
        <a:xfrm>
          <a:off x="3924300" y="2597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112994</xdr:rowOff>
    </xdr:from>
    <xdr:to>
      <xdr:col>18</xdr:col>
      <xdr:colOff>177800</xdr:colOff>
      <xdr:row>18</xdr:row>
      <xdr:rowOff>146827</xdr:rowOff>
    </xdr:to>
    <xdr:cxnSp macro="">
      <xdr:nvCxnSpPr>
        <xdr:cNvPr id="57" name="直線コネクタ 56"/>
        <xdr:cNvCxnSpPr/>
      </xdr:nvCxnSpPr>
      <xdr:spPr bwMode="auto">
        <a:xfrm flipV="1">
          <a:off x="2908300" y="3246719"/>
          <a:ext cx="698500" cy="338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45461</xdr:rowOff>
    </xdr:from>
    <xdr:to>
      <xdr:col>19</xdr:col>
      <xdr:colOff>38100</xdr:colOff>
      <xdr:row>16</xdr:row>
      <xdr:rowOff>147061</xdr:rowOff>
    </xdr:to>
    <xdr:sp macro="" textlink="">
      <xdr:nvSpPr>
        <xdr:cNvPr id="58" name="フローチャート: 判断 57"/>
        <xdr:cNvSpPr/>
      </xdr:nvSpPr>
      <xdr:spPr bwMode="auto">
        <a:xfrm>
          <a:off x="3556000" y="28362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157238</xdr:rowOff>
    </xdr:from>
    <xdr:ext cx="762000" cy="259045"/>
    <xdr:sp macro="" textlink="">
      <xdr:nvSpPr>
        <xdr:cNvPr id="59" name="テキスト ボックス 58"/>
        <xdr:cNvSpPr txBox="1"/>
      </xdr:nvSpPr>
      <xdr:spPr>
        <a:xfrm>
          <a:off x="3225800" y="260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53599</xdr:rowOff>
    </xdr:from>
    <xdr:to>
      <xdr:col>15</xdr:col>
      <xdr:colOff>101600</xdr:colOff>
      <xdr:row>16</xdr:row>
      <xdr:rowOff>155199</xdr:rowOff>
    </xdr:to>
    <xdr:sp macro="" textlink="">
      <xdr:nvSpPr>
        <xdr:cNvPr id="60" name="フローチャート: 判断 59"/>
        <xdr:cNvSpPr/>
      </xdr:nvSpPr>
      <xdr:spPr bwMode="auto">
        <a:xfrm>
          <a:off x="2857500" y="28444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165376</xdr:rowOff>
    </xdr:from>
    <xdr:ext cx="762000" cy="259045"/>
    <xdr:sp macro="" textlink="">
      <xdr:nvSpPr>
        <xdr:cNvPr id="61" name="テキスト ボックス 60"/>
        <xdr:cNvSpPr txBox="1"/>
      </xdr:nvSpPr>
      <xdr:spPr>
        <a:xfrm>
          <a:off x="2527300" y="261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100828</xdr:rowOff>
    </xdr:from>
    <xdr:to>
      <xdr:col>29</xdr:col>
      <xdr:colOff>177800</xdr:colOff>
      <xdr:row>18</xdr:row>
      <xdr:rowOff>30978</xdr:rowOff>
    </xdr:to>
    <xdr:sp macro="" textlink="">
      <xdr:nvSpPr>
        <xdr:cNvPr id="67" name="楕円 66"/>
        <xdr:cNvSpPr/>
      </xdr:nvSpPr>
      <xdr:spPr bwMode="auto">
        <a:xfrm>
          <a:off x="5600700" y="3063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72905</xdr:rowOff>
    </xdr:from>
    <xdr:ext cx="762000" cy="259045"/>
    <xdr:sp macro="" textlink="">
      <xdr:nvSpPr>
        <xdr:cNvPr id="68" name="人口1人当たり決算額の推移該当値テキスト130"/>
        <xdr:cNvSpPr txBox="1"/>
      </xdr:nvSpPr>
      <xdr:spPr>
        <a:xfrm>
          <a:off x="5740400" y="3035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163967</xdr:rowOff>
    </xdr:from>
    <xdr:to>
      <xdr:col>26</xdr:col>
      <xdr:colOff>101600</xdr:colOff>
      <xdr:row>18</xdr:row>
      <xdr:rowOff>94117</xdr:rowOff>
    </xdr:to>
    <xdr:sp macro="" textlink="">
      <xdr:nvSpPr>
        <xdr:cNvPr id="69" name="楕円 68"/>
        <xdr:cNvSpPr/>
      </xdr:nvSpPr>
      <xdr:spPr bwMode="auto">
        <a:xfrm>
          <a:off x="4953000" y="31262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78894</xdr:rowOff>
    </xdr:from>
    <xdr:ext cx="736600" cy="259045"/>
    <xdr:sp macro="" textlink="">
      <xdr:nvSpPr>
        <xdr:cNvPr id="70" name="テキスト ボックス 69"/>
        <xdr:cNvSpPr txBox="1"/>
      </xdr:nvSpPr>
      <xdr:spPr>
        <a:xfrm>
          <a:off x="4622800" y="3212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23195</xdr:rowOff>
    </xdr:from>
    <xdr:to>
      <xdr:col>22</xdr:col>
      <xdr:colOff>165100</xdr:colOff>
      <xdr:row>18</xdr:row>
      <xdr:rowOff>124795</xdr:rowOff>
    </xdr:to>
    <xdr:sp macro="" textlink="">
      <xdr:nvSpPr>
        <xdr:cNvPr id="71" name="楕円 70"/>
        <xdr:cNvSpPr/>
      </xdr:nvSpPr>
      <xdr:spPr bwMode="auto">
        <a:xfrm>
          <a:off x="4254500" y="31569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109572</xdr:rowOff>
    </xdr:from>
    <xdr:ext cx="762000" cy="259045"/>
    <xdr:sp macro="" textlink="">
      <xdr:nvSpPr>
        <xdr:cNvPr id="72" name="テキスト ボックス 71"/>
        <xdr:cNvSpPr txBox="1"/>
      </xdr:nvSpPr>
      <xdr:spPr>
        <a:xfrm>
          <a:off x="3924300" y="32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62194</xdr:rowOff>
    </xdr:from>
    <xdr:to>
      <xdr:col>19</xdr:col>
      <xdr:colOff>38100</xdr:colOff>
      <xdr:row>18</xdr:row>
      <xdr:rowOff>163795</xdr:rowOff>
    </xdr:to>
    <xdr:sp macro="" textlink="">
      <xdr:nvSpPr>
        <xdr:cNvPr id="73" name="楕円 72"/>
        <xdr:cNvSpPr/>
      </xdr:nvSpPr>
      <xdr:spPr bwMode="auto">
        <a:xfrm>
          <a:off x="3556000" y="3195919"/>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148571</xdr:rowOff>
    </xdr:from>
    <xdr:ext cx="762000" cy="259045"/>
    <xdr:sp macro="" textlink="">
      <xdr:nvSpPr>
        <xdr:cNvPr id="74" name="テキスト ボックス 73"/>
        <xdr:cNvSpPr txBox="1"/>
      </xdr:nvSpPr>
      <xdr:spPr>
        <a:xfrm>
          <a:off x="3225800" y="328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96027</xdr:rowOff>
    </xdr:from>
    <xdr:to>
      <xdr:col>15</xdr:col>
      <xdr:colOff>101600</xdr:colOff>
      <xdr:row>19</xdr:row>
      <xdr:rowOff>26177</xdr:rowOff>
    </xdr:to>
    <xdr:sp macro="" textlink="">
      <xdr:nvSpPr>
        <xdr:cNvPr id="75" name="楕円 74"/>
        <xdr:cNvSpPr/>
      </xdr:nvSpPr>
      <xdr:spPr bwMode="auto">
        <a:xfrm>
          <a:off x="2857500" y="32297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10954</xdr:rowOff>
    </xdr:from>
    <xdr:ext cx="762000" cy="259045"/>
    <xdr:sp macro="" textlink="">
      <xdr:nvSpPr>
        <xdr:cNvPr id="76" name="テキスト ボックス 75"/>
        <xdr:cNvSpPr txBox="1"/>
      </xdr:nvSpPr>
      <xdr:spPr>
        <a:xfrm>
          <a:off x="2527300" y="331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207048</xdr:rowOff>
    </xdr:from>
    <xdr:to>
      <xdr:col>29</xdr:col>
      <xdr:colOff>127000</xdr:colOff>
      <xdr:row>37</xdr:row>
      <xdr:rowOff>233909</xdr:rowOff>
    </xdr:to>
    <xdr:cxnSp macro="">
      <xdr:nvCxnSpPr>
        <xdr:cNvPr id="104" name="直線コネクタ 103"/>
        <xdr:cNvCxnSpPr/>
      </xdr:nvCxnSpPr>
      <xdr:spPr bwMode="auto">
        <a:xfrm flipV="1">
          <a:off x="5651500" y="6131598"/>
          <a:ext cx="0" cy="12270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205986</xdr:rowOff>
    </xdr:from>
    <xdr:ext cx="762000" cy="259045"/>
    <xdr:sp macro="" textlink="">
      <xdr:nvSpPr>
        <xdr:cNvPr id="105" name="人口1人当たり決算額の推移最小値テキスト445"/>
        <xdr:cNvSpPr txBox="1"/>
      </xdr:nvSpPr>
      <xdr:spPr>
        <a:xfrm>
          <a:off x="5740400" y="733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233909</xdr:rowOff>
    </xdr:from>
    <xdr:to>
      <xdr:col>30</xdr:col>
      <xdr:colOff>25400</xdr:colOff>
      <xdr:row>37</xdr:row>
      <xdr:rowOff>233909</xdr:rowOff>
    </xdr:to>
    <xdr:cxnSp macro="">
      <xdr:nvCxnSpPr>
        <xdr:cNvPr id="106" name="直線コネクタ 105"/>
        <xdr:cNvCxnSpPr/>
      </xdr:nvCxnSpPr>
      <xdr:spPr bwMode="auto">
        <a:xfrm>
          <a:off x="5562600" y="735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121975</xdr:rowOff>
    </xdr:from>
    <xdr:ext cx="762000" cy="259045"/>
    <xdr:sp macro="" textlink="">
      <xdr:nvSpPr>
        <xdr:cNvPr id="107" name="人口1人当たり決算額の推移最大値テキスト445"/>
        <xdr:cNvSpPr txBox="1"/>
      </xdr:nvSpPr>
      <xdr:spPr>
        <a:xfrm>
          <a:off x="5740400" y="5875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207048</xdr:rowOff>
    </xdr:from>
    <xdr:to>
      <xdr:col>30</xdr:col>
      <xdr:colOff>25400</xdr:colOff>
      <xdr:row>33</xdr:row>
      <xdr:rowOff>207048</xdr:rowOff>
    </xdr:to>
    <xdr:cxnSp macro="">
      <xdr:nvCxnSpPr>
        <xdr:cNvPr id="108" name="直線コネクタ 107"/>
        <xdr:cNvCxnSpPr/>
      </xdr:nvCxnSpPr>
      <xdr:spPr bwMode="auto">
        <a:xfrm>
          <a:off x="5562600" y="61315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88100</xdr:rowOff>
    </xdr:from>
    <xdr:to>
      <xdr:col>29</xdr:col>
      <xdr:colOff>127000</xdr:colOff>
      <xdr:row>36</xdr:row>
      <xdr:rowOff>90195</xdr:rowOff>
    </xdr:to>
    <xdr:cxnSp macro="">
      <xdr:nvCxnSpPr>
        <xdr:cNvPr id="109" name="直線コネクタ 108"/>
        <xdr:cNvCxnSpPr/>
      </xdr:nvCxnSpPr>
      <xdr:spPr bwMode="auto">
        <a:xfrm flipV="1">
          <a:off x="5003800" y="7041350"/>
          <a:ext cx="647700" cy="20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123931</xdr:rowOff>
    </xdr:from>
    <xdr:ext cx="762000" cy="259045"/>
    <xdr:sp macro="" textlink="">
      <xdr:nvSpPr>
        <xdr:cNvPr id="110" name="人口1人当たり決算額の推移平均値テキスト445"/>
        <xdr:cNvSpPr txBox="1"/>
      </xdr:nvSpPr>
      <xdr:spPr>
        <a:xfrm>
          <a:off x="5740400" y="67342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278854</xdr:rowOff>
    </xdr:from>
    <xdr:to>
      <xdr:col>29</xdr:col>
      <xdr:colOff>177800</xdr:colOff>
      <xdr:row>36</xdr:row>
      <xdr:rowOff>37554</xdr:rowOff>
    </xdr:to>
    <xdr:sp macro="" textlink="">
      <xdr:nvSpPr>
        <xdr:cNvPr id="111" name="フローチャート: 判断 110"/>
        <xdr:cNvSpPr/>
      </xdr:nvSpPr>
      <xdr:spPr bwMode="auto">
        <a:xfrm>
          <a:off x="56007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23216</xdr:rowOff>
    </xdr:from>
    <xdr:to>
      <xdr:col>26</xdr:col>
      <xdr:colOff>50800</xdr:colOff>
      <xdr:row>36</xdr:row>
      <xdr:rowOff>90195</xdr:rowOff>
    </xdr:to>
    <xdr:cxnSp macro="">
      <xdr:nvCxnSpPr>
        <xdr:cNvPr id="112" name="直線コネクタ 111"/>
        <xdr:cNvCxnSpPr/>
      </xdr:nvCxnSpPr>
      <xdr:spPr bwMode="auto">
        <a:xfrm>
          <a:off x="4305300" y="6976466"/>
          <a:ext cx="698500" cy="669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229400</xdr:rowOff>
    </xdr:from>
    <xdr:to>
      <xdr:col>26</xdr:col>
      <xdr:colOff>101600</xdr:colOff>
      <xdr:row>35</xdr:row>
      <xdr:rowOff>331000</xdr:rowOff>
    </xdr:to>
    <xdr:sp macro="" textlink="">
      <xdr:nvSpPr>
        <xdr:cNvPr id="113" name="フローチャート: 判断 112"/>
        <xdr:cNvSpPr/>
      </xdr:nvSpPr>
      <xdr:spPr bwMode="auto">
        <a:xfrm>
          <a:off x="49530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341177</xdr:rowOff>
    </xdr:from>
    <xdr:ext cx="736600" cy="259045"/>
    <xdr:sp macro="" textlink="">
      <xdr:nvSpPr>
        <xdr:cNvPr id="114" name="テキスト ボックス 113"/>
        <xdr:cNvSpPr txBox="1"/>
      </xdr:nvSpPr>
      <xdr:spPr>
        <a:xfrm>
          <a:off x="4622800" y="660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22149</xdr:rowOff>
    </xdr:from>
    <xdr:to>
      <xdr:col>22</xdr:col>
      <xdr:colOff>114300</xdr:colOff>
      <xdr:row>36</xdr:row>
      <xdr:rowOff>23216</xdr:rowOff>
    </xdr:to>
    <xdr:cxnSp macro="">
      <xdr:nvCxnSpPr>
        <xdr:cNvPr id="115" name="直線コネクタ 114"/>
        <xdr:cNvCxnSpPr/>
      </xdr:nvCxnSpPr>
      <xdr:spPr bwMode="auto">
        <a:xfrm>
          <a:off x="3606800" y="6975399"/>
          <a:ext cx="698500" cy="1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212179</xdr:rowOff>
    </xdr:from>
    <xdr:to>
      <xdr:col>22</xdr:col>
      <xdr:colOff>165100</xdr:colOff>
      <xdr:row>35</xdr:row>
      <xdr:rowOff>313779</xdr:rowOff>
    </xdr:to>
    <xdr:sp macro="" textlink="">
      <xdr:nvSpPr>
        <xdr:cNvPr id="116" name="フローチャート: 判断 115"/>
        <xdr:cNvSpPr/>
      </xdr:nvSpPr>
      <xdr:spPr bwMode="auto">
        <a:xfrm>
          <a:off x="42545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323956</xdr:rowOff>
    </xdr:from>
    <xdr:ext cx="762000" cy="259045"/>
    <xdr:sp macro="" textlink="">
      <xdr:nvSpPr>
        <xdr:cNvPr id="117" name="テキスト ボックス 116"/>
        <xdr:cNvSpPr txBox="1"/>
      </xdr:nvSpPr>
      <xdr:spPr>
        <a:xfrm>
          <a:off x="39243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297764</xdr:rowOff>
    </xdr:from>
    <xdr:to>
      <xdr:col>18</xdr:col>
      <xdr:colOff>177800</xdr:colOff>
      <xdr:row>36</xdr:row>
      <xdr:rowOff>22149</xdr:rowOff>
    </xdr:to>
    <xdr:cxnSp macro="">
      <xdr:nvCxnSpPr>
        <xdr:cNvPr id="118" name="直線コネクタ 117"/>
        <xdr:cNvCxnSpPr/>
      </xdr:nvCxnSpPr>
      <xdr:spPr bwMode="auto">
        <a:xfrm>
          <a:off x="2908300" y="6908114"/>
          <a:ext cx="698500" cy="672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197739</xdr:rowOff>
    </xdr:from>
    <xdr:to>
      <xdr:col>19</xdr:col>
      <xdr:colOff>38100</xdr:colOff>
      <xdr:row>35</xdr:row>
      <xdr:rowOff>299339</xdr:rowOff>
    </xdr:to>
    <xdr:sp macro="" textlink="">
      <xdr:nvSpPr>
        <xdr:cNvPr id="119" name="フローチャート: 判断 118"/>
        <xdr:cNvSpPr/>
      </xdr:nvSpPr>
      <xdr:spPr bwMode="auto">
        <a:xfrm>
          <a:off x="3556000" y="68080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309516</xdr:rowOff>
    </xdr:from>
    <xdr:ext cx="762000" cy="259045"/>
    <xdr:sp macro="" textlink="">
      <xdr:nvSpPr>
        <xdr:cNvPr id="120" name="テキスト ボックス 119"/>
        <xdr:cNvSpPr txBox="1"/>
      </xdr:nvSpPr>
      <xdr:spPr>
        <a:xfrm>
          <a:off x="3225800" y="657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180746</xdr:rowOff>
    </xdr:from>
    <xdr:to>
      <xdr:col>15</xdr:col>
      <xdr:colOff>101600</xdr:colOff>
      <xdr:row>35</xdr:row>
      <xdr:rowOff>282346</xdr:rowOff>
    </xdr:to>
    <xdr:sp macro="" textlink="">
      <xdr:nvSpPr>
        <xdr:cNvPr id="121" name="フローチャート: 判断 120"/>
        <xdr:cNvSpPr/>
      </xdr:nvSpPr>
      <xdr:spPr bwMode="auto">
        <a:xfrm>
          <a:off x="2857500" y="67910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292523</xdr:rowOff>
    </xdr:from>
    <xdr:ext cx="762000" cy="259045"/>
    <xdr:sp macro="" textlink="">
      <xdr:nvSpPr>
        <xdr:cNvPr id="122" name="テキスト ボックス 121"/>
        <xdr:cNvSpPr txBox="1"/>
      </xdr:nvSpPr>
      <xdr:spPr>
        <a:xfrm>
          <a:off x="2527300" y="655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37300</xdr:rowOff>
    </xdr:from>
    <xdr:to>
      <xdr:col>29</xdr:col>
      <xdr:colOff>177800</xdr:colOff>
      <xdr:row>36</xdr:row>
      <xdr:rowOff>138900</xdr:rowOff>
    </xdr:to>
    <xdr:sp macro="" textlink="">
      <xdr:nvSpPr>
        <xdr:cNvPr id="128" name="楕円 127"/>
        <xdr:cNvSpPr/>
      </xdr:nvSpPr>
      <xdr:spPr bwMode="auto">
        <a:xfrm>
          <a:off x="5600700" y="69905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9377</xdr:rowOff>
    </xdr:from>
    <xdr:ext cx="762000" cy="259045"/>
    <xdr:sp macro="" textlink="">
      <xdr:nvSpPr>
        <xdr:cNvPr id="129" name="人口1人当たり決算額の推移該当値テキスト445"/>
        <xdr:cNvSpPr txBox="1"/>
      </xdr:nvSpPr>
      <xdr:spPr>
        <a:xfrm>
          <a:off x="5740400" y="696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39395</xdr:rowOff>
    </xdr:from>
    <xdr:to>
      <xdr:col>26</xdr:col>
      <xdr:colOff>101600</xdr:colOff>
      <xdr:row>36</xdr:row>
      <xdr:rowOff>140995</xdr:rowOff>
    </xdr:to>
    <xdr:sp macro="" textlink="">
      <xdr:nvSpPr>
        <xdr:cNvPr id="130" name="楕円 129"/>
        <xdr:cNvSpPr/>
      </xdr:nvSpPr>
      <xdr:spPr bwMode="auto">
        <a:xfrm>
          <a:off x="4953000" y="6992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125772</xdr:rowOff>
    </xdr:from>
    <xdr:ext cx="736600" cy="259045"/>
    <xdr:sp macro="" textlink="">
      <xdr:nvSpPr>
        <xdr:cNvPr id="131" name="テキスト ボックス 130"/>
        <xdr:cNvSpPr txBox="1"/>
      </xdr:nvSpPr>
      <xdr:spPr>
        <a:xfrm>
          <a:off x="4622800" y="707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315316</xdr:rowOff>
    </xdr:from>
    <xdr:to>
      <xdr:col>22</xdr:col>
      <xdr:colOff>165100</xdr:colOff>
      <xdr:row>36</xdr:row>
      <xdr:rowOff>74016</xdr:rowOff>
    </xdr:to>
    <xdr:sp macro="" textlink="">
      <xdr:nvSpPr>
        <xdr:cNvPr id="132" name="楕円 131"/>
        <xdr:cNvSpPr/>
      </xdr:nvSpPr>
      <xdr:spPr bwMode="auto">
        <a:xfrm>
          <a:off x="4254500" y="6925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58793</xdr:rowOff>
    </xdr:from>
    <xdr:ext cx="762000" cy="259045"/>
    <xdr:sp macro="" textlink="">
      <xdr:nvSpPr>
        <xdr:cNvPr id="133" name="テキスト ボックス 132"/>
        <xdr:cNvSpPr txBox="1"/>
      </xdr:nvSpPr>
      <xdr:spPr>
        <a:xfrm>
          <a:off x="3924300" y="7012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314249</xdr:rowOff>
    </xdr:from>
    <xdr:to>
      <xdr:col>19</xdr:col>
      <xdr:colOff>38100</xdr:colOff>
      <xdr:row>36</xdr:row>
      <xdr:rowOff>72949</xdr:rowOff>
    </xdr:to>
    <xdr:sp macro="" textlink="">
      <xdr:nvSpPr>
        <xdr:cNvPr id="134" name="楕円 133"/>
        <xdr:cNvSpPr/>
      </xdr:nvSpPr>
      <xdr:spPr bwMode="auto">
        <a:xfrm>
          <a:off x="3556000" y="6924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57726</xdr:rowOff>
    </xdr:from>
    <xdr:ext cx="762000" cy="259045"/>
    <xdr:sp macro="" textlink="">
      <xdr:nvSpPr>
        <xdr:cNvPr id="135" name="テキスト ボックス 134"/>
        <xdr:cNvSpPr txBox="1"/>
      </xdr:nvSpPr>
      <xdr:spPr>
        <a:xfrm>
          <a:off x="3225800" y="701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246964</xdr:rowOff>
    </xdr:from>
    <xdr:to>
      <xdr:col>15</xdr:col>
      <xdr:colOff>101600</xdr:colOff>
      <xdr:row>36</xdr:row>
      <xdr:rowOff>5664</xdr:rowOff>
    </xdr:to>
    <xdr:sp macro="" textlink="">
      <xdr:nvSpPr>
        <xdr:cNvPr id="136" name="楕円 135"/>
        <xdr:cNvSpPr/>
      </xdr:nvSpPr>
      <xdr:spPr bwMode="auto">
        <a:xfrm>
          <a:off x="2857500" y="68573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333341</xdr:rowOff>
    </xdr:from>
    <xdr:ext cx="762000" cy="259045"/>
    <xdr:sp macro="" textlink="">
      <xdr:nvSpPr>
        <xdr:cNvPr id="137" name="テキスト ボックス 136"/>
        <xdr:cNvSpPr txBox="1"/>
      </xdr:nvSpPr>
      <xdr:spPr>
        <a:xfrm>
          <a:off x="2527300" y="6943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151,575
148,576
17.14
77,061,217
74,149,134
2,654,251
29,864,604
40,193,282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166599</xdr:rowOff>
    </xdr:from>
    <xdr:to>
      <xdr:col>24</xdr:col>
      <xdr:colOff>62865</xdr:colOff>
      <xdr:row>38</xdr:row>
      <xdr:rowOff>10999</xdr:rowOff>
    </xdr:to>
    <xdr:cxnSp macro="">
      <xdr:nvCxnSpPr>
        <xdr:cNvPr id="56" name="直線コネクタ 55"/>
        <xdr:cNvCxnSpPr/>
      </xdr:nvCxnSpPr>
      <xdr:spPr>
        <a:xfrm flipV="1">
          <a:off x="4633595" y="5138649"/>
          <a:ext cx="1270" cy="1387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14826</xdr:rowOff>
    </xdr:from>
    <xdr:ext cx="534377" cy="259045"/>
    <xdr:sp macro="" textlink="">
      <xdr:nvSpPr>
        <xdr:cNvPr id="57" name="人件費最小値テキスト"/>
        <xdr:cNvSpPr txBox="1"/>
      </xdr:nvSpPr>
      <xdr:spPr>
        <a:xfrm>
          <a:off x="4686300" y="652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10999</xdr:rowOff>
    </xdr:from>
    <xdr:to>
      <xdr:col>24</xdr:col>
      <xdr:colOff>152400</xdr:colOff>
      <xdr:row>38</xdr:row>
      <xdr:rowOff>10999</xdr:rowOff>
    </xdr:to>
    <xdr:cxnSp macro="">
      <xdr:nvCxnSpPr>
        <xdr:cNvPr id="58" name="直線コネクタ 57"/>
        <xdr:cNvCxnSpPr/>
      </xdr:nvCxnSpPr>
      <xdr:spPr>
        <a:xfrm>
          <a:off x="4546600" y="652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113276</xdr:rowOff>
    </xdr:from>
    <xdr:ext cx="534377" cy="259045"/>
    <xdr:sp macro="" textlink="">
      <xdr:nvSpPr>
        <xdr:cNvPr id="59" name="人件費最大値テキスト"/>
        <xdr:cNvSpPr txBox="1"/>
      </xdr:nvSpPr>
      <xdr:spPr>
        <a:xfrm>
          <a:off x="4686300" y="4913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166599</xdr:rowOff>
    </xdr:from>
    <xdr:to>
      <xdr:col>24</xdr:col>
      <xdr:colOff>152400</xdr:colOff>
      <xdr:row>29</xdr:row>
      <xdr:rowOff>166599</xdr:rowOff>
    </xdr:to>
    <xdr:cxnSp macro="">
      <xdr:nvCxnSpPr>
        <xdr:cNvPr id="60" name="直線コネクタ 59"/>
        <xdr:cNvCxnSpPr/>
      </xdr:nvCxnSpPr>
      <xdr:spPr>
        <a:xfrm>
          <a:off x="4546600" y="5138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135242</xdr:rowOff>
    </xdr:from>
    <xdr:to>
      <xdr:col>24</xdr:col>
      <xdr:colOff>63500</xdr:colOff>
      <xdr:row>36</xdr:row>
      <xdr:rowOff>80950</xdr:rowOff>
    </xdr:to>
    <xdr:cxnSp macro="">
      <xdr:nvCxnSpPr>
        <xdr:cNvPr id="61" name="直線コネクタ 60"/>
        <xdr:cNvCxnSpPr/>
      </xdr:nvCxnSpPr>
      <xdr:spPr>
        <a:xfrm flipV="1">
          <a:off x="3797300" y="6135992"/>
          <a:ext cx="838200" cy="117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85145</xdr:rowOff>
    </xdr:from>
    <xdr:ext cx="534377" cy="259045"/>
    <xdr:sp macro="" textlink="">
      <xdr:nvSpPr>
        <xdr:cNvPr id="62" name="人件費平均値テキスト"/>
        <xdr:cNvSpPr txBox="1"/>
      </xdr:nvSpPr>
      <xdr:spPr>
        <a:xfrm>
          <a:off x="4686300" y="5742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62268</xdr:rowOff>
    </xdr:from>
    <xdr:to>
      <xdr:col>24</xdr:col>
      <xdr:colOff>114300</xdr:colOff>
      <xdr:row>34</xdr:row>
      <xdr:rowOff>163868</xdr:rowOff>
    </xdr:to>
    <xdr:sp macro="" textlink="">
      <xdr:nvSpPr>
        <xdr:cNvPr id="63" name="フローチャート: 判断 62"/>
        <xdr:cNvSpPr/>
      </xdr:nvSpPr>
      <xdr:spPr>
        <a:xfrm>
          <a:off x="4584700" y="589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80950</xdr:rowOff>
    </xdr:from>
    <xdr:to>
      <xdr:col>19</xdr:col>
      <xdr:colOff>177800</xdr:colOff>
      <xdr:row>36</xdr:row>
      <xdr:rowOff>117869</xdr:rowOff>
    </xdr:to>
    <xdr:cxnSp macro="">
      <xdr:nvCxnSpPr>
        <xdr:cNvPr id="64" name="直線コネクタ 63"/>
        <xdr:cNvCxnSpPr/>
      </xdr:nvCxnSpPr>
      <xdr:spPr>
        <a:xfrm flipV="1">
          <a:off x="2908300" y="6253150"/>
          <a:ext cx="889000" cy="3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36779</xdr:rowOff>
    </xdr:from>
    <xdr:to>
      <xdr:col>20</xdr:col>
      <xdr:colOff>38100</xdr:colOff>
      <xdr:row>35</xdr:row>
      <xdr:rowOff>138379</xdr:rowOff>
    </xdr:to>
    <xdr:sp macro="" textlink="">
      <xdr:nvSpPr>
        <xdr:cNvPr id="65" name="フローチャート: 判断 64"/>
        <xdr:cNvSpPr/>
      </xdr:nvSpPr>
      <xdr:spPr>
        <a:xfrm>
          <a:off x="3746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154906</xdr:rowOff>
    </xdr:from>
    <xdr:ext cx="534377" cy="259045"/>
    <xdr:sp macro="" textlink="">
      <xdr:nvSpPr>
        <xdr:cNvPr id="66" name="テキスト ボックス 65"/>
        <xdr:cNvSpPr txBox="1"/>
      </xdr:nvSpPr>
      <xdr:spPr>
        <a:xfrm>
          <a:off x="3530111" y="5812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117869</xdr:rowOff>
    </xdr:from>
    <xdr:to>
      <xdr:col>15</xdr:col>
      <xdr:colOff>50800</xdr:colOff>
      <xdr:row>36</xdr:row>
      <xdr:rowOff>142329</xdr:rowOff>
    </xdr:to>
    <xdr:cxnSp macro="">
      <xdr:nvCxnSpPr>
        <xdr:cNvPr id="67" name="直線コネクタ 66"/>
        <xdr:cNvCxnSpPr/>
      </xdr:nvCxnSpPr>
      <xdr:spPr>
        <a:xfrm flipV="1">
          <a:off x="2019300" y="6290069"/>
          <a:ext cx="889000" cy="2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41694</xdr:rowOff>
    </xdr:from>
    <xdr:to>
      <xdr:col>15</xdr:col>
      <xdr:colOff>101600</xdr:colOff>
      <xdr:row>35</xdr:row>
      <xdr:rowOff>143294</xdr:rowOff>
    </xdr:to>
    <xdr:sp macro="" textlink="">
      <xdr:nvSpPr>
        <xdr:cNvPr id="68" name="フローチャート: 判断 67"/>
        <xdr:cNvSpPr/>
      </xdr:nvSpPr>
      <xdr:spPr>
        <a:xfrm>
          <a:off x="2857500" y="6042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159821</xdr:rowOff>
    </xdr:from>
    <xdr:ext cx="534377" cy="259045"/>
    <xdr:sp macro="" textlink="">
      <xdr:nvSpPr>
        <xdr:cNvPr id="69" name="テキスト ボックス 68"/>
        <xdr:cNvSpPr txBox="1"/>
      </xdr:nvSpPr>
      <xdr:spPr>
        <a:xfrm>
          <a:off x="2641111" y="581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114173</xdr:rowOff>
    </xdr:from>
    <xdr:to>
      <xdr:col>10</xdr:col>
      <xdr:colOff>114300</xdr:colOff>
      <xdr:row>36</xdr:row>
      <xdr:rowOff>142329</xdr:rowOff>
    </xdr:to>
    <xdr:cxnSp macro="">
      <xdr:nvCxnSpPr>
        <xdr:cNvPr id="70" name="直線コネクタ 69"/>
        <xdr:cNvCxnSpPr/>
      </xdr:nvCxnSpPr>
      <xdr:spPr>
        <a:xfrm>
          <a:off x="1130300" y="6286373"/>
          <a:ext cx="889000" cy="28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56591</xdr:rowOff>
    </xdr:from>
    <xdr:to>
      <xdr:col>10</xdr:col>
      <xdr:colOff>165100</xdr:colOff>
      <xdr:row>35</xdr:row>
      <xdr:rowOff>158191</xdr:rowOff>
    </xdr:to>
    <xdr:sp macro="" textlink="">
      <xdr:nvSpPr>
        <xdr:cNvPr id="71" name="フローチャート: 判断 70"/>
        <xdr:cNvSpPr/>
      </xdr:nvSpPr>
      <xdr:spPr>
        <a:xfrm>
          <a:off x="1968500" y="6057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3268</xdr:rowOff>
    </xdr:from>
    <xdr:ext cx="534377" cy="259045"/>
    <xdr:sp macro="" textlink="">
      <xdr:nvSpPr>
        <xdr:cNvPr id="72" name="テキスト ボックス 71"/>
        <xdr:cNvSpPr txBox="1"/>
      </xdr:nvSpPr>
      <xdr:spPr>
        <a:xfrm>
          <a:off x="1752111" y="5832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50381</xdr:rowOff>
    </xdr:from>
    <xdr:to>
      <xdr:col>6</xdr:col>
      <xdr:colOff>38100</xdr:colOff>
      <xdr:row>35</xdr:row>
      <xdr:rowOff>151981</xdr:rowOff>
    </xdr:to>
    <xdr:sp macro="" textlink="">
      <xdr:nvSpPr>
        <xdr:cNvPr id="73" name="フローチャート: 判断 72"/>
        <xdr:cNvSpPr/>
      </xdr:nvSpPr>
      <xdr:spPr>
        <a:xfrm>
          <a:off x="1079500" y="605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168508</xdr:rowOff>
    </xdr:from>
    <xdr:ext cx="534377" cy="259045"/>
    <xdr:sp macro="" textlink="">
      <xdr:nvSpPr>
        <xdr:cNvPr id="74" name="テキスト ボックス 73"/>
        <xdr:cNvSpPr txBox="1"/>
      </xdr:nvSpPr>
      <xdr:spPr>
        <a:xfrm>
          <a:off x="863111" y="5826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84442</xdr:rowOff>
    </xdr:from>
    <xdr:to>
      <xdr:col>24</xdr:col>
      <xdr:colOff>114300</xdr:colOff>
      <xdr:row>36</xdr:row>
      <xdr:rowOff>14592</xdr:rowOff>
    </xdr:to>
    <xdr:sp macro="" textlink="">
      <xdr:nvSpPr>
        <xdr:cNvPr id="80" name="楕円 79"/>
        <xdr:cNvSpPr/>
      </xdr:nvSpPr>
      <xdr:spPr>
        <a:xfrm>
          <a:off x="4584700" y="608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62869</xdr:rowOff>
    </xdr:from>
    <xdr:ext cx="534377" cy="259045"/>
    <xdr:sp macro="" textlink="">
      <xdr:nvSpPr>
        <xdr:cNvPr id="81" name="人件費該当値テキスト"/>
        <xdr:cNvSpPr txBox="1"/>
      </xdr:nvSpPr>
      <xdr:spPr>
        <a:xfrm>
          <a:off x="4686300" y="6063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30150</xdr:rowOff>
    </xdr:from>
    <xdr:to>
      <xdr:col>20</xdr:col>
      <xdr:colOff>38100</xdr:colOff>
      <xdr:row>36</xdr:row>
      <xdr:rowOff>131750</xdr:rowOff>
    </xdr:to>
    <xdr:sp macro="" textlink="">
      <xdr:nvSpPr>
        <xdr:cNvPr id="82" name="楕円 81"/>
        <xdr:cNvSpPr/>
      </xdr:nvSpPr>
      <xdr:spPr>
        <a:xfrm>
          <a:off x="3746500" y="620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122877</xdr:rowOff>
    </xdr:from>
    <xdr:ext cx="534377" cy="259045"/>
    <xdr:sp macro="" textlink="">
      <xdr:nvSpPr>
        <xdr:cNvPr id="83" name="テキスト ボックス 82"/>
        <xdr:cNvSpPr txBox="1"/>
      </xdr:nvSpPr>
      <xdr:spPr>
        <a:xfrm>
          <a:off x="3530111" y="629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67069</xdr:rowOff>
    </xdr:from>
    <xdr:to>
      <xdr:col>15</xdr:col>
      <xdr:colOff>101600</xdr:colOff>
      <xdr:row>36</xdr:row>
      <xdr:rowOff>168669</xdr:rowOff>
    </xdr:to>
    <xdr:sp macro="" textlink="">
      <xdr:nvSpPr>
        <xdr:cNvPr id="84" name="楕円 83"/>
        <xdr:cNvSpPr/>
      </xdr:nvSpPr>
      <xdr:spPr>
        <a:xfrm>
          <a:off x="2857500" y="623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159796</xdr:rowOff>
    </xdr:from>
    <xdr:ext cx="534377" cy="259045"/>
    <xdr:sp macro="" textlink="">
      <xdr:nvSpPr>
        <xdr:cNvPr id="85" name="テキスト ボックス 84"/>
        <xdr:cNvSpPr txBox="1"/>
      </xdr:nvSpPr>
      <xdr:spPr>
        <a:xfrm>
          <a:off x="2641111" y="633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91529</xdr:rowOff>
    </xdr:from>
    <xdr:to>
      <xdr:col>10</xdr:col>
      <xdr:colOff>165100</xdr:colOff>
      <xdr:row>37</xdr:row>
      <xdr:rowOff>21679</xdr:rowOff>
    </xdr:to>
    <xdr:sp macro="" textlink="">
      <xdr:nvSpPr>
        <xdr:cNvPr id="86" name="楕円 85"/>
        <xdr:cNvSpPr/>
      </xdr:nvSpPr>
      <xdr:spPr>
        <a:xfrm>
          <a:off x="1968500" y="6263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12806</xdr:rowOff>
    </xdr:from>
    <xdr:ext cx="534377" cy="259045"/>
    <xdr:sp macro="" textlink="">
      <xdr:nvSpPr>
        <xdr:cNvPr id="87" name="テキスト ボックス 86"/>
        <xdr:cNvSpPr txBox="1"/>
      </xdr:nvSpPr>
      <xdr:spPr>
        <a:xfrm>
          <a:off x="1752111" y="635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63373</xdr:rowOff>
    </xdr:from>
    <xdr:to>
      <xdr:col>6</xdr:col>
      <xdr:colOff>38100</xdr:colOff>
      <xdr:row>36</xdr:row>
      <xdr:rowOff>164973</xdr:rowOff>
    </xdr:to>
    <xdr:sp macro="" textlink="">
      <xdr:nvSpPr>
        <xdr:cNvPr id="88" name="楕円 87"/>
        <xdr:cNvSpPr/>
      </xdr:nvSpPr>
      <xdr:spPr>
        <a:xfrm>
          <a:off x="1079500" y="623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156100</xdr:rowOff>
    </xdr:from>
    <xdr:ext cx="534377" cy="259045"/>
    <xdr:sp macro="" textlink="">
      <xdr:nvSpPr>
        <xdr:cNvPr id="89" name="テキスト ボックス 88"/>
        <xdr:cNvSpPr txBox="1"/>
      </xdr:nvSpPr>
      <xdr:spPr>
        <a:xfrm>
          <a:off x="863111" y="632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140075</xdr:rowOff>
    </xdr:from>
    <xdr:to>
      <xdr:col>24</xdr:col>
      <xdr:colOff>62865</xdr:colOff>
      <xdr:row>58</xdr:row>
      <xdr:rowOff>67805</xdr:rowOff>
    </xdr:to>
    <xdr:cxnSp macro="">
      <xdr:nvCxnSpPr>
        <xdr:cNvPr id="116" name="直線コネクタ 115"/>
        <xdr:cNvCxnSpPr/>
      </xdr:nvCxnSpPr>
      <xdr:spPr>
        <a:xfrm flipV="1">
          <a:off x="4633595" y="8712575"/>
          <a:ext cx="1270" cy="1299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71632</xdr:rowOff>
    </xdr:from>
    <xdr:ext cx="534377" cy="259045"/>
    <xdr:sp macro="" textlink="">
      <xdr:nvSpPr>
        <xdr:cNvPr id="117" name="物件費最小値テキスト"/>
        <xdr:cNvSpPr txBox="1"/>
      </xdr:nvSpPr>
      <xdr:spPr>
        <a:xfrm>
          <a:off x="4686300" y="1001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67805</xdr:rowOff>
    </xdr:from>
    <xdr:to>
      <xdr:col>24</xdr:col>
      <xdr:colOff>152400</xdr:colOff>
      <xdr:row>58</xdr:row>
      <xdr:rowOff>67805</xdr:rowOff>
    </xdr:to>
    <xdr:cxnSp macro="">
      <xdr:nvCxnSpPr>
        <xdr:cNvPr id="118" name="直線コネクタ 117"/>
        <xdr:cNvCxnSpPr/>
      </xdr:nvCxnSpPr>
      <xdr:spPr>
        <a:xfrm>
          <a:off x="4546600" y="1001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86752</xdr:rowOff>
    </xdr:from>
    <xdr:ext cx="599010" cy="259045"/>
    <xdr:sp macro="" textlink="">
      <xdr:nvSpPr>
        <xdr:cNvPr id="119" name="物件費最大値テキスト"/>
        <xdr:cNvSpPr txBox="1"/>
      </xdr:nvSpPr>
      <xdr:spPr>
        <a:xfrm>
          <a:off x="4686300" y="8487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140075</xdr:rowOff>
    </xdr:from>
    <xdr:to>
      <xdr:col>24</xdr:col>
      <xdr:colOff>152400</xdr:colOff>
      <xdr:row>50</xdr:row>
      <xdr:rowOff>140075</xdr:rowOff>
    </xdr:to>
    <xdr:cxnSp macro="">
      <xdr:nvCxnSpPr>
        <xdr:cNvPr id="120" name="直線コネクタ 119"/>
        <xdr:cNvCxnSpPr/>
      </xdr:nvCxnSpPr>
      <xdr:spPr>
        <a:xfrm>
          <a:off x="4546600" y="871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10900</xdr:rowOff>
    </xdr:from>
    <xdr:to>
      <xdr:col>24</xdr:col>
      <xdr:colOff>63500</xdr:colOff>
      <xdr:row>56</xdr:row>
      <xdr:rowOff>79432</xdr:rowOff>
    </xdr:to>
    <xdr:cxnSp macro="">
      <xdr:nvCxnSpPr>
        <xdr:cNvPr id="121" name="直線コネクタ 120"/>
        <xdr:cNvCxnSpPr/>
      </xdr:nvCxnSpPr>
      <xdr:spPr>
        <a:xfrm flipV="1">
          <a:off x="3797300" y="9612100"/>
          <a:ext cx="838200" cy="68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110124</xdr:rowOff>
    </xdr:from>
    <xdr:ext cx="534377" cy="259045"/>
    <xdr:sp macro="" textlink="">
      <xdr:nvSpPr>
        <xdr:cNvPr id="122" name="物件費平均値テキスト"/>
        <xdr:cNvSpPr txBox="1"/>
      </xdr:nvSpPr>
      <xdr:spPr>
        <a:xfrm>
          <a:off x="4686300" y="9539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131697</xdr:rowOff>
    </xdr:from>
    <xdr:to>
      <xdr:col>24</xdr:col>
      <xdr:colOff>114300</xdr:colOff>
      <xdr:row>56</xdr:row>
      <xdr:rowOff>61847</xdr:rowOff>
    </xdr:to>
    <xdr:sp macro="" textlink="">
      <xdr:nvSpPr>
        <xdr:cNvPr id="123" name="フローチャート: 判断 122"/>
        <xdr:cNvSpPr/>
      </xdr:nvSpPr>
      <xdr:spPr>
        <a:xfrm>
          <a:off x="4584700" y="9561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79432</xdr:rowOff>
    </xdr:from>
    <xdr:to>
      <xdr:col>19</xdr:col>
      <xdr:colOff>177800</xdr:colOff>
      <xdr:row>56</xdr:row>
      <xdr:rowOff>146019</xdr:rowOff>
    </xdr:to>
    <xdr:cxnSp macro="">
      <xdr:nvCxnSpPr>
        <xdr:cNvPr id="124" name="直線コネクタ 123"/>
        <xdr:cNvCxnSpPr/>
      </xdr:nvCxnSpPr>
      <xdr:spPr>
        <a:xfrm flipV="1">
          <a:off x="2908300" y="9680632"/>
          <a:ext cx="889000" cy="66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139323</xdr:rowOff>
    </xdr:from>
    <xdr:to>
      <xdr:col>20</xdr:col>
      <xdr:colOff>38100</xdr:colOff>
      <xdr:row>56</xdr:row>
      <xdr:rowOff>69473</xdr:rowOff>
    </xdr:to>
    <xdr:sp macro="" textlink="">
      <xdr:nvSpPr>
        <xdr:cNvPr id="125" name="フローチャート: 判断 124"/>
        <xdr:cNvSpPr/>
      </xdr:nvSpPr>
      <xdr:spPr>
        <a:xfrm>
          <a:off x="3746500" y="956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86000</xdr:rowOff>
    </xdr:from>
    <xdr:ext cx="534377" cy="259045"/>
    <xdr:sp macro="" textlink="">
      <xdr:nvSpPr>
        <xdr:cNvPr id="126" name="テキスト ボックス 125"/>
        <xdr:cNvSpPr txBox="1"/>
      </xdr:nvSpPr>
      <xdr:spPr>
        <a:xfrm>
          <a:off x="3530111" y="934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146019</xdr:rowOff>
    </xdr:from>
    <xdr:to>
      <xdr:col>15</xdr:col>
      <xdr:colOff>50800</xdr:colOff>
      <xdr:row>56</xdr:row>
      <xdr:rowOff>165271</xdr:rowOff>
    </xdr:to>
    <xdr:cxnSp macro="">
      <xdr:nvCxnSpPr>
        <xdr:cNvPr id="127" name="直線コネクタ 126"/>
        <xdr:cNvCxnSpPr/>
      </xdr:nvCxnSpPr>
      <xdr:spPr>
        <a:xfrm flipV="1">
          <a:off x="2019300" y="9747219"/>
          <a:ext cx="889000" cy="19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9674</xdr:rowOff>
    </xdr:from>
    <xdr:to>
      <xdr:col>15</xdr:col>
      <xdr:colOff>101600</xdr:colOff>
      <xdr:row>56</xdr:row>
      <xdr:rowOff>111274</xdr:rowOff>
    </xdr:to>
    <xdr:sp macro="" textlink="">
      <xdr:nvSpPr>
        <xdr:cNvPr id="128" name="フローチャート: 判断 127"/>
        <xdr:cNvSpPr/>
      </xdr:nvSpPr>
      <xdr:spPr>
        <a:xfrm>
          <a:off x="2857500" y="9610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127801</xdr:rowOff>
    </xdr:from>
    <xdr:ext cx="534377" cy="259045"/>
    <xdr:sp macro="" textlink="">
      <xdr:nvSpPr>
        <xdr:cNvPr id="129" name="テキスト ボックス 128"/>
        <xdr:cNvSpPr txBox="1"/>
      </xdr:nvSpPr>
      <xdr:spPr>
        <a:xfrm>
          <a:off x="2641111" y="9386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165271</xdr:rowOff>
    </xdr:from>
    <xdr:to>
      <xdr:col>10</xdr:col>
      <xdr:colOff>114300</xdr:colOff>
      <xdr:row>57</xdr:row>
      <xdr:rowOff>3960</xdr:rowOff>
    </xdr:to>
    <xdr:cxnSp macro="">
      <xdr:nvCxnSpPr>
        <xdr:cNvPr id="130" name="直線コネクタ 129"/>
        <xdr:cNvCxnSpPr/>
      </xdr:nvCxnSpPr>
      <xdr:spPr>
        <a:xfrm flipV="1">
          <a:off x="1130300" y="9766471"/>
          <a:ext cx="889000" cy="10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38853</xdr:rowOff>
    </xdr:from>
    <xdr:to>
      <xdr:col>10</xdr:col>
      <xdr:colOff>165100</xdr:colOff>
      <xdr:row>56</xdr:row>
      <xdr:rowOff>140453</xdr:rowOff>
    </xdr:to>
    <xdr:sp macro="" textlink="">
      <xdr:nvSpPr>
        <xdr:cNvPr id="131" name="フローチャート: 判断 130"/>
        <xdr:cNvSpPr/>
      </xdr:nvSpPr>
      <xdr:spPr>
        <a:xfrm>
          <a:off x="1968500" y="964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156980</xdr:rowOff>
    </xdr:from>
    <xdr:ext cx="534377" cy="259045"/>
    <xdr:sp macro="" textlink="">
      <xdr:nvSpPr>
        <xdr:cNvPr id="132" name="テキスト ボックス 131"/>
        <xdr:cNvSpPr txBox="1"/>
      </xdr:nvSpPr>
      <xdr:spPr>
        <a:xfrm>
          <a:off x="1752111" y="941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51949</xdr:rowOff>
    </xdr:from>
    <xdr:to>
      <xdr:col>6</xdr:col>
      <xdr:colOff>38100</xdr:colOff>
      <xdr:row>56</xdr:row>
      <xdr:rowOff>153549</xdr:rowOff>
    </xdr:to>
    <xdr:sp macro="" textlink="">
      <xdr:nvSpPr>
        <xdr:cNvPr id="133" name="フローチャート: 判断 132"/>
        <xdr:cNvSpPr/>
      </xdr:nvSpPr>
      <xdr:spPr>
        <a:xfrm>
          <a:off x="1079500" y="9653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170076</xdr:rowOff>
    </xdr:from>
    <xdr:ext cx="534377" cy="259045"/>
    <xdr:sp macro="" textlink="">
      <xdr:nvSpPr>
        <xdr:cNvPr id="134" name="テキスト ボックス 133"/>
        <xdr:cNvSpPr txBox="1"/>
      </xdr:nvSpPr>
      <xdr:spPr>
        <a:xfrm>
          <a:off x="863111" y="9428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131550</xdr:rowOff>
    </xdr:from>
    <xdr:to>
      <xdr:col>24</xdr:col>
      <xdr:colOff>114300</xdr:colOff>
      <xdr:row>56</xdr:row>
      <xdr:rowOff>61700</xdr:rowOff>
    </xdr:to>
    <xdr:sp macro="" textlink="">
      <xdr:nvSpPr>
        <xdr:cNvPr id="140" name="楕円 139"/>
        <xdr:cNvSpPr/>
      </xdr:nvSpPr>
      <xdr:spPr>
        <a:xfrm>
          <a:off x="4584700" y="956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154427</xdr:rowOff>
    </xdr:from>
    <xdr:ext cx="534377" cy="259045"/>
    <xdr:sp macro="" textlink="">
      <xdr:nvSpPr>
        <xdr:cNvPr id="141" name="物件費該当値テキスト"/>
        <xdr:cNvSpPr txBox="1"/>
      </xdr:nvSpPr>
      <xdr:spPr>
        <a:xfrm>
          <a:off x="4686300" y="9412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28632</xdr:rowOff>
    </xdr:from>
    <xdr:to>
      <xdr:col>20</xdr:col>
      <xdr:colOff>38100</xdr:colOff>
      <xdr:row>56</xdr:row>
      <xdr:rowOff>130232</xdr:rowOff>
    </xdr:to>
    <xdr:sp macro="" textlink="">
      <xdr:nvSpPr>
        <xdr:cNvPr id="142" name="楕円 141"/>
        <xdr:cNvSpPr/>
      </xdr:nvSpPr>
      <xdr:spPr>
        <a:xfrm>
          <a:off x="3746500" y="962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121359</xdr:rowOff>
    </xdr:from>
    <xdr:ext cx="534377" cy="259045"/>
    <xdr:sp macro="" textlink="">
      <xdr:nvSpPr>
        <xdr:cNvPr id="143" name="テキスト ボックス 142"/>
        <xdr:cNvSpPr txBox="1"/>
      </xdr:nvSpPr>
      <xdr:spPr>
        <a:xfrm>
          <a:off x="3530111" y="972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95219</xdr:rowOff>
    </xdr:from>
    <xdr:to>
      <xdr:col>15</xdr:col>
      <xdr:colOff>101600</xdr:colOff>
      <xdr:row>57</xdr:row>
      <xdr:rowOff>25369</xdr:rowOff>
    </xdr:to>
    <xdr:sp macro="" textlink="">
      <xdr:nvSpPr>
        <xdr:cNvPr id="144" name="楕円 143"/>
        <xdr:cNvSpPr/>
      </xdr:nvSpPr>
      <xdr:spPr>
        <a:xfrm>
          <a:off x="2857500" y="969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16496</xdr:rowOff>
    </xdr:from>
    <xdr:ext cx="534377" cy="259045"/>
    <xdr:sp macro="" textlink="">
      <xdr:nvSpPr>
        <xdr:cNvPr id="145" name="テキスト ボックス 144"/>
        <xdr:cNvSpPr txBox="1"/>
      </xdr:nvSpPr>
      <xdr:spPr>
        <a:xfrm>
          <a:off x="2641111" y="978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114471</xdr:rowOff>
    </xdr:from>
    <xdr:to>
      <xdr:col>10</xdr:col>
      <xdr:colOff>165100</xdr:colOff>
      <xdr:row>57</xdr:row>
      <xdr:rowOff>44621</xdr:rowOff>
    </xdr:to>
    <xdr:sp macro="" textlink="">
      <xdr:nvSpPr>
        <xdr:cNvPr id="146" name="楕円 145"/>
        <xdr:cNvSpPr/>
      </xdr:nvSpPr>
      <xdr:spPr>
        <a:xfrm>
          <a:off x="1968500" y="9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35748</xdr:rowOff>
    </xdr:from>
    <xdr:ext cx="534377" cy="259045"/>
    <xdr:sp macro="" textlink="">
      <xdr:nvSpPr>
        <xdr:cNvPr id="147" name="テキスト ボックス 146"/>
        <xdr:cNvSpPr txBox="1"/>
      </xdr:nvSpPr>
      <xdr:spPr>
        <a:xfrm>
          <a:off x="1752111" y="9808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124610</xdr:rowOff>
    </xdr:from>
    <xdr:to>
      <xdr:col>6</xdr:col>
      <xdr:colOff>38100</xdr:colOff>
      <xdr:row>57</xdr:row>
      <xdr:rowOff>54760</xdr:rowOff>
    </xdr:to>
    <xdr:sp macro="" textlink="">
      <xdr:nvSpPr>
        <xdr:cNvPr id="148" name="楕円 147"/>
        <xdr:cNvSpPr/>
      </xdr:nvSpPr>
      <xdr:spPr>
        <a:xfrm>
          <a:off x="1079500" y="972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45887</xdr:rowOff>
    </xdr:from>
    <xdr:ext cx="534377" cy="259045"/>
    <xdr:sp macro="" textlink="">
      <xdr:nvSpPr>
        <xdr:cNvPr id="149" name="テキスト ボックス 148"/>
        <xdr:cNvSpPr txBox="1"/>
      </xdr:nvSpPr>
      <xdr:spPr>
        <a:xfrm>
          <a:off x="863111" y="981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1" name="テキスト ボックス 160"/>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3" name="テキスト ボックス 162"/>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5" name="テキスト ボックス 164"/>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7" name="テキスト ボックス 166"/>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9" name="テキスト ボックス 168"/>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1" name="テキスト ボックス 170"/>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12011</xdr:rowOff>
    </xdr:from>
    <xdr:to>
      <xdr:col>24</xdr:col>
      <xdr:colOff>62865</xdr:colOff>
      <xdr:row>79</xdr:row>
      <xdr:rowOff>48151</xdr:rowOff>
    </xdr:to>
    <xdr:cxnSp macro="">
      <xdr:nvCxnSpPr>
        <xdr:cNvPr id="175" name="直線コネクタ 174"/>
        <xdr:cNvCxnSpPr/>
      </xdr:nvCxnSpPr>
      <xdr:spPr>
        <a:xfrm flipV="1">
          <a:off x="4633595" y="12184961"/>
          <a:ext cx="1270" cy="1407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51978</xdr:rowOff>
    </xdr:from>
    <xdr:ext cx="378565" cy="259045"/>
    <xdr:sp macro="" textlink="">
      <xdr:nvSpPr>
        <xdr:cNvPr id="176" name="維持補修費最小値テキスト"/>
        <xdr:cNvSpPr txBox="1"/>
      </xdr:nvSpPr>
      <xdr:spPr>
        <a:xfrm>
          <a:off x="4686300" y="135965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48151</xdr:rowOff>
    </xdr:from>
    <xdr:to>
      <xdr:col>24</xdr:col>
      <xdr:colOff>152400</xdr:colOff>
      <xdr:row>79</xdr:row>
      <xdr:rowOff>48151</xdr:rowOff>
    </xdr:to>
    <xdr:cxnSp macro="">
      <xdr:nvCxnSpPr>
        <xdr:cNvPr id="177" name="直線コネクタ 176"/>
        <xdr:cNvCxnSpPr/>
      </xdr:nvCxnSpPr>
      <xdr:spPr>
        <a:xfrm>
          <a:off x="4546600" y="13592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130138</xdr:rowOff>
    </xdr:from>
    <xdr:ext cx="534377" cy="259045"/>
    <xdr:sp macro="" textlink="">
      <xdr:nvSpPr>
        <xdr:cNvPr id="178" name="維持補修費最大値テキスト"/>
        <xdr:cNvSpPr txBox="1"/>
      </xdr:nvSpPr>
      <xdr:spPr>
        <a:xfrm>
          <a:off x="4686300" y="1196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12011</xdr:rowOff>
    </xdr:from>
    <xdr:to>
      <xdr:col>24</xdr:col>
      <xdr:colOff>152400</xdr:colOff>
      <xdr:row>71</xdr:row>
      <xdr:rowOff>12011</xdr:rowOff>
    </xdr:to>
    <xdr:cxnSp macro="">
      <xdr:nvCxnSpPr>
        <xdr:cNvPr id="179" name="直線コネクタ 178"/>
        <xdr:cNvCxnSpPr/>
      </xdr:nvCxnSpPr>
      <xdr:spPr>
        <a:xfrm>
          <a:off x="4546600" y="1218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40749</xdr:rowOff>
    </xdr:from>
    <xdr:to>
      <xdr:col>24</xdr:col>
      <xdr:colOff>63500</xdr:colOff>
      <xdr:row>78</xdr:row>
      <xdr:rowOff>72752</xdr:rowOff>
    </xdr:to>
    <xdr:cxnSp macro="">
      <xdr:nvCxnSpPr>
        <xdr:cNvPr id="180" name="直線コネクタ 179"/>
        <xdr:cNvCxnSpPr/>
      </xdr:nvCxnSpPr>
      <xdr:spPr>
        <a:xfrm flipV="1">
          <a:off x="3797300" y="13413849"/>
          <a:ext cx="838200" cy="32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85979</xdr:rowOff>
    </xdr:from>
    <xdr:ext cx="469744" cy="259045"/>
    <xdr:sp macro="" textlink="">
      <xdr:nvSpPr>
        <xdr:cNvPr id="181" name="維持補修費平均値テキスト"/>
        <xdr:cNvSpPr txBox="1"/>
      </xdr:nvSpPr>
      <xdr:spPr>
        <a:xfrm>
          <a:off x="4686300" y="13116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63102</xdr:rowOff>
    </xdr:from>
    <xdr:to>
      <xdr:col>24</xdr:col>
      <xdr:colOff>114300</xdr:colOff>
      <xdr:row>77</xdr:row>
      <xdr:rowOff>164702</xdr:rowOff>
    </xdr:to>
    <xdr:sp macro="" textlink="">
      <xdr:nvSpPr>
        <xdr:cNvPr id="182" name="フローチャート: 判断 181"/>
        <xdr:cNvSpPr/>
      </xdr:nvSpPr>
      <xdr:spPr>
        <a:xfrm>
          <a:off x="4584700" y="1326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72752</xdr:rowOff>
    </xdr:from>
    <xdr:to>
      <xdr:col>19</xdr:col>
      <xdr:colOff>177800</xdr:colOff>
      <xdr:row>78</xdr:row>
      <xdr:rowOff>97028</xdr:rowOff>
    </xdr:to>
    <xdr:cxnSp macro="">
      <xdr:nvCxnSpPr>
        <xdr:cNvPr id="183" name="直線コネクタ 182"/>
        <xdr:cNvCxnSpPr/>
      </xdr:nvCxnSpPr>
      <xdr:spPr>
        <a:xfrm flipV="1">
          <a:off x="2908300" y="13445852"/>
          <a:ext cx="889000" cy="24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23368</xdr:rowOff>
    </xdr:from>
    <xdr:to>
      <xdr:col>20</xdr:col>
      <xdr:colOff>38100</xdr:colOff>
      <xdr:row>77</xdr:row>
      <xdr:rowOff>124968</xdr:rowOff>
    </xdr:to>
    <xdr:sp macro="" textlink="">
      <xdr:nvSpPr>
        <xdr:cNvPr id="184" name="フローチャート: 判断 183"/>
        <xdr:cNvSpPr/>
      </xdr:nvSpPr>
      <xdr:spPr>
        <a:xfrm>
          <a:off x="3746500" y="13225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141495</xdr:rowOff>
    </xdr:from>
    <xdr:ext cx="469744" cy="259045"/>
    <xdr:sp macro="" textlink="">
      <xdr:nvSpPr>
        <xdr:cNvPr id="185" name="テキスト ボックス 184"/>
        <xdr:cNvSpPr txBox="1"/>
      </xdr:nvSpPr>
      <xdr:spPr>
        <a:xfrm>
          <a:off x="3562428" y="1300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97028</xdr:rowOff>
    </xdr:from>
    <xdr:to>
      <xdr:col>15</xdr:col>
      <xdr:colOff>50800</xdr:colOff>
      <xdr:row>79</xdr:row>
      <xdr:rowOff>1670</xdr:rowOff>
    </xdr:to>
    <xdr:cxnSp macro="">
      <xdr:nvCxnSpPr>
        <xdr:cNvPr id="186" name="直線コネクタ 185"/>
        <xdr:cNvCxnSpPr/>
      </xdr:nvCxnSpPr>
      <xdr:spPr>
        <a:xfrm flipV="1">
          <a:off x="2019300" y="13470128"/>
          <a:ext cx="889000" cy="76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14877</xdr:rowOff>
    </xdr:from>
    <xdr:to>
      <xdr:col>15</xdr:col>
      <xdr:colOff>101600</xdr:colOff>
      <xdr:row>77</xdr:row>
      <xdr:rowOff>116477</xdr:rowOff>
    </xdr:to>
    <xdr:sp macro="" textlink="">
      <xdr:nvSpPr>
        <xdr:cNvPr id="187" name="フローチャート: 判断 186"/>
        <xdr:cNvSpPr/>
      </xdr:nvSpPr>
      <xdr:spPr>
        <a:xfrm>
          <a:off x="2857500" y="13216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133004</xdr:rowOff>
    </xdr:from>
    <xdr:ext cx="469744" cy="259045"/>
    <xdr:sp macro="" textlink="">
      <xdr:nvSpPr>
        <xdr:cNvPr id="188" name="テキスト ボックス 187"/>
        <xdr:cNvSpPr txBox="1"/>
      </xdr:nvSpPr>
      <xdr:spPr>
        <a:xfrm>
          <a:off x="2673428" y="1299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136869</xdr:rowOff>
    </xdr:from>
    <xdr:to>
      <xdr:col>10</xdr:col>
      <xdr:colOff>114300</xdr:colOff>
      <xdr:row>79</xdr:row>
      <xdr:rowOff>1670</xdr:rowOff>
    </xdr:to>
    <xdr:cxnSp macro="">
      <xdr:nvCxnSpPr>
        <xdr:cNvPr id="189" name="直線コネクタ 188"/>
        <xdr:cNvCxnSpPr/>
      </xdr:nvCxnSpPr>
      <xdr:spPr>
        <a:xfrm>
          <a:off x="1130300" y="13509969"/>
          <a:ext cx="889000" cy="3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19558</xdr:rowOff>
    </xdr:from>
    <xdr:to>
      <xdr:col>10</xdr:col>
      <xdr:colOff>165100</xdr:colOff>
      <xdr:row>77</xdr:row>
      <xdr:rowOff>121158</xdr:rowOff>
    </xdr:to>
    <xdr:sp macro="" textlink="">
      <xdr:nvSpPr>
        <xdr:cNvPr id="190" name="フローチャート: 判断 189"/>
        <xdr:cNvSpPr/>
      </xdr:nvSpPr>
      <xdr:spPr>
        <a:xfrm>
          <a:off x="1968500" y="13221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137685</xdr:rowOff>
    </xdr:from>
    <xdr:ext cx="469744" cy="259045"/>
    <xdr:sp macro="" textlink="">
      <xdr:nvSpPr>
        <xdr:cNvPr id="191" name="テキスト ボックス 190"/>
        <xdr:cNvSpPr txBox="1"/>
      </xdr:nvSpPr>
      <xdr:spPr>
        <a:xfrm>
          <a:off x="1784428" y="1299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32838</xdr:rowOff>
    </xdr:from>
    <xdr:to>
      <xdr:col>6</xdr:col>
      <xdr:colOff>38100</xdr:colOff>
      <xdr:row>77</xdr:row>
      <xdr:rowOff>134438</xdr:rowOff>
    </xdr:to>
    <xdr:sp macro="" textlink="">
      <xdr:nvSpPr>
        <xdr:cNvPr id="192" name="フローチャート: 判断 191"/>
        <xdr:cNvSpPr/>
      </xdr:nvSpPr>
      <xdr:spPr>
        <a:xfrm>
          <a:off x="1079500" y="1323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150965</xdr:rowOff>
    </xdr:from>
    <xdr:ext cx="469744" cy="259045"/>
    <xdr:sp macro="" textlink="">
      <xdr:nvSpPr>
        <xdr:cNvPr id="193" name="テキスト ボックス 192"/>
        <xdr:cNvSpPr txBox="1"/>
      </xdr:nvSpPr>
      <xdr:spPr>
        <a:xfrm>
          <a:off x="895428" y="13009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161399</xdr:rowOff>
    </xdr:from>
    <xdr:to>
      <xdr:col>24</xdr:col>
      <xdr:colOff>114300</xdr:colOff>
      <xdr:row>78</xdr:row>
      <xdr:rowOff>91549</xdr:rowOff>
    </xdr:to>
    <xdr:sp macro="" textlink="">
      <xdr:nvSpPr>
        <xdr:cNvPr id="199" name="楕円 198"/>
        <xdr:cNvSpPr/>
      </xdr:nvSpPr>
      <xdr:spPr>
        <a:xfrm>
          <a:off x="4584700" y="1336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139826</xdr:rowOff>
    </xdr:from>
    <xdr:ext cx="469744" cy="259045"/>
    <xdr:sp macro="" textlink="">
      <xdr:nvSpPr>
        <xdr:cNvPr id="200" name="維持補修費該当値テキスト"/>
        <xdr:cNvSpPr txBox="1"/>
      </xdr:nvSpPr>
      <xdr:spPr>
        <a:xfrm>
          <a:off x="4686300" y="13341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21952</xdr:rowOff>
    </xdr:from>
    <xdr:to>
      <xdr:col>20</xdr:col>
      <xdr:colOff>38100</xdr:colOff>
      <xdr:row>78</xdr:row>
      <xdr:rowOff>123552</xdr:rowOff>
    </xdr:to>
    <xdr:sp macro="" textlink="">
      <xdr:nvSpPr>
        <xdr:cNvPr id="201" name="楕円 200"/>
        <xdr:cNvSpPr/>
      </xdr:nvSpPr>
      <xdr:spPr>
        <a:xfrm>
          <a:off x="3746500" y="1339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114679</xdr:rowOff>
    </xdr:from>
    <xdr:ext cx="469744" cy="259045"/>
    <xdr:sp macro="" textlink="">
      <xdr:nvSpPr>
        <xdr:cNvPr id="202" name="テキスト ボックス 201"/>
        <xdr:cNvSpPr txBox="1"/>
      </xdr:nvSpPr>
      <xdr:spPr>
        <a:xfrm>
          <a:off x="3562428" y="1348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46228</xdr:rowOff>
    </xdr:from>
    <xdr:to>
      <xdr:col>15</xdr:col>
      <xdr:colOff>101600</xdr:colOff>
      <xdr:row>78</xdr:row>
      <xdr:rowOff>147828</xdr:rowOff>
    </xdr:to>
    <xdr:sp macro="" textlink="">
      <xdr:nvSpPr>
        <xdr:cNvPr id="203" name="楕円 202"/>
        <xdr:cNvSpPr/>
      </xdr:nvSpPr>
      <xdr:spPr>
        <a:xfrm>
          <a:off x="2857500" y="1341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138955</xdr:rowOff>
    </xdr:from>
    <xdr:ext cx="469744" cy="259045"/>
    <xdr:sp macro="" textlink="">
      <xdr:nvSpPr>
        <xdr:cNvPr id="204" name="テキスト ボックス 203"/>
        <xdr:cNvSpPr txBox="1"/>
      </xdr:nvSpPr>
      <xdr:spPr>
        <a:xfrm>
          <a:off x="2673428" y="1351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122320</xdr:rowOff>
    </xdr:from>
    <xdr:to>
      <xdr:col>10</xdr:col>
      <xdr:colOff>165100</xdr:colOff>
      <xdr:row>79</xdr:row>
      <xdr:rowOff>52470</xdr:rowOff>
    </xdr:to>
    <xdr:sp macro="" textlink="">
      <xdr:nvSpPr>
        <xdr:cNvPr id="205" name="楕円 204"/>
        <xdr:cNvSpPr/>
      </xdr:nvSpPr>
      <xdr:spPr>
        <a:xfrm>
          <a:off x="1968500" y="1349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43597</xdr:rowOff>
    </xdr:from>
    <xdr:ext cx="378565" cy="259045"/>
    <xdr:sp macro="" textlink="">
      <xdr:nvSpPr>
        <xdr:cNvPr id="206" name="テキスト ボックス 205"/>
        <xdr:cNvSpPr txBox="1"/>
      </xdr:nvSpPr>
      <xdr:spPr>
        <a:xfrm>
          <a:off x="1830017" y="13588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86069</xdr:rowOff>
    </xdr:from>
    <xdr:to>
      <xdr:col>6</xdr:col>
      <xdr:colOff>38100</xdr:colOff>
      <xdr:row>79</xdr:row>
      <xdr:rowOff>16219</xdr:rowOff>
    </xdr:to>
    <xdr:sp macro="" textlink="">
      <xdr:nvSpPr>
        <xdr:cNvPr id="207" name="楕円 206"/>
        <xdr:cNvSpPr/>
      </xdr:nvSpPr>
      <xdr:spPr>
        <a:xfrm>
          <a:off x="1079500" y="1345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7346</xdr:rowOff>
    </xdr:from>
    <xdr:ext cx="469744" cy="259045"/>
    <xdr:sp macro="" textlink="">
      <xdr:nvSpPr>
        <xdr:cNvPr id="208" name="テキスト ボックス 207"/>
        <xdr:cNvSpPr txBox="1"/>
      </xdr:nvSpPr>
      <xdr:spPr>
        <a:xfrm>
          <a:off x="895428" y="13551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117574</xdr:rowOff>
    </xdr:from>
    <xdr:to>
      <xdr:col>24</xdr:col>
      <xdr:colOff>62865</xdr:colOff>
      <xdr:row>100</xdr:row>
      <xdr:rowOff>4598</xdr:rowOff>
    </xdr:to>
    <xdr:cxnSp macro="">
      <xdr:nvCxnSpPr>
        <xdr:cNvPr id="235" name="直線コネクタ 234"/>
        <xdr:cNvCxnSpPr/>
      </xdr:nvCxnSpPr>
      <xdr:spPr>
        <a:xfrm flipV="1">
          <a:off x="4633595" y="15548074"/>
          <a:ext cx="1270" cy="1601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8425</xdr:rowOff>
    </xdr:from>
    <xdr:ext cx="534377" cy="259045"/>
    <xdr:sp macro="" textlink="">
      <xdr:nvSpPr>
        <xdr:cNvPr id="236" name="扶助費最小値テキスト"/>
        <xdr:cNvSpPr txBox="1"/>
      </xdr:nvSpPr>
      <xdr:spPr>
        <a:xfrm>
          <a:off x="4686300" y="17153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4598</xdr:rowOff>
    </xdr:from>
    <xdr:to>
      <xdr:col>24</xdr:col>
      <xdr:colOff>152400</xdr:colOff>
      <xdr:row>100</xdr:row>
      <xdr:rowOff>4598</xdr:rowOff>
    </xdr:to>
    <xdr:cxnSp macro="">
      <xdr:nvCxnSpPr>
        <xdr:cNvPr id="237" name="直線コネクタ 236"/>
        <xdr:cNvCxnSpPr/>
      </xdr:nvCxnSpPr>
      <xdr:spPr>
        <a:xfrm>
          <a:off x="4546600" y="17149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64251</xdr:rowOff>
    </xdr:from>
    <xdr:ext cx="599010" cy="259045"/>
    <xdr:sp macro="" textlink="">
      <xdr:nvSpPr>
        <xdr:cNvPr id="238" name="扶助費最大値テキスト"/>
        <xdr:cNvSpPr txBox="1"/>
      </xdr:nvSpPr>
      <xdr:spPr>
        <a:xfrm>
          <a:off x="4686300" y="15323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117574</xdr:rowOff>
    </xdr:from>
    <xdr:to>
      <xdr:col>24</xdr:col>
      <xdr:colOff>152400</xdr:colOff>
      <xdr:row>90</xdr:row>
      <xdr:rowOff>117574</xdr:rowOff>
    </xdr:to>
    <xdr:cxnSp macro="">
      <xdr:nvCxnSpPr>
        <xdr:cNvPr id="239" name="直線コネクタ 238"/>
        <xdr:cNvCxnSpPr/>
      </xdr:nvCxnSpPr>
      <xdr:spPr>
        <a:xfrm>
          <a:off x="4546600" y="15548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121265</xdr:rowOff>
    </xdr:from>
    <xdr:to>
      <xdr:col>24</xdr:col>
      <xdr:colOff>63500</xdr:colOff>
      <xdr:row>95</xdr:row>
      <xdr:rowOff>148763</xdr:rowOff>
    </xdr:to>
    <xdr:cxnSp macro="">
      <xdr:nvCxnSpPr>
        <xdr:cNvPr id="240" name="直線コネクタ 239"/>
        <xdr:cNvCxnSpPr/>
      </xdr:nvCxnSpPr>
      <xdr:spPr>
        <a:xfrm flipV="1">
          <a:off x="3797300" y="16409015"/>
          <a:ext cx="838200" cy="2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94907</xdr:rowOff>
    </xdr:from>
    <xdr:ext cx="599010" cy="259045"/>
    <xdr:sp macro="" textlink="">
      <xdr:nvSpPr>
        <xdr:cNvPr id="241" name="扶助費平均値テキスト"/>
        <xdr:cNvSpPr txBox="1"/>
      </xdr:nvSpPr>
      <xdr:spPr>
        <a:xfrm>
          <a:off x="4686300" y="165541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116480</xdr:rowOff>
    </xdr:from>
    <xdr:to>
      <xdr:col>24</xdr:col>
      <xdr:colOff>114300</xdr:colOff>
      <xdr:row>97</xdr:row>
      <xdr:rowOff>46630</xdr:rowOff>
    </xdr:to>
    <xdr:sp macro="" textlink="">
      <xdr:nvSpPr>
        <xdr:cNvPr id="242" name="フローチャート: 判断 241"/>
        <xdr:cNvSpPr/>
      </xdr:nvSpPr>
      <xdr:spPr>
        <a:xfrm>
          <a:off x="4584700" y="1657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148763</xdr:rowOff>
    </xdr:from>
    <xdr:to>
      <xdr:col>19</xdr:col>
      <xdr:colOff>177800</xdr:colOff>
      <xdr:row>96</xdr:row>
      <xdr:rowOff>64785</xdr:rowOff>
    </xdr:to>
    <xdr:cxnSp macro="">
      <xdr:nvCxnSpPr>
        <xdr:cNvPr id="243" name="直線コネクタ 242"/>
        <xdr:cNvCxnSpPr/>
      </xdr:nvCxnSpPr>
      <xdr:spPr>
        <a:xfrm flipV="1">
          <a:off x="2908300" y="16436513"/>
          <a:ext cx="889000" cy="8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120937</xdr:rowOff>
    </xdr:from>
    <xdr:to>
      <xdr:col>20</xdr:col>
      <xdr:colOff>38100</xdr:colOff>
      <xdr:row>97</xdr:row>
      <xdr:rowOff>51087</xdr:rowOff>
    </xdr:to>
    <xdr:sp macro="" textlink="">
      <xdr:nvSpPr>
        <xdr:cNvPr id="244" name="フローチャート: 判断 243"/>
        <xdr:cNvSpPr/>
      </xdr:nvSpPr>
      <xdr:spPr>
        <a:xfrm>
          <a:off x="3746500" y="16580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42214</xdr:rowOff>
    </xdr:from>
    <xdr:ext cx="599010" cy="259045"/>
    <xdr:sp macro="" textlink="">
      <xdr:nvSpPr>
        <xdr:cNvPr id="245" name="テキスト ボックス 244"/>
        <xdr:cNvSpPr txBox="1"/>
      </xdr:nvSpPr>
      <xdr:spPr>
        <a:xfrm>
          <a:off x="3497795" y="16672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47248</xdr:rowOff>
    </xdr:from>
    <xdr:to>
      <xdr:col>15</xdr:col>
      <xdr:colOff>50800</xdr:colOff>
      <xdr:row>96</xdr:row>
      <xdr:rowOff>64785</xdr:rowOff>
    </xdr:to>
    <xdr:cxnSp macro="">
      <xdr:nvCxnSpPr>
        <xdr:cNvPr id="246" name="直線コネクタ 245"/>
        <xdr:cNvCxnSpPr/>
      </xdr:nvCxnSpPr>
      <xdr:spPr>
        <a:xfrm>
          <a:off x="2019300" y="16506448"/>
          <a:ext cx="889000" cy="17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36730</xdr:rowOff>
    </xdr:from>
    <xdr:to>
      <xdr:col>15</xdr:col>
      <xdr:colOff>101600</xdr:colOff>
      <xdr:row>97</xdr:row>
      <xdr:rowOff>138330</xdr:rowOff>
    </xdr:to>
    <xdr:sp macro="" textlink="">
      <xdr:nvSpPr>
        <xdr:cNvPr id="247" name="フローチャート: 判断 246"/>
        <xdr:cNvSpPr/>
      </xdr:nvSpPr>
      <xdr:spPr>
        <a:xfrm>
          <a:off x="2857500" y="1666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129457</xdr:rowOff>
    </xdr:from>
    <xdr:ext cx="599010" cy="259045"/>
    <xdr:sp macro="" textlink="">
      <xdr:nvSpPr>
        <xdr:cNvPr id="248" name="テキスト ボックス 247"/>
        <xdr:cNvSpPr txBox="1"/>
      </xdr:nvSpPr>
      <xdr:spPr>
        <a:xfrm>
          <a:off x="2608795" y="16760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47248</xdr:rowOff>
    </xdr:from>
    <xdr:to>
      <xdr:col>10</xdr:col>
      <xdr:colOff>114300</xdr:colOff>
      <xdr:row>96</xdr:row>
      <xdr:rowOff>91204</xdr:rowOff>
    </xdr:to>
    <xdr:cxnSp macro="">
      <xdr:nvCxnSpPr>
        <xdr:cNvPr id="249" name="直線コネクタ 248"/>
        <xdr:cNvCxnSpPr/>
      </xdr:nvCxnSpPr>
      <xdr:spPr>
        <a:xfrm flipV="1">
          <a:off x="1130300" y="16506448"/>
          <a:ext cx="889000" cy="43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41286</xdr:rowOff>
    </xdr:from>
    <xdr:to>
      <xdr:col>10</xdr:col>
      <xdr:colOff>165100</xdr:colOff>
      <xdr:row>97</xdr:row>
      <xdr:rowOff>142886</xdr:rowOff>
    </xdr:to>
    <xdr:sp macro="" textlink="">
      <xdr:nvSpPr>
        <xdr:cNvPr id="250" name="フローチャート: 判断 249"/>
        <xdr:cNvSpPr/>
      </xdr:nvSpPr>
      <xdr:spPr>
        <a:xfrm>
          <a:off x="1968500" y="1667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134013</xdr:rowOff>
    </xdr:from>
    <xdr:ext cx="599010" cy="259045"/>
    <xdr:sp macro="" textlink="">
      <xdr:nvSpPr>
        <xdr:cNvPr id="251" name="テキスト ボックス 250"/>
        <xdr:cNvSpPr txBox="1"/>
      </xdr:nvSpPr>
      <xdr:spPr>
        <a:xfrm>
          <a:off x="1719795" y="16764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83006</xdr:rowOff>
    </xdr:from>
    <xdr:to>
      <xdr:col>6</xdr:col>
      <xdr:colOff>38100</xdr:colOff>
      <xdr:row>98</xdr:row>
      <xdr:rowOff>13156</xdr:rowOff>
    </xdr:to>
    <xdr:sp macro="" textlink="">
      <xdr:nvSpPr>
        <xdr:cNvPr id="252" name="フローチャート: 判断 251"/>
        <xdr:cNvSpPr/>
      </xdr:nvSpPr>
      <xdr:spPr>
        <a:xfrm>
          <a:off x="1079500" y="16713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4283</xdr:rowOff>
    </xdr:from>
    <xdr:ext cx="534377" cy="259045"/>
    <xdr:sp macro="" textlink="">
      <xdr:nvSpPr>
        <xdr:cNvPr id="253" name="テキスト ボックス 252"/>
        <xdr:cNvSpPr txBox="1"/>
      </xdr:nvSpPr>
      <xdr:spPr>
        <a:xfrm>
          <a:off x="863111" y="16806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70465</xdr:rowOff>
    </xdr:from>
    <xdr:to>
      <xdr:col>24</xdr:col>
      <xdr:colOff>114300</xdr:colOff>
      <xdr:row>96</xdr:row>
      <xdr:rowOff>615</xdr:rowOff>
    </xdr:to>
    <xdr:sp macro="" textlink="">
      <xdr:nvSpPr>
        <xdr:cNvPr id="259" name="楕円 258"/>
        <xdr:cNvSpPr/>
      </xdr:nvSpPr>
      <xdr:spPr>
        <a:xfrm>
          <a:off x="4584700" y="1635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93342</xdr:rowOff>
    </xdr:from>
    <xdr:ext cx="599010" cy="259045"/>
    <xdr:sp macro="" textlink="">
      <xdr:nvSpPr>
        <xdr:cNvPr id="260" name="扶助費該当値テキスト"/>
        <xdr:cNvSpPr txBox="1"/>
      </xdr:nvSpPr>
      <xdr:spPr>
        <a:xfrm>
          <a:off x="4686300" y="1620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97963</xdr:rowOff>
    </xdr:from>
    <xdr:to>
      <xdr:col>20</xdr:col>
      <xdr:colOff>38100</xdr:colOff>
      <xdr:row>96</xdr:row>
      <xdr:rowOff>28113</xdr:rowOff>
    </xdr:to>
    <xdr:sp macro="" textlink="">
      <xdr:nvSpPr>
        <xdr:cNvPr id="261" name="楕円 260"/>
        <xdr:cNvSpPr/>
      </xdr:nvSpPr>
      <xdr:spPr>
        <a:xfrm>
          <a:off x="3746500" y="16385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44640</xdr:rowOff>
    </xdr:from>
    <xdr:ext cx="599010" cy="259045"/>
    <xdr:sp macro="" textlink="">
      <xdr:nvSpPr>
        <xdr:cNvPr id="262" name="テキスト ボックス 261"/>
        <xdr:cNvSpPr txBox="1"/>
      </xdr:nvSpPr>
      <xdr:spPr>
        <a:xfrm>
          <a:off x="3497795" y="16160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13985</xdr:rowOff>
    </xdr:from>
    <xdr:to>
      <xdr:col>15</xdr:col>
      <xdr:colOff>101600</xdr:colOff>
      <xdr:row>96</xdr:row>
      <xdr:rowOff>115585</xdr:rowOff>
    </xdr:to>
    <xdr:sp macro="" textlink="">
      <xdr:nvSpPr>
        <xdr:cNvPr id="263" name="楕円 262"/>
        <xdr:cNvSpPr/>
      </xdr:nvSpPr>
      <xdr:spPr>
        <a:xfrm>
          <a:off x="2857500" y="1647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132112</xdr:rowOff>
    </xdr:from>
    <xdr:ext cx="599010" cy="259045"/>
    <xdr:sp macro="" textlink="">
      <xdr:nvSpPr>
        <xdr:cNvPr id="264" name="テキスト ボックス 263"/>
        <xdr:cNvSpPr txBox="1"/>
      </xdr:nvSpPr>
      <xdr:spPr>
        <a:xfrm>
          <a:off x="2608795" y="16248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167898</xdr:rowOff>
    </xdr:from>
    <xdr:to>
      <xdr:col>10</xdr:col>
      <xdr:colOff>165100</xdr:colOff>
      <xdr:row>96</xdr:row>
      <xdr:rowOff>98048</xdr:rowOff>
    </xdr:to>
    <xdr:sp macro="" textlink="">
      <xdr:nvSpPr>
        <xdr:cNvPr id="265" name="楕円 264"/>
        <xdr:cNvSpPr/>
      </xdr:nvSpPr>
      <xdr:spPr>
        <a:xfrm>
          <a:off x="1968500" y="16455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114575</xdr:rowOff>
    </xdr:from>
    <xdr:ext cx="599010" cy="259045"/>
    <xdr:sp macro="" textlink="">
      <xdr:nvSpPr>
        <xdr:cNvPr id="266" name="テキスト ボックス 265"/>
        <xdr:cNvSpPr txBox="1"/>
      </xdr:nvSpPr>
      <xdr:spPr>
        <a:xfrm>
          <a:off x="1719795" y="16230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40404</xdr:rowOff>
    </xdr:from>
    <xdr:to>
      <xdr:col>6</xdr:col>
      <xdr:colOff>38100</xdr:colOff>
      <xdr:row>96</xdr:row>
      <xdr:rowOff>142004</xdr:rowOff>
    </xdr:to>
    <xdr:sp macro="" textlink="">
      <xdr:nvSpPr>
        <xdr:cNvPr id="267" name="楕円 266"/>
        <xdr:cNvSpPr/>
      </xdr:nvSpPr>
      <xdr:spPr>
        <a:xfrm>
          <a:off x="1079500" y="1649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158531</xdr:rowOff>
    </xdr:from>
    <xdr:ext cx="599010" cy="259045"/>
    <xdr:sp macro="" textlink="">
      <xdr:nvSpPr>
        <xdr:cNvPr id="268" name="テキスト ボックス 267"/>
        <xdr:cNvSpPr txBox="1"/>
      </xdr:nvSpPr>
      <xdr:spPr>
        <a:xfrm>
          <a:off x="830795" y="16274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9" name="テキスト ボックス 278"/>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80" name="直線コネクタ 27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81" name="テキスト ボックス 280"/>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2" name="直線コネクタ 28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3" name="テキスト ボックス 282"/>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4" name="直線コネクタ 28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5" name="テキスト ボックス 284"/>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6" name="直線コネクタ 28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7" name="テキスト ボックス 28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8" name="直線コネクタ 28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9" name="テキスト ボックス 28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90" name="直線コネクタ 28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1" name="テキスト ボックス 29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2" name="直線コネクタ 29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3" name="テキスト ボックス 29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131024</xdr:rowOff>
    </xdr:from>
    <xdr:to>
      <xdr:col>54</xdr:col>
      <xdr:colOff>189865</xdr:colOff>
      <xdr:row>34</xdr:row>
      <xdr:rowOff>14547</xdr:rowOff>
    </xdr:to>
    <xdr:cxnSp macro="">
      <xdr:nvCxnSpPr>
        <xdr:cNvPr id="295" name="直線コネクタ 294"/>
        <xdr:cNvCxnSpPr/>
      </xdr:nvCxnSpPr>
      <xdr:spPr>
        <a:xfrm flipV="1">
          <a:off x="10475595" y="5274524"/>
          <a:ext cx="1270" cy="569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18374</xdr:rowOff>
    </xdr:from>
    <xdr:ext cx="599010" cy="259045"/>
    <xdr:sp macro="" textlink="">
      <xdr:nvSpPr>
        <xdr:cNvPr id="296" name="補助費等最小値テキスト"/>
        <xdr:cNvSpPr txBox="1"/>
      </xdr:nvSpPr>
      <xdr:spPr>
        <a:xfrm>
          <a:off x="10528300" y="5847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14547</xdr:rowOff>
    </xdr:from>
    <xdr:to>
      <xdr:col>55</xdr:col>
      <xdr:colOff>88900</xdr:colOff>
      <xdr:row>34</xdr:row>
      <xdr:rowOff>14547</xdr:rowOff>
    </xdr:to>
    <xdr:cxnSp macro="">
      <xdr:nvCxnSpPr>
        <xdr:cNvPr id="297" name="直線コネクタ 296"/>
        <xdr:cNvCxnSpPr/>
      </xdr:nvCxnSpPr>
      <xdr:spPr>
        <a:xfrm>
          <a:off x="10388600" y="584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77701</xdr:rowOff>
    </xdr:from>
    <xdr:ext cx="599010" cy="259045"/>
    <xdr:sp macro="" textlink="">
      <xdr:nvSpPr>
        <xdr:cNvPr id="298" name="補助費等最大値テキスト"/>
        <xdr:cNvSpPr txBox="1"/>
      </xdr:nvSpPr>
      <xdr:spPr>
        <a:xfrm>
          <a:off x="10528300" y="5049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131024</xdr:rowOff>
    </xdr:from>
    <xdr:to>
      <xdr:col>55</xdr:col>
      <xdr:colOff>88900</xdr:colOff>
      <xdr:row>30</xdr:row>
      <xdr:rowOff>131024</xdr:rowOff>
    </xdr:to>
    <xdr:cxnSp macro="">
      <xdr:nvCxnSpPr>
        <xdr:cNvPr id="299" name="直線コネクタ 298"/>
        <xdr:cNvCxnSpPr/>
      </xdr:nvCxnSpPr>
      <xdr:spPr>
        <a:xfrm>
          <a:off x="10388600" y="52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21165</xdr:rowOff>
    </xdr:from>
    <xdr:to>
      <xdr:col>55</xdr:col>
      <xdr:colOff>0</xdr:colOff>
      <xdr:row>39</xdr:row>
      <xdr:rowOff>30179</xdr:rowOff>
    </xdr:to>
    <xdr:cxnSp macro="">
      <xdr:nvCxnSpPr>
        <xdr:cNvPr id="300" name="直線コネクタ 299"/>
        <xdr:cNvCxnSpPr/>
      </xdr:nvCxnSpPr>
      <xdr:spPr>
        <a:xfrm flipV="1">
          <a:off x="9639300" y="5507565"/>
          <a:ext cx="838200" cy="120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51390</xdr:rowOff>
    </xdr:from>
    <xdr:ext cx="599010" cy="259045"/>
    <xdr:sp macro="" textlink="">
      <xdr:nvSpPr>
        <xdr:cNvPr id="301" name="補助費等平均値テキスト"/>
        <xdr:cNvSpPr txBox="1"/>
      </xdr:nvSpPr>
      <xdr:spPr>
        <a:xfrm>
          <a:off x="10528300" y="55377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72963</xdr:rowOff>
    </xdr:from>
    <xdr:to>
      <xdr:col>55</xdr:col>
      <xdr:colOff>50800</xdr:colOff>
      <xdr:row>33</xdr:row>
      <xdr:rowOff>3113</xdr:rowOff>
    </xdr:to>
    <xdr:sp macro="" textlink="">
      <xdr:nvSpPr>
        <xdr:cNvPr id="302" name="フローチャート: 判断 301"/>
        <xdr:cNvSpPr/>
      </xdr:nvSpPr>
      <xdr:spPr>
        <a:xfrm>
          <a:off x="10426700" y="555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30179</xdr:rowOff>
    </xdr:from>
    <xdr:to>
      <xdr:col>50</xdr:col>
      <xdr:colOff>114300</xdr:colOff>
      <xdr:row>39</xdr:row>
      <xdr:rowOff>47748</xdr:rowOff>
    </xdr:to>
    <xdr:cxnSp macro="">
      <xdr:nvCxnSpPr>
        <xdr:cNvPr id="303" name="直線コネクタ 302"/>
        <xdr:cNvCxnSpPr/>
      </xdr:nvCxnSpPr>
      <xdr:spPr>
        <a:xfrm flipV="1">
          <a:off x="8750300" y="6716729"/>
          <a:ext cx="889000" cy="1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131245</xdr:rowOff>
    </xdr:from>
    <xdr:to>
      <xdr:col>50</xdr:col>
      <xdr:colOff>165100</xdr:colOff>
      <xdr:row>39</xdr:row>
      <xdr:rowOff>61395</xdr:rowOff>
    </xdr:to>
    <xdr:sp macro="" textlink="">
      <xdr:nvSpPr>
        <xdr:cNvPr id="304" name="フローチャート: 判断 303"/>
        <xdr:cNvSpPr/>
      </xdr:nvSpPr>
      <xdr:spPr>
        <a:xfrm>
          <a:off x="9588500" y="664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77922</xdr:rowOff>
    </xdr:from>
    <xdr:ext cx="534377" cy="259045"/>
    <xdr:sp macro="" textlink="">
      <xdr:nvSpPr>
        <xdr:cNvPr id="305" name="テキスト ボックス 304"/>
        <xdr:cNvSpPr txBox="1"/>
      </xdr:nvSpPr>
      <xdr:spPr>
        <a:xfrm>
          <a:off x="9372111" y="6421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41228</xdr:rowOff>
    </xdr:from>
    <xdr:to>
      <xdr:col>45</xdr:col>
      <xdr:colOff>177800</xdr:colOff>
      <xdr:row>39</xdr:row>
      <xdr:rowOff>47748</xdr:rowOff>
    </xdr:to>
    <xdr:cxnSp macro="">
      <xdr:nvCxnSpPr>
        <xdr:cNvPr id="306" name="直線コネクタ 305"/>
        <xdr:cNvCxnSpPr/>
      </xdr:nvCxnSpPr>
      <xdr:spPr>
        <a:xfrm>
          <a:off x="7861300" y="6727778"/>
          <a:ext cx="889000" cy="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158405</xdr:rowOff>
    </xdr:from>
    <xdr:to>
      <xdr:col>46</xdr:col>
      <xdr:colOff>38100</xdr:colOff>
      <xdr:row>39</xdr:row>
      <xdr:rowOff>88555</xdr:rowOff>
    </xdr:to>
    <xdr:sp macro="" textlink="">
      <xdr:nvSpPr>
        <xdr:cNvPr id="307" name="フローチャート: 判断 306"/>
        <xdr:cNvSpPr/>
      </xdr:nvSpPr>
      <xdr:spPr>
        <a:xfrm>
          <a:off x="8699500" y="667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105082</xdr:rowOff>
    </xdr:from>
    <xdr:ext cx="534377" cy="259045"/>
    <xdr:sp macro="" textlink="">
      <xdr:nvSpPr>
        <xdr:cNvPr id="308" name="テキスト ボックス 307"/>
        <xdr:cNvSpPr txBox="1"/>
      </xdr:nvSpPr>
      <xdr:spPr>
        <a:xfrm>
          <a:off x="8483111" y="6448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41228</xdr:rowOff>
    </xdr:from>
    <xdr:to>
      <xdr:col>41</xdr:col>
      <xdr:colOff>50800</xdr:colOff>
      <xdr:row>39</xdr:row>
      <xdr:rowOff>64926</xdr:rowOff>
    </xdr:to>
    <xdr:cxnSp macro="">
      <xdr:nvCxnSpPr>
        <xdr:cNvPr id="309" name="直線コネクタ 308"/>
        <xdr:cNvCxnSpPr/>
      </xdr:nvCxnSpPr>
      <xdr:spPr>
        <a:xfrm flipV="1">
          <a:off x="6972300" y="6727778"/>
          <a:ext cx="889000" cy="23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16347</xdr:rowOff>
    </xdr:from>
    <xdr:to>
      <xdr:col>41</xdr:col>
      <xdr:colOff>101600</xdr:colOff>
      <xdr:row>39</xdr:row>
      <xdr:rowOff>117947</xdr:rowOff>
    </xdr:to>
    <xdr:sp macro="" textlink="">
      <xdr:nvSpPr>
        <xdr:cNvPr id="310" name="フローチャート: 判断 309"/>
        <xdr:cNvSpPr/>
      </xdr:nvSpPr>
      <xdr:spPr>
        <a:xfrm>
          <a:off x="7810500" y="6702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109074</xdr:rowOff>
    </xdr:from>
    <xdr:ext cx="534377" cy="259045"/>
    <xdr:sp macro="" textlink="">
      <xdr:nvSpPr>
        <xdr:cNvPr id="311" name="テキスト ボックス 310"/>
        <xdr:cNvSpPr txBox="1"/>
      </xdr:nvSpPr>
      <xdr:spPr>
        <a:xfrm>
          <a:off x="7594111" y="6795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32620</xdr:rowOff>
    </xdr:from>
    <xdr:to>
      <xdr:col>36</xdr:col>
      <xdr:colOff>165100</xdr:colOff>
      <xdr:row>39</xdr:row>
      <xdr:rowOff>134220</xdr:rowOff>
    </xdr:to>
    <xdr:sp macro="" textlink="">
      <xdr:nvSpPr>
        <xdr:cNvPr id="312" name="フローチャート: 判断 311"/>
        <xdr:cNvSpPr/>
      </xdr:nvSpPr>
      <xdr:spPr>
        <a:xfrm>
          <a:off x="6921500" y="671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125347</xdr:rowOff>
    </xdr:from>
    <xdr:ext cx="534377" cy="259045"/>
    <xdr:sp macro="" textlink="">
      <xdr:nvSpPr>
        <xdr:cNvPr id="313" name="テキスト ボックス 312"/>
        <xdr:cNvSpPr txBox="1"/>
      </xdr:nvSpPr>
      <xdr:spPr>
        <a:xfrm>
          <a:off x="6705111" y="6811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4" name="テキスト ボックス 31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5" name="テキスト ボックス 31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6" name="テキスト ボックス 31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7" name="テキスト ボックス 31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8" name="テキスト ボックス 31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141815</xdr:rowOff>
    </xdr:from>
    <xdr:to>
      <xdr:col>55</xdr:col>
      <xdr:colOff>50800</xdr:colOff>
      <xdr:row>32</xdr:row>
      <xdr:rowOff>71965</xdr:rowOff>
    </xdr:to>
    <xdr:sp macro="" textlink="">
      <xdr:nvSpPr>
        <xdr:cNvPr id="319" name="楕円 318"/>
        <xdr:cNvSpPr/>
      </xdr:nvSpPr>
      <xdr:spPr>
        <a:xfrm>
          <a:off x="10426700" y="545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164692</xdr:rowOff>
    </xdr:from>
    <xdr:ext cx="599010" cy="259045"/>
    <xdr:sp macro="" textlink="">
      <xdr:nvSpPr>
        <xdr:cNvPr id="320" name="補助費等該当値テキスト"/>
        <xdr:cNvSpPr txBox="1"/>
      </xdr:nvSpPr>
      <xdr:spPr>
        <a:xfrm>
          <a:off x="10528300" y="530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150829</xdr:rowOff>
    </xdr:from>
    <xdr:to>
      <xdr:col>50</xdr:col>
      <xdr:colOff>165100</xdr:colOff>
      <xdr:row>39</xdr:row>
      <xdr:rowOff>80979</xdr:rowOff>
    </xdr:to>
    <xdr:sp macro="" textlink="">
      <xdr:nvSpPr>
        <xdr:cNvPr id="321" name="楕円 320"/>
        <xdr:cNvSpPr/>
      </xdr:nvSpPr>
      <xdr:spPr>
        <a:xfrm>
          <a:off x="9588500" y="666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72106</xdr:rowOff>
    </xdr:from>
    <xdr:ext cx="534377" cy="259045"/>
    <xdr:sp macro="" textlink="">
      <xdr:nvSpPr>
        <xdr:cNvPr id="322" name="テキスト ボックス 321"/>
        <xdr:cNvSpPr txBox="1"/>
      </xdr:nvSpPr>
      <xdr:spPr>
        <a:xfrm>
          <a:off x="9372111" y="6758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168398</xdr:rowOff>
    </xdr:from>
    <xdr:to>
      <xdr:col>46</xdr:col>
      <xdr:colOff>38100</xdr:colOff>
      <xdr:row>39</xdr:row>
      <xdr:rowOff>98548</xdr:rowOff>
    </xdr:to>
    <xdr:sp macro="" textlink="">
      <xdr:nvSpPr>
        <xdr:cNvPr id="323" name="楕円 322"/>
        <xdr:cNvSpPr/>
      </xdr:nvSpPr>
      <xdr:spPr>
        <a:xfrm>
          <a:off x="8699500" y="6683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89675</xdr:rowOff>
    </xdr:from>
    <xdr:ext cx="534377" cy="259045"/>
    <xdr:sp macro="" textlink="">
      <xdr:nvSpPr>
        <xdr:cNvPr id="324" name="テキスト ボックス 323"/>
        <xdr:cNvSpPr txBox="1"/>
      </xdr:nvSpPr>
      <xdr:spPr>
        <a:xfrm>
          <a:off x="8483111" y="677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161878</xdr:rowOff>
    </xdr:from>
    <xdr:to>
      <xdr:col>41</xdr:col>
      <xdr:colOff>101600</xdr:colOff>
      <xdr:row>39</xdr:row>
      <xdr:rowOff>92028</xdr:rowOff>
    </xdr:to>
    <xdr:sp macro="" textlink="">
      <xdr:nvSpPr>
        <xdr:cNvPr id="325" name="楕円 324"/>
        <xdr:cNvSpPr/>
      </xdr:nvSpPr>
      <xdr:spPr>
        <a:xfrm>
          <a:off x="7810500" y="6676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108555</xdr:rowOff>
    </xdr:from>
    <xdr:ext cx="534377" cy="259045"/>
    <xdr:sp macro="" textlink="">
      <xdr:nvSpPr>
        <xdr:cNvPr id="326" name="テキスト ボックス 325"/>
        <xdr:cNvSpPr txBox="1"/>
      </xdr:nvSpPr>
      <xdr:spPr>
        <a:xfrm>
          <a:off x="7594111" y="645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14126</xdr:rowOff>
    </xdr:from>
    <xdr:to>
      <xdr:col>36</xdr:col>
      <xdr:colOff>165100</xdr:colOff>
      <xdr:row>39</xdr:row>
      <xdr:rowOff>115726</xdr:rowOff>
    </xdr:to>
    <xdr:sp macro="" textlink="">
      <xdr:nvSpPr>
        <xdr:cNvPr id="327" name="楕円 326"/>
        <xdr:cNvSpPr/>
      </xdr:nvSpPr>
      <xdr:spPr>
        <a:xfrm>
          <a:off x="6921500" y="670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132253</xdr:rowOff>
    </xdr:from>
    <xdr:ext cx="534377" cy="259045"/>
    <xdr:sp macro="" textlink="">
      <xdr:nvSpPr>
        <xdr:cNvPr id="328" name="テキスト ボックス 327"/>
        <xdr:cNvSpPr txBox="1"/>
      </xdr:nvSpPr>
      <xdr:spPr>
        <a:xfrm>
          <a:off x="6705111" y="6475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9" name="正方形/長方形 32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30" name="正方形/長方形 32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1" name="正方形/長方形 33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2" name="正方形/長方形 33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3" name="正方形/長方形 33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4" name="正方形/長方形 33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5" name="正方形/長方形 33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6" name="正方形/長方形 33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7" name="テキスト ボックス 33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8" name="直線コネクタ 33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139700</xdr:rowOff>
    </xdr:from>
    <xdr:to>
      <xdr:col>59</xdr:col>
      <xdr:colOff>50800</xdr:colOff>
      <xdr:row>59</xdr:row>
      <xdr:rowOff>139700</xdr:rowOff>
    </xdr:to>
    <xdr:cxnSp macro="">
      <xdr:nvCxnSpPr>
        <xdr:cNvPr id="339" name="直線コネクタ 338"/>
        <xdr:cNvCxnSpPr/>
      </xdr:nvCxnSpPr>
      <xdr:spPr>
        <a:xfrm>
          <a:off x="6604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168927</xdr:rowOff>
    </xdr:from>
    <xdr:ext cx="248786" cy="259045"/>
    <xdr:sp macro="" textlink="">
      <xdr:nvSpPr>
        <xdr:cNvPr id="340" name="テキスト ボックス 339"/>
        <xdr:cNvSpPr txBox="1"/>
      </xdr:nvSpPr>
      <xdr:spPr>
        <a:xfrm>
          <a:off x="6355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25400</xdr:rowOff>
    </xdr:from>
    <xdr:to>
      <xdr:col>59</xdr:col>
      <xdr:colOff>50800</xdr:colOff>
      <xdr:row>58</xdr:row>
      <xdr:rowOff>25400</xdr:rowOff>
    </xdr:to>
    <xdr:cxnSp macro="">
      <xdr:nvCxnSpPr>
        <xdr:cNvPr id="341" name="直線コネクタ 340"/>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54627</xdr:rowOff>
    </xdr:from>
    <xdr:ext cx="531299" cy="259045"/>
    <xdr:sp macro="" textlink="">
      <xdr:nvSpPr>
        <xdr:cNvPr id="342" name="テキスト ボックス 341"/>
        <xdr:cNvSpPr txBox="1"/>
      </xdr:nvSpPr>
      <xdr:spPr>
        <a:xfrm>
          <a:off x="6072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82550</xdr:rowOff>
    </xdr:from>
    <xdr:to>
      <xdr:col>59</xdr:col>
      <xdr:colOff>50800</xdr:colOff>
      <xdr:row>56</xdr:row>
      <xdr:rowOff>82550</xdr:rowOff>
    </xdr:to>
    <xdr:cxnSp macro="">
      <xdr:nvCxnSpPr>
        <xdr:cNvPr id="343" name="直線コネクタ 342"/>
        <xdr:cNvCxnSpPr/>
      </xdr:nvCxnSpPr>
      <xdr:spPr>
        <a:xfrm>
          <a:off x="6604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111777</xdr:rowOff>
    </xdr:from>
    <xdr:ext cx="531299" cy="259045"/>
    <xdr:sp macro="" textlink="">
      <xdr:nvSpPr>
        <xdr:cNvPr id="344" name="テキスト ボックス 343"/>
        <xdr:cNvSpPr txBox="1"/>
      </xdr:nvSpPr>
      <xdr:spPr>
        <a:xfrm>
          <a:off x="6072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5" name="直線コネクタ 34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6" name="テキスト ボックス 34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25400</xdr:rowOff>
    </xdr:from>
    <xdr:to>
      <xdr:col>59</xdr:col>
      <xdr:colOff>50800</xdr:colOff>
      <xdr:row>53</xdr:row>
      <xdr:rowOff>25400</xdr:rowOff>
    </xdr:to>
    <xdr:cxnSp macro="">
      <xdr:nvCxnSpPr>
        <xdr:cNvPr id="347" name="直線コネクタ 346"/>
        <xdr:cNvCxnSpPr/>
      </xdr:nvCxnSpPr>
      <xdr:spPr>
        <a:xfrm>
          <a:off x="6604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54627</xdr:rowOff>
    </xdr:from>
    <xdr:ext cx="531299" cy="259045"/>
    <xdr:sp macro="" textlink="">
      <xdr:nvSpPr>
        <xdr:cNvPr id="348" name="テキスト ボックス 347"/>
        <xdr:cNvSpPr txBox="1"/>
      </xdr:nvSpPr>
      <xdr:spPr>
        <a:xfrm>
          <a:off x="6072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9" name="直線コネクタ 34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50" name="テキスト ボックス 349"/>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49</xdr:row>
      <xdr:rowOff>139700</xdr:rowOff>
    </xdr:from>
    <xdr:to>
      <xdr:col>59</xdr:col>
      <xdr:colOff>50800</xdr:colOff>
      <xdr:row>49</xdr:row>
      <xdr:rowOff>139700</xdr:rowOff>
    </xdr:to>
    <xdr:cxnSp macro="">
      <xdr:nvCxnSpPr>
        <xdr:cNvPr id="351" name="直線コネクタ 350"/>
        <xdr:cNvCxnSpPr/>
      </xdr:nvCxnSpPr>
      <xdr:spPr>
        <a:xfrm>
          <a:off x="6604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48</xdr:row>
      <xdr:rowOff>168927</xdr:rowOff>
    </xdr:from>
    <xdr:ext cx="595419" cy="259045"/>
    <xdr:sp macro="" textlink="">
      <xdr:nvSpPr>
        <xdr:cNvPr id="352" name="テキスト ボックス 351"/>
        <xdr:cNvSpPr txBox="1"/>
      </xdr:nvSpPr>
      <xdr:spPr>
        <a:xfrm>
          <a:off x="6008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3" name="直線コネクタ 35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4" name="テキスト ボックス 35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137443</xdr:rowOff>
    </xdr:from>
    <xdr:to>
      <xdr:col>54</xdr:col>
      <xdr:colOff>189865</xdr:colOff>
      <xdr:row>58</xdr:row>
      <xdr:rowOff>109639</xdr:rowOff>
    </xdr:to>
    <xdr:cxnSp macro="">
      <xdr:nvCxnSpPr>
        <xdr:cNvPr id="356" name="直線コネクタ 355"/>
        <xdr:cNvCxnSpPr/>
      </xdr:nvCxnSpPr>
      <xdr:spPr>
        <a:xfrm flipV="1">
          <a:off x="10475595" y="8709943"/>
          <a:ext cx="1270" cy="1343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113466</xdr:rowOff>
    </xdr:from>
    <xdr:ext cx="534377" cy="259045"/>
    <xdr:sp macro="" textlink="">
      <xdr:nvSpPr>
        <xdr:cNvPr id="357" name="普通建設事業費最小値テキスト"/>
        <xdr:cNvSpPr txBox="1"/>
      </xdr:nvSpPr>
      <xdr:spPr>
        <a:xfrm>
          <a:off x="10528300" y="1005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109639</xdr:rowOff>
    </xdr:from>
    <xdr:to>
      <xdr:col>55</xdr:col>
      <xdr:colOff>88900</xdr:colOff>
      <xdr:row>58</xdr:row>
      <xdr:rowOff>109639</xdr:rowOff>
    </xdr:to>
    <xdr:cxnSp macro="">
      <xdr:nvCxnSpPr>
        <xdr:cNvPr id="358" name="直線コネクタ 357"/>
        <xdr:cNvCxnSpPr/>
      </xdr:nvCxnSpPr>
      <xdr:spPr>
        <a:xfrm>
          <a:off x="10388600" y="1005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84120</xdr:rowOff>
    </xdr:from>
    <xdr:ext cx="599010" cy="259045"/>
    <xdr:sp macro="" textlink="">
      <xdr:nvSpPr>
        <xdr:cNvPr id="359" name="普通建設事業費最大値テキスト"/>
        <xdr:cNvSpPr txBox="1"/>
      </xdr:nvSpPr>
      <xdr:spPr>
        <a:xfrm>
          <a:off x="10528300" y="8485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137443</xdr:rowOff>
    </xdr:from>
    <xdr:to>
      <xdr:col>55</xdr:col>
      <xdr:colOff>88900</xdr:colOff>
      <xdr:row>50</xdr:row>
      <xdr:rowOff>137443</xdr:rowOff>
    </xdr:to>
    <xdr:cxnSp macro="">
      <xdr:nvCxnSpPr>
        <xdr:cNvPr id="360" name="直線コネクタ 359"/>
        <xdr:cNvCxnSpPr/>
      </xdr:nvCxnSpPr>
      <xdr:spPr>
        <a:xfrm>
          <a:off x="10388600" y="87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8255</xdr:rowOff>
    </xdr:from>
    <xdr:to>
      <xdr:col>55</xdr:col>
      <xdr:colOff>0</xdr:colOff>
      <xdr:row>57</xdr:row>
      <xdr:rowOff>143429</xdr:rowOff>
    </xdr:to>
    <xdr:cxnSp macro="">
      <xdr:nvCxnSpPr>
        <xdr:cNvPr id="361" name="直線コネクタ 360"/>
        <xdr:cNvCxnSpPr/>
      </xdr:nvCxnSpPr>
      <xdr:spPr>
        <a:xfrm flipV="1">
          <a:off x="9639300" y="9780905"/>
          <a:ext cx="838200" cy="13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65757</xdr:rowOff>
    </xdr:from>
    <xdr:ext cx="534377" cy="259045"/>
    <xdr:sp macro="" textlink="">
      <xdr:nvSpPr>
        <xdr:cNvPr id="362" name="普通建設事業費平均値テキスト"/>
        <xdr:cNvSpPr txBox="1"/>
      </xdr:nvSpPr>
      <xdr:spPr>
        <a:xfrm>
          <a:off x="10528300" y="9495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42880</xdr:rowOff>
    </xdr:from>
    <xdr:to>
      <xdr:col>55</xdr:col>
      <xdr:colOff>50800</xdr:colOff>
      <xdr:row>56</xdr:row>
      <xdr:rowOff>144480</xdr:rowOff>
    </xdr:to>
    <xdr:sp macro="" textlink="">
      <xdr:nvSpPr>
        <xdr:cNvPr id="363" name="フローチャート: 判断 362"/>
        <xdr:cNvSpPr/>
      </xdr:nvSpPr>
      <xdr:spPr>
        <a:xfrm>
          <a:off x="10426700" y="964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29129</xdr:rowOff>
    </xdr:from>
    <xdr:to>
      <xdr:col>50</xdr:col>
      <xdr:colOff>114300</xdr:colOff>
      <xdr:row>57</xdr:row>
      <xdr:rowOff>143429</xdr:rowOff>
    </xdr:to>
    <xdr:cxnSp macro="">
      <xdr:nvCxnSpPr>
        <xdr:cNvPr id="364" name="直線コネクタ 363"/>
        <xdr:cNvCxnSpPr/>
      </xdr:nvCxnSpPr>
      <xdr:spPr>
        <a:xfrm>
          <a:off x="8750300" y="980177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162681</xdr:rowOff>
    </xdr:from>
    <xdr:to>
      <xdr:col>50</xdr:col>
      <xdr:colOff>165100</xdr:colOff>
      <xdr:row>56</xdr:row>
      <xdr:rowOff>92831</xdr:rowOff>
    </xdr:to>
    <xdr:sp macro="" textlink="">
      <xdr:nvSpPr>
        <xdr:cNvPr id="365" name="フローチャート: 判断 364"/>
        <xdr:cNvSpPr/>
      </xdr:nvSpPr>
      <xdr:spPr>
        <a:xfrm>
          <a:off x="9588500" y="959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109358</xdr:rowOff>
    </xdr:from>
    <xdr:ext cx="534377" cy="259045"/>
    <xdr:sp macro="" textlink="">
      <xdr:nvSpPr>
        <xdr:cNvPr id="366" name="テキスト ボックス 365"/>
        <xdr:cNvSpPr txBox="1"/>
      </xdr:nvSpPr>
      <xdr:spPr>
        <a:xfrm>
          <a:off x="9372111" y="936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29129</xdr:rowOff>
    </xdr:from>
    <xdr:to>
      <xdr:col>45</xdr:col>
      <xdr:colOff>177800</xdr:colOff>
      <xdr:row>57</xdr:row>
      <xdr:rowOff>149116</xdr:rowOff>
    </xdr:to>
    <xdr:cxnSp macro="">
      <xdr:nvCxnSpPr>
        <xdr:cNvPr id="367" name="直線コネクタ 366"/>
        <xdr:cNvCxnSpPr/>
      </xdr:nvCxnSpPr>
      <xdr:spPr>
        <a:xfrm flipV="1">
          <a:off x="7861300" y="9801779"/>
          <a:ext cx="889000" cy="119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157108</xdr:rowOff>
    </xdr:from>
    <xdr:to>
      <xdr:col>46</xdr:col>
      <xdr:colOff>38100</xdr:colOff>
      <xdr:row>56</xdr:row>
      <xdr:rowOff>87258</xdr:rowOff>
    </xdr:to>
    <xdr:sp macro="" textlink="">
      <xdr:nvSpPr>
        <xdr:cNvPr id="368" name="フローチャート: 判断 367"/>
        <xdr:cNvSpPr/>
      </xdr:nvSpPr>
      <xdr:spPr>
        <a:xfrm>
          <a:off x="8699500" y="958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103785</xdr:rowOff>
    </xdr:from>
    <xdr:ext cx="534377" cy="259045"/>
    <xdr:sp macro="" textlink="">
      <xdr:nvSpPr>
        <xdr:cNvPr id="369" name="テキスト ボックス 368"/>
        <xdr:cNvSpPr txBox="1"/>
      </xdr:nvSpPr>
      <xdr:spPr>
        <a:xfrm>
          <a:off x="8483111" y="936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74078</xdr:rowOff>
    </xdr:from>
    <xdr:to>
      <xdr:col>41</xdr:col>
      <xdr:colOff>50800</xdr:colOff>
      <xdr:row>57</xdr:row>
      <xdr:rowOff>149116</xdr:rowOff>
    </xdr:to>
    <xdr:cxnSp macro="">
      <xdr:nvCxnSpPr>
        <xdr:cNvPr id="370" name="直線コネクタ 369"/>
        <xdr:cNvCxnSpPr/>
      </xdr:nvCxnSpPr>
      <xdr:spPr>
        <a:xfrm>
          <a:off x="6972300" y="9846728"/>
          <a:ext cx="889000" cy="75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165324</xdr:rowOff>
    </xdr:from>
    <xdr:to>
      <xdr:col>41</xdr:col>
      <xdr:colOff>101600</xdr:colOff>
      <xdr:row>56</xdr:row>
      <xdr:rowOff>95474</xdr:rowOff>
    </xdr:to>
    <xdr:sp macro="" textlink="">
      <xdr:nvSpPr>
        <xdr:cNvPr id="371" name="フローチャート: 判断 370"/>
        <xdr:cNvSpPr/>
      </xdr:nvSpPr>
      <xdr:spPr>
        <a:xfrm>
          <a:off x="7810500" y="9595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112001</xdr:rowOff>
    </xdr:from>
    <xdr:ext cx="534377" cy="259045"/>
    <xdr:sp macro="" textlink="">
      <xdr:nvSpPr>
        <xdr:cNvPr id="372" name="テキスト ボックス 371"/>
        <xdr:cNvSpPr txBox="1"/>
      </xdr:nvSpPr>
      <xdr:spPr>
        <a:xfrm>
          <a:off x="7594111" y="937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19191</xdr:rowOff>
    </xdr:from>
    <xdr:to>
      <xdr:col>36</xdr:col>
      <xdr:colOff>165100</xdr:colOff>
      <xdr:row>56</xdr:row>
      <xdr:rowOff>120791</xdr:rowOff>
    </xdr:to>
    <xdr:sp macro="" textlink="">
      <xdr:nvSpPr>
        <xdr:cNvPr id="373" name="フローチャート: 判断 372"/>
        <xdr:cNvSpPr/>
      </xdr:nvSpPr>
      <xdr:spPr>
        <a:xfrm>
          <a:off x="6921500" y="9620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137318</xdr:rowOff>
    </xdr:from>
    <xdr:ext cx="534377" cy="259045"/>
    <xdr:sp macro="" textlink="">
      <xdr:nvSpPr>
        <xdr:cNvPr id="374" name="テキスト ボックス 373"/>
        <xdr:cNvSpPr txBox="1"/>
      </xdr:nvSpPr>
      <xdr:spPr>
        <a:xfrm>
          <a:off x="6705111" y="939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5" name="テキスト ボックス 37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6" name="テキスト ボックス 37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7" name="テキスト ボックス 37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8" name="テキスト ボックス 37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9" name="テキスト ボックス 37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128905</xdr:rowOff>
    </xdr:from>
    <xdr:to>
      <xdr:col>55</xdr:col>
      <xdr:colOff>50800</xdr:colOff>
      <xdr:row>57</xdr:row>
      <xdr:rowOff>59055</xdr:rowOff>
    </xdr:to>
    <xdr:sp macro="" textlink="">
      <xdr:nvSpPr>
        <xdr:cNvPr id="380" name="楕円 379"/>
        <xdr:cNvSpPr/>
      </xdr:nvSpPr>
      <xdr:spPr>
        <a:xfrm>
          <a:off x="10426700" y="973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107332</xdr:rowOff>
    </xdr:from>
    <xdr:ext cx="534377" cy="259045"/>
    <xdr:sp macro="" textlink="">
      <xdr:nvSpPr>
        <xdr:cNvPr id="381" name="普通建設事業費該当値テキスト"/>
        <xdr:cNvSpPr txBox="1"/>
      </xdr:nvSpPr>
      <xdr:spPr>
        <a:xfrm>
          <a:off x="10528300" y="9708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92629</xdr:rowOff>
    </xdr:from>
    <xdr:to>
      <xdr:col>50</xdr:col>
      <xdr:colOff>165100</xdr:colOff>
      <xdr:row>58</xdr:row>
      <xdr:rowOff>22779</xdr:rowOff>
    </xdr:to>
    <xdr:sp macro="" textlink="">
      <xdr:nvSpPr>
        <xdr:cNvPr id="382" name="楕円 381"/>
        <xdr:cNvSpPr/>
      </xdr:nvSpPr>
      <xdr:spPr>
        <a:xfrm>
          <a:off x="9588500" y="9865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13906</xdr:rowOff>
    </xdr:from>
    <xdr:ext cx="534377" cy="259045"/>
    <xdr:sp macro="" textlink="">
      <xdr:nvSpPr>
        <xdr:cNvPr id="383" name="テキスト ボックス 382"/>
        <xdr:cNvSpPr txBox="1"/>
      </xdr:nvSpPr>
      <xdr:spPr>
        <a:xfrm>
          <a:off x="9372111" y="995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149779</xdr:rowOff>
    </xdr:from>
    <xdr:to>
      <xdr:col>46</xdr:col>
      <xdr:colOff>38100</xdr:colOff>
      <xdr:row>57</xdr:row>
      <xdr:rowOff>79929</xdr:rowOff>
    </xdr:to>
    <xdr:sp macro="" textlink="">
      <xdr:nvSpPr>
        <xdr:cNvPr id="384" name="楕円 383"/>
        <xdr:cNvSpPr/>
      </xdr:nvSpPr>
      <xdr:spPr>
        <a:xfrm>
          <a:off x="8699500" y="9750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71056</xdr:rowOff>
    </xdr:from>
    <xdr:ext cx="534377" cy="259045"/>
    <xdr:sp macro="" textlink="">
      <xdr:nvSpPr>
        <xdr:cNvPr id="385" name="テキスト ボックス 384"/>
        <xdr:cNvSpPr txBox="1"/>
      </xdr:nvSpPr>
      <xdr:spPr>
        <a:xfrm>
          <a:off x="8483111" y="9843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98316</xdr:rowOff>
    </xdr:from>
    <xdr:to>
      <xdr:col>41</xdr:col>
      <xdr:colOff>101600</xdr:colOff>
      <xdr:row>58</xdr:row>
      <xdr:rowOff>28466</xdr:rowOff>
    </xdr:to>
    <xdr:sp macro="" textlink="">
      <xdr:nvSpPr>
        <xdr:cNvPr id="386" name="楕円 385"/>
        <xdr:cNvSpPr/>
      </xdr:nvSpPr>
      <xdr:spPr>
        <a:xfrm>
          <a:off x="7810500" y="987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19593</xdr:rowOff>
    </xdr:from>
    <xdr:ext cx="534377" cy="259045"/>
    <xdr:sp macro="" textlink="">
      <xdr:nvSpPr>
        <xdr:cNvPr id="387" name="テキスト ボックス 386"/>
        <xdr:cNvSpPr txBox="1"/>
      </xdr:nvSpPr>
      <xdr:spPr>
        <a:xfrm>
          <a:off x="7594111" y="996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23278</xdr:rowOff>
    </xdr:from>
    <xdr:to>
      <xdr:col>36</xdr:col>
      <xdr:colOff>165100</xdr:colOff>
      <xdr:row>57</xdr:row>
      <xdr:rowOff>124878</xdr:rowOff>
    </xdr:to>
    <xdr:sp macro="" textlink="">
      <xdr:nvSpPr>
        <xdr:cNvPr id="388" name="楕円 387"/>
        <xdr:cNvSpPr/>
      </xdr:nvSpPr>
      <xdr:spPr>
        <a:xfrm>
          <a:off x="6921500" y="979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116005</xdr:rowOff>
    </xdr:from>
    <xdr:ext cx="534377" cy="259045"/>
    <xdr:sp macro="" textlink="">
      <xdr:nvSpPr>
        <xdr:cNvPr id="389" name="テキスト ボックス 388"/>
        <xdr:cNvSpPr txBox="1"/>
      </xdr:nvSpPr>
      <xdr:spPr>
        <a:xfrm>
          <a:off x="6705111" y="9888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90" name="正方形/長方形 38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91" name="正方形/長方形 39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92" name="正方形/長方形 39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3" name="正方形/長方形 39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4" name="正方形/長方形 39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5" name="正方形/長方形 39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6" name="正方形/長方形 39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7" name="正方形/長方形 39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8" name="テキスト ボックス 39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9" name="直線コネクタ 39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400" name="直線コネクタ 39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401" name="テキスト ボックス 40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402" name="直線コネクタ 40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403" name="テキスト ボックス 40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4" name="直線コネクタ 40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5" name="テキスト ボックス 40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6" name="直線コネクタ 40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7" name="テキスト ボックス 40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8" name="直線コネクタ 40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9" name="テキスト ボックス 40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1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105204</xdr:rowOff>
    </xdr:from>
    <xdr:to>
      <xdr:col>54</xdr:col>
      <xdr:colOff>189865</xdr:colOff>
      <xdr:row>78</xdr:row>
      <xdr:rowOff>131059</xdr:rowOff>
    </xdr:to>
    <xdr:cxnSp macro="">
      <xdr:nvCxnSpPr>
        <xdr:cNvPr id="411" name="直線コネクタ 410"/>
        <xdr:cNvCxnSpPr/>
      </xdr:nvCxnSpPr>
      <xdr:spPr>
        <a:xfrm flipV="1">
          <a:off x="10475595" y="12106704"/>
          <a:ext cx="1270" cy="1397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134886</xdr:rowOff>
    </xdr:from>
    <xdr:ext cx="378565" cy="259045"/>
    <xdr:sp macro="" textlink="">
      <xdr:nvSpPr>
        <xdr:cNvPr id="412" name="普通建設事業費 （ うち新規整備　）最小値テキスト"/>
        <xdr:cNvSpPr txBox="1"/>
      </xdr:nvSpPr>
      <xdr:spPr>
        <a:xfrm>
          <a:off x="10528300" y="135079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131059</xdr:rowOff>
    </xdr:from>
    <xdr:to>
      <xdr:col>55</xdr:col>
      <xdr:colOff>88900</xdr:colOff>
      <xdr:row>78</xdr:row>
      <xdr:rowOff>131059</xdr:rowOff>
    </xdr:to>
    <xdr:cxnSp macro="">
      <xdr:nvCxnSpPr>
        <xdr:cNvPr id="413" name="直線コネクタ 412"/>
        <xdr:cNvCxnSpPr/>
      </xdr:nvCxnSpPr>
      <xdr:spPr>
        <a:xfrm>
          <a:off x="10388600" y="13504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51881</xdr:rowOff>
    </xdr:from>
    <xdr:ext cx="534377" cy="259045"/>
    <xdr:sp macro="" textlink="">
      <xdr:nvSpPr>
        <xdr:cNvPr id="414" name="普通建設事業費 （ うち新規整備　）最大値テキスト"/>
        <xdr:cNvSpPr txBox="1"/>
      </xdr:nvSpPr>
      <xdr:spPr>
        <a:xfrm>
          <a:off x="10528300" y="1188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105204</xdr:rowOff>
    </xdr:from>
    <xdr:to>
      <xdr:col>55</xdr:col>
      <xdr:colOff>88900</xdr:colOff>
      <xdr:row>70</xdr:row>
      <xdr:rowOff>105204</xdr:rowOff>
    </xdr:to>
    <xdr:cxnSp macro="">
      <xdr:nvCxnSpPr>
        <xdr:cNvPr id="415" name="直線コネクタ 414"/>
        <xdr:cNvCxnSpPr/>
      </xdr:nvCxnSpPr>
      <xdr:spPr>
        <a:xfrm>
          <a:off x="10388600" y="12106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114531</xdr:rowOff>
    </xdr:from>
    <xdr:to>
      <xdr:col>55</xdr:col>
      <xdr:colOff>0</xdr:colOff>
      <xdr:row>78</xdr:row>
      <xdr:rowOff>116680</xdr:rowOff>
    </xdr:to>
    <xdr:cxnSp macro="">
      <xdr:nvCxnSpPr>
        <xdr:cNvPr id="416" name="直線コネクタ 415"/>
        <xdr:cNvCxnSpPr/>
      </xdr:nvCxnSpPr>
      <xdr:spPr>
        <a:xfrm flipV="1">
          <a:off x="9639300" y="13487631"/>
          <a:ext cx="838200" cy="2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49209</xdr:rowOff>
    </xdr:from>
    <xdr:ext cx="534377" cy="259045"/>
    <xdr:sp macro="" textlink="">
      <xdr:nvSpPr>
        <xdr:cNvPr id="417" name="普通建設事業費 （ うち新規整備　）平均値テキスト"/>
        <xdr:cNvSpPr txBox="1"/>
      </xdr:nvSpPr>
      <xdr:spPr>
        <a:xfrm>
          <a:off x="10528300" y="130794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26332</xdr:rowOff>
    </xdr:from>
    <xdr:to>
      <xdr:col>55</xdr:col>
      <xdr:colOff>50800</xdr:colOff>
      <xdr:row>77</xdr:row>
      <xdr:rowOff>127932</xdr:rowOff>
    </xdr:to>
    <xdr:sp macro="" textlink="">
      <xdr:nvSpPr>
        <xdr:cNvPr id="418" name="フローチャート: 判断 417"/>
        <xdr:cNvSpPr/>
      </xdr:nvSpPr>
      <xdr:spPr>
        <a:xfrm>
          <a:off x="10426700" y="1322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116680</xdr:rowOff>
    </xdr:from>
    <xdr:to>
      <xdr:col>50</xdr:col>
      <xdr:colOff>114300</xdr:colOff>
      <xdr:row>78</xdr:row>
      <xdr:rowOff>118418</xdr:rowOff>
    </xdr:to>
    <xdr:cxnSp macro="">
      <xdr:nvCxnSpPr>
        <xdr:cNvPr id="419" name="直線コネクタ 418"/>
        <xdr:cNvCxnSpPr/>
      </xdr:nvCxnSpPr>
      <xdr:spPr>
        <a:xfrm flipV="1">
          <a:off x="8750300" y="13489780"/>
          <a:ext cx="889000" cy="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159606</xdr:rowOff>
    </xdr:from>
    <xdr:to>
      <xdr:col>50</xdr:col>
      <xdr:colOff>165100</xdr:colOff>
      <xdr:row>77</xdr:row>
      <xdr:rowOff>89756</xdr:rowOff>
    </xdr:to>
    <xdr:sp macro="" textlink="">
      <xdr:nvSpPr>
        <xdr:cNvPr id="420" name="フローチャート: 判断 419"/>
        <xdr:cNvSpPr/>
      </xdr:nvSpPr>
      <xdr:spPr>
        <a:xfrm>
          <a:off x="9588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106283</xdr:rowOff>
    </xdr:from>
    <xdr:ext cx="534377" cy="259045"/>
    <xdr:sp macro="" textlink="">
      <xdr:nvSpPr>
        <xdr:cNvPr id="421" name="テキスト ボックス 420"/>
        <xdr:cNvSpPr txBox="1"/>
      </xdr:nvSpPr>
      <xdr:spPr>
        <a:xfrm>
          <a:off x="9372111" y="1296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118418</xdr:rowOff>
    </xdr:from>
    <xdr:to>
      <xdr:col>45</xdr:col>
      <xdr:colOff>177800</xdr:colOff>
      <xdr:row>78</xdr:row>
      <xdr:rowOff>118943</xdr:rowOff>
    </xdr:to>
    <xdr:cxnSp macro="">
      <xdr:nvCxnSpPr>
        <xdr:cNvPr id="422" name="直線コネクタ 421"/>
        <xdr:cNvCxnSpPr/>
      </xdr:nvCxnSpPr>
      <xdr:spPr>
        <a:xfrm flipV="1">
          <a:off x="7861300" y="13491518"/>
          <a:ext cx="889000" cy="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12114</xdr:rowOff>
    </xdr:from>
    <xdr:to>
      <xdr:col>46</xdr:col>
      <xdr:colOff>38100</xdr:colOff>
      <xdr:row>77</xdr:row>
      <xdr:rowOff>113714</xdr:rowOff>
    </xdr:to>
    <xdr:sp macro="" textlink="">
      <xdr:nvSpPr>
        <xdr:cNvPr id="423" name="フローチャート: 判断 422"/>
        <xdr:cNvSpPr/>
      </xdr:nvSpPr>
      <xdr:spPr>
        <a:xfrm>
          <a:off x="8699500" y="1321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130241</xdr:rowOff>
    </xdr:from>
    <xdr:ext cx="534377" cy="259045"/>
    <xdr:sp macro="" textlink="">
      <xdr:nvSpPr>
        <xdr:cNvPr id="424" name="テキスト ボックス 423"/>
        <xdr:cNvSpPr txBox="1"/>
      </xdr:nvSpPr>
      <xdr:spPr>
        <a:xfrm>
          <a:off x="8483111" y="1298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117092</xdr:rowOff>
    </xdr:from>
    <xdr:to>
      <xdr:col>41</xdr:col>
      <xdr:colOff>50800</xdr:colOff>
      <xdr:row>78</xdr:row>
      <xdr:rowOff>118943</xdr:rowOff>
    </xdr:to>
    <xdr:cxnSp macro="">
      <xdr:nvCxnSpPr>
        <xdr:cNvPr id="425" name="直線コネクタ 424"/>
        <xdr:cNvCxnSpPr/>
      </xdr:nvCxnSpPr>
      <xdr:spPr>
        <a:xfrm>
          <a:off x="6972300" y="13490192"/>
          <a:ext cx="889000" cy="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20777</xdr:rowOff>
    </xdr:from>
    <xdr:to>
      <xdr:col>41</xdr:col>
      <xdr:colOff>101600</xdr:colOff>
      <xdr:row>77</xdr:row>
      <xdr:rowOff>122377</xdr:rowOff>
    </xdr:to>
    <xdr:sp macro="" textlink="">
      <xdr:nvSpPr>
        <xdr:cNvPr id="426" name="フローチャート: 判断 425"/>
        <xdr:cNvSpPr/>
      </xdr:nvSpPr>
      <xdr:spPr>
        <a:xfrm>
          <a:off x="7810500" y="1322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138904</xdr:rowOff>
    </xdr:from>
    <xdr:ext cx="534377" cy="259045"/>
    <xdr:sp macro="" textlink="">
      <xdr:nvSpPr>
        <xdr:cNvPr id="427" name="テキスト ボックス 426"/>
        <xdr:cNvSpPr txBox="1"/>
      </xdr:nvSpPr>
      <xdr:spPr>
        <a:xfrm>
          <a:off x="7594111" y="1299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39545</xdr:rowOff>
    </xdr:from>
    <xdr:to>
      <xdr:col>36</xdr:col>
      <xdr:colOff>165100</xdr:colOff>
      <xdr:row>77</xdr:row>
      <xdr:rowOff>141145</xdr:rowOff>
    </xdr:to>
    <xdr:sp macro="" textlink="">
      <xdr:nvSpPr>
        <xdr:cNvPr id="428" name="フローチャート: 判断 427"/>
        <xdr:cNvSpPr/>
      </xdr:nvSpPr>
      <xdr:spPr>
        <a:xfrm>
          <a:off x="6921500" y="13241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157672</xdr:rowOff>
    </xdr:from>
    <xdr:ext cx="469744" cy="259045"/>
    <xdr:sp macro="" textlink="">
      <xdr:nvSpPr>
        <xdr:cNvPr id="429" name="テキスト ボックス 428"/>
        <xdr:cNvSpPr txBox="1"/>
      </xdr:nvSpPr>
      <xdr:spPr>
        <a:xfrm>
          <a:off x="6737428" y="1301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30" name="テキスト ボックス 42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31" name="テキスト ボックス 43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2" name="テキスト ボックス 43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3" name="テキスト ボックス 43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4" name="テキスト ボックス 43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63731</xdr:rowOff>
    </xdr:from>
    <xdr:to>
      <xdr:col>55</xdr:col>
      <xdr:colOff>50800</xdr:colOff>
      <xdr:row>78</xdr:row>
      <xdr:rowOff>165331</xdr:rowOff>
    </xdr:to>
    <xdr:sp macro="" textlink="">
      <xdr:nvSpPr>
        <xdr:cNvPr id="435" name="楕円 434"/>
        <xdr:cNvSpPr/>
      </xdr:nvSpPr>
      <xdr:spPr>
        <a:xfrm>
          <a:off x="10426700" y="1343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150108</xdr:rowOff>
    </xdr:from>
    <xdr:ext cx="469744" cy="259045"/>
    <xdr:sp macro="" textlink="">
      <xdr:nvSpPr>
        <xdr:cNvPr id="436" name="普通建設事業費 （ うち新規整備　）該当値テキスト"/>
        <xdr:cNvSpPr txBox="1"/>
      </xdr:nvSpPr>
      <xdr:spPr>
        <a:xfrm>
          <a:off x="10528300" y="13351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65880</xdr:rowOff>
    </xdr:from>
    <xdr:to>
      <xdr:col>50</xdr:col>
      <xdr:colOff>165100</xdr:colOff>
      <xdr:row>78</xdr:row>
      <xdr:rowOff>167480</xdr:rowOff>
    </xdr:to>
    <xdr:sp macro="" textlink="">
      <xdr:nvSpPr>
        <xdr:cNvPr id="437" name="楕円 436"/>
        <xdr:cNvSpPr/>
      </xdr:nvSpPr>
      <xdr:spPr>
        <a:xfrm>
          <a:off x="9588500" y="1343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158607</xdr:rowOff>
    </xdr:from>
    <xdr:ext cx="469744" cy="259045"/>
    <xdr:sp macro="" textlink="">
      <xdr:nvSpPr>
        <xdr:cNvPr id="438" name="テキスト ボックス 437"/>
        <xdr:cNvSpPr txBox="1"/>
      </xdr:nvSpPr>
      <xdr:spPr>
        <a:xfrm>
          <a:off x="9404428" y="13531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67618</xdr:rowOff>
    </xdr:from>
    <xdr:to>
      <xdr:col>46</xdr:col>
      <xdr:colOff>38100</xdr:colOff>
      <xdr:row>78</xdr:row>
      <xdr:rowOff>169218</xdr:rowOff>
    </xdr:to>
    <xdr:sp macro="" textlink="">
      <xdr:nvSpPr>
        <xdr:cNvPr id="439" name="楕円 438"/>
        <xdr:cNvSpPr/>
      </xdr:nvSpPr>
      <xdr:spPr>
        <a:xfrm>
          <a:off x="8699500" y="1344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160345</xdr:rowOff>
    </xdr:from>
    <xdr:ext cx="378565" cy="259045"/>
    <xdr:sp macro="" textlink="">
      <xdr:nvSpPr>
        <xdr:cNvPr id="440" name="テキスト ボックス 439"/>
        <xdr:cNvSpPr txBox="1"/>
      </xdr:nvSpPr>
      <xdr:spPr>
        <a:xfrm>
          <a:off x="8561017" y="13533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68143</xdr:rowOff>
    </xdr:from>
    <xdr:to>
      <xdr:col>41</xdr:col>
      <xdr:colOff>101600</xdr:colOff>
      <xdr:row>78</xdr:row>
      <xdr:rowOff>169743</xdr:rowOff>
    </xdr:to>
    <xdr:sp macro="" textlink="">
      <xdr:nvSpPr>
        <xdr:cNvPr id="441" name="楕円 440"/>
        <xdr:cNvSpPr/>
      </xdr:nvSpPr>
      <xdr:spPr>
        <a:xfrm>
          <a:off x="7810500" y="1344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160870</xdr:rowOff>
    </xdr:from>
    <xdr:ext cx="378565" cy="259045"/>
    <xdr:sp macro="" textlink="">
      <xdr:nvSpPr>
        <xdr:cNvPr id="442" name="テキスト ボックス 441"/>
        <xdr:cNvSpPr txBox="1"/>
      </xdr:nvSpPr>
      <xdr:spPr>
        <a:xfrm>
          <a:off x="7672017" y="13533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66292</xdr:rowOff>
    </xdr:from>
    <xdr:to>
      <xdr:col>36</xdr:col>
      <xdr:colOff>165100</xdr:colOff>
      <xdr:row>78</xdr:row>
      <xdr:rowOff>167892</xdr:rowOff>
    </xdr:to>
    <xdr:sp macro="" textlink="">
      <xdr:nvSpPr>
        <xdr:cNvPr id="443" name="楕円 442"/>
        <xdr:cNvSpPr/>
      </xdr:nvSpPr>
      <xdr:spPr>
        <a:xfrm>
          <a:off x="6921500" y="1343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159019</xdr:rowOff>
    </xdr:from>
    <xdr:ext cx="378565" cy="259045"/>
    <xdr:sp macro="" textlink="">
      <xdr:nvSpPr>
        <xdr:cNvPr id="444" name="テキスト ボックス 443"/>
        <xdr:cNvSpPr txBox="1"/>
      </xdr:nvSpPr>
      <xdr:spPr>
        <a:xfrm>
          <a:off x="6783017" y="13532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5" name="正方形/長方形 44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6" name="正方形/長方形 44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7" name="正方形/長方形 44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8" name="正方形/長方形 44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9" name="正方形/長方形 44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50" name="正方形/長方形 44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51" name="正方形/長方形 45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2" name="正方形/長方形 45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3" name="テキスト ボックス 45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4" name="直線コネクタ 45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5" name="直線コネクタ 45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6" name="テキスト ボックス 45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7" name="直線コネクタ 45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8" name="テキスト ボックス 45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9" name="直線コネクタ 45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60" name="テキスト ボックス 45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61" name="直線コネクタ 46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2" name="テキスト ボックス 46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3" name="直線コネクタ 46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4" name="テキスト ボックス 463"/>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90342</xdr:rowOff>
    </xdr:from>
    <xdr:to>
      <xdr:col>54</xdr:col>
      <xdr:colOff>189865</xdr:colOff>
      <xdr:row>98</xdr:row>
      <xdr:rowOff>106972</xdr:rowOff>
    </xdr:to>
    <xdr:cxnSp macro="">
      <xdr:nvCxnSpPr>
        <xdr:cNvPr id="468" name="直線コネクタ 467"/>
        <xdr:cNvCxnSpPr/>
      </xdr:nvCxnSpPr>
      <xdr:spPr>
        <a:xfrm flipV="1">
          <a:off x="10475595" y="15692292"/>
          <a:ext cx="1270" cy="121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110799</xdr:rowOff>
    </xdr:from>
    <xdr:ext cx="469744" cy="259045"/>
    <xdr:sp macro="" textlink="">
      <xdr:nvSpPr>
        <xdr:cNvPr id="469" name="普通建設事業費 （ うち更新整備　）最小値テキスト"/>
        <xdr:cNvSpPr txBox="1"/>
      </xdr:nvSpPr>
      <xdr:spPr>
        <a:xfrm>
          <a:off x="10528300" y="16912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106972</xdr:rowOff>
    </xdr:from>
    <xdr:to>
      <xdr:col>55</xdr:col>
      <xdr:colOff>88900</xdr:colOff>
      <xdr:row>98</xdr:row>
      <xdr:rowOff>106972</xdr:rowOff>
    </xdr:to>
    <xdr:cxnSp macro="">
      <xdr:nvCxnSpPr>
        <xdr:cNvPr id="470" name="直線コネクタ 469"/>
        <xdr:cNvCxnSpPr/>
      </xdr:nvCxnSpPr>
      <xdr:spPr>
        <a:xfrm>
          <a:off x="10388600" y="1690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37019</xdr:rowOff>
    </xdr:from>
    <xdr:ext cx="534377" cy="259045"/>
    <xdr:sp macro="" textlink="">
      <xdr:nvSpPr>
        <xdr:cNvPr id="471" name="普通建設事業費 （ うち更新整備　）最大値テキスト"/>
        <xdr:cNvSpPr txBox="1"/>
      </xdr:nvSpPr>
      <xdr:spPr>
        <a:xfrm>
          <a:off x="10528300" y="1546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90342</xdr:rowOff>
    </xdr:from>
    <xdr:to>
      <xdr:col>55</xdr:col>
      <xdr:colOff>88900</xdr:colOff>
      <xdr:row>91</xdr:row>
      <xdr:rowOff>90342</xdr:rowOff>
    </xdr:to>
    <xdr:cxnSp macro="">
      <xdr:nvCxnSpPr>
        <xdr:cNvPr id="472" name="直線コネクタ 471"/>
        <xdr:cNvCxnSpPr/>
      </xdr:nvCxnSpPr>
      <xdr:spPr>
        <a:xfrm>
          <a:off x="10388600" y="15692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129927</xdr:rowOff>
    </xdr:from>
    <xdr:to>
      <xdr:col>55</xdr:col>
      <xdr:colOff>0</xdr:colOff>
      <xdr:row>98</xdr:row>
      <xdr:rowOff>28505</xdr:rowOff>
    </xdr:to>
    <xdr:cxnSp macro="">
      <xdr:nvCxnSpPr>
        <xdr:cNvPr id="473" name="直線コネクタ 472"/>
        <xdr:cNvCxnSpPr/>
      </xdr:nvCxnSpPr>
      <xdr:spPr>
        <a:xfrm flipV="1">
          <a:off x="9639300" y="16760577"/>
          <a:ext cx="838200" cy="70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98023</xdr:rowOff>
    </xdr:from>
    <xdr:ext cx="534377" cy="259045"/>
    <xdr:sp macro="" textlink="">
      <xdr:nvSpPr>
        <xdr:cNvPr id="474" name="普通建設事業費 （ うち更新整備　）平均値テキスト"/>
        <xdr:cNvSpPr txBox="1"/>
      </xdr:nvSpPr>
      <xdr:spPr>
        <a:xfrm>
          <a:off x="10528300" y="163857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75146</xdr:rowOff>
    </xdr:from>
    <xdr:to>
      <xdr:col>55</xdr:col>
      <xdr:colOff>50800</xdr:colOff>
      <xdr:row>97</xdr:row>
      <xdr:rowOff>5296</xdr:rowOff>
    </xdr:to>
    <xdr:sp macro="" textlink="">
      <xdr:nvSpPr>
        <xdr:cNvPr id="475" name="フローチャート: 判断 474"/>
        <xdr:cNvSpPr/>
      </xdr:nvSpPr>
      <xdr:spPr>
        <a:xfrm>
          <a:off x="104267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71406</xdr:rowOff>
    </xdr:from>
    <xdr:to>
      <xdr:col>50</xdr:col>
      <xdr:colOff>114300</xdr:colOff>
      <xdr:row>98</xdr:row>
      <xdr:rowOff>28505</xdr:rowOff>
    </xdr:to>
    <xdr:cxnSp macro="">
      <xdr:nvCxnSpPr>
        <xdr:cNvPr id="476" name="直線コネクタ 475"/>
        <xdr:cNvCxnSpPr/>
      </xdr:nvCxnSpPr>
      <xdr:spPr>
        <a:xfrm>
          <a:off x="8750300" y="16702056"/>
          <a:ext cx="889000" cy="128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103836</xdr:rowOff>
    </xdr:from>
    <xdr:to>
      <xdr:col>50</xdr:col>
      <xdr:colOff>165100</xdr:colOff>
      <xdr:row>97</xdr:row>
      <xdr:rowOff>33986</xdr:rowOff>
    </xdr:to>
    <xdr:sp macro="" textlink="">
      <xdr:nvSpPr>
        <xdr:cNvPr id="477" name="フローチャート: 判断 476"/>
        <xdr:cNvSpPr/>
      </xdr:nvSpPr>
      <xdr:spPr>
        <a:xfrm>
          <a:off x="9588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50513</xdr:rowOff>
    </xdr:from>
    <xdr:ext cx="534377" cy="259045"/>
    <xdr:sp macro="" textlink="">
      <xdr:nvSpPr>
        <xdr:cNvPr id="478" name="テキスト ボックス 477"/>
        <xdr:cNvSpPr txBox="1"/>
      </xdr:nvSpPr>
      <xdr:spPr>
        <a:xfrm>
          <a:off x="9372111" y="1633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71406</xdr:rowOff>
    </xdr:from>
    <xdr:to>
      <xdr:col>45</xdr:col>
      <xdr:colOff>177800</xdr:colOff>
      <xdr:row>98</xdr:row>
      <xdr:rowOff>14618</xdr:rowOff>
    </xdr:to>
    <xdr:cxnSp macro="">
      <xdr:nvCxnSpPr>
        <xdr:cNvPr id="479" name="直線コネクタ 478"/>
        <xdr:cNvCxnSpPr/>
      </xdr:nvCxnSpPr>
      <xdr:spPr>
        <a:xfrm flipV="1">
          <a:off x="7861300" y="16702056"/>
          <a:ext cx="889000" cy="114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82004</xdr:rowOff>
    </xdr:from>
    <xdr:to>
      <xdr:col>46</xdr:col>
      <xdr:colOff>38100</xdr:colOff>
      <xdr:row>97</xdr:row>
      <xdr:rowOff>12154</xdr:rowOff>
    </xdr:to>
    <xdr:sp macro="" textlink="">
      <xdr:nvSpPr>
        <xdr:cNvPr id="480" name="フローチャート: 判断 479"/>
        <xdr:cNvSpPr/>
      </xdr:nvSpPr>
      <xdr:spPr>
        <a:xfrm>
          <a:off x="8699500" y="1654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28681</xdr:rowOff>
    </xdr:from>
    <xdr:ext cx="534377" cy="259045"/>
    <xdr:sp macro="" textlink="">
      <xdr:nvSpPr>
        <xdr:cNvPr id="481" name="テキスト ボックス 480"/>
        <xdr:cNvSpPr txBox="1"/>
      </xdr:nvSpPr>
      <xdr:spPr>
        <a:xfrm>
          <a:off x="8483111" y="1631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4254</xdr:rowOff>
    </xdr:from>
    <xdr:to>
      <xdr:col>41</xdr:col>
      <xdr:colOff>50800</xdr:colOff>
      <xdr:row>98</xdr:row>
      <xdr:rowOff>14618</xdr:rowOff>
    </xdr:to>
    <xdr:cxnSp macro="">
      <xdr:nvCxnSpPr>
        <xdr:cNvPr id="482" name="直線コネクタ 481"/>
        <xdr:cNvCxnSpPr/>
      </xdr:nvCxnSpPr>
      <xdr:spPr>
        <a:xfrm>
          <a:off x="6972300" y="16806354"/>
          <a:ext cx="889000" cy="1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87757</xdr:rowOff>
    </xdr:from>
    <xdr:to>
      <xdr:col>41</xdr:col>
      <xdr:colOff>101600</xdr:colOff>
      <xdr:row>97</xdr:row>
      <xdr:rowOff>17907</xdr:rowOff>
    </xdr:to>
    <xdr:sp macro="" textlink="">
      <xdr:nvSpPr>
        <xdr:cNvPr id="483" name="フローチャート: 判断 482"/>
        <xdr:cNvSpPr/>
      </xdr:nvSpPr>
      <xdr:spPr>
        <a:xfrm>
          <a:off x="7810500" y="1654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34434</xdr:rowOff>
    </xdr:from>
    <xdr:ext cx="534377" cy="259045"/>
    <xdr:sp macro="" textlink="">
      <xdr:nvSpPr>
        <xdr:cNvPr id="484" name="テキスト ボックス 483"/>
        <xdr:cNvSpPr txBox="1"/>
      </xdr:nvSpPr>
      <xdr:spPr>
        <a:xfrm>
          <a:off x="7594111" y="16322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88424</xdr:rowOff>
    </xdr:from>
    <xdr:to>
      <xdr:col>36</xdr:col>
      <xdr:colOff>165100</xdr:colOff>
      <xdr:row>97</xdr:row>
      <xdr:rowOff>18574</xdr:rowOff>
    </xdr:to>
    <xdr:sp macro="" textlink="">
      <xdr:nvSpPr>
        <xdr:cNvPr id="485" name="フローチャート: 判断 484"/>
        <xdr:cNvSpPr/>
      </xdr:nvSpPr>
      <xdr:spPr>
        <a:xfrm>
          <a:off x="6921500" y="165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35101</xdr:rowOff>
    </xdr:from>
    <xdr:ext cx="534377" cy="259045"/>
    <xdr:sp macro="" textlink="">
      <xdr:nvSpPr>
        <xdr:cNvPr id="486" name="テキスト ボックス 485"/>
        <xdr:cNvSpPr txBox="1"/>
      </xdr:nvSpPr>
      <xdr:spPr>
        <a:xfrm>
          <a:off x="6705111" y="1632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79127</xdr:rowOff>
    </xdr:from>
    <xdr:to>
      <xdr:col>55</xdr:col>
      <xdr:colOff>50800</xdr:colOff>
      <xdr:row>98</xdr:row>
      <xdr:rowOff>9277</xdr:rowOff>
    </xdr:to>
    <xdr:sp macro="" textlink="">
      <xdr:nvSpPr>
        <xdr:cNvPr id="492" name="楕円 491"/>
        <xdr:cNvSpPr/>
      </xdr:nvSpPr>
      <xdr:spPr>
        <a:xfrm>
          <a:off x="10426700" y="1670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57554</xdr:rowOff>
    </xdr:from>
    <xdr:ext cx="534377" cy="259045"/>
    <xdr:sp macro="" textlink="">
      <xdr:nvSpPr>
        <xdr:cNvPr id="493" name="普通建設事業費 （ うち更新整備　）該当値テキスト"/>
        <xdr:cNvSpPr txBox="1"/>
      </xdr:nvSpPr>
      <xdr:spPr>
        <a:xfrm>
          <a:off x="10528300" y="16688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149155</xdr:rowOff>
    </xdr:from>
    <xdr:to>
      <xdr:col>50</xdr:col>
      <xdr:colOff>165100</xdr:colOff>
      <xdr:row>98</xdr:row>
      <xdr:rowOff>79305</xdr:rowOff>
    </xdr:to>
    <xdr:sp macro="" textlink="">
      <xdr:nvSpPr>
        <xdr:cNvPr id="494" name="楕円 493"/>
        <xdr:cNvSpPr/>
      </xdr:nvSpPr>
      <xdr:spPr>
        <a:xfrm>
          <a:off x="9588500" y="1677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70432</xdr:rowOff>
    </xdr:from>
    <xdr:ext cx="469744" cy="259045"/>
    <xdr:sp macro="" textlink="">
      <xdr:nvSpPr>
        <xdr:cNvPr id="495" name="テキスト ボックス 494"/>
        <xdr:cNvSpPr txBox="1"/>
      </xdr:nvSpPr>
      <xdr:spPr>
        <a:xfrm>
          <a:off x="9404428" y="16872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20606</xdr:rowOff>
    </xdr:from>
    <xdr:to>
      <xdr:col>46</xdr:col>
      <xdr:colOff>38100</xdr:colOff>
      <xdr:row>97</xdr:row>
      <xdr:rowOff>122206</xdr:rowOff>
    </xdr:to>
    <xdr:sp macro="" textlink="">
      <xdr:nvSpPr>
        <xdr:cNvPr id="496" name="楕円 495"/>
        <xdr:cNvSpPr/>
      </xdr:nvSpPr>
      <xdr:spPr>
        <a:xfrm>
          <a:off x="8699500" y="1665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113333</xdr:rowOff>
    </xdr:from>
    <xdr:ext cx="534377" cy="259045"/>
    <xdr:sp macro="" textlink="">
      <xdr:nvSpPr>
        <xdr:cNvPr id="497" name="テキスト ボックス 496"/>
        <xdr:cNvSpPr txBox="1"/>
      </xdr:nvSpPr>
      <xdr:spPr>
        <a:xfrm>
          <a:off x="8483111" y="1674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135268</xdr:rowOff>
    </xdr:from>
    <xdr:to>
      <xdr:col>41</xdr:col>
      <xdr:colOff>101600</xdr:colOff>
      <xdr:row>98</xdr:row>
      <xdr:rowOff>65418</xdr:rowOff>
    </xdr:to>
    <xdr:sp macro="" textlink="">
      <xdr:nvSpPr>
        <xdr:cNvPr id="498" name="楕円 497"/>
        <xdr:cNvSpPr/>
      </xdr:nvSpPr>
      <xdr:spPr>
        <a:xfrm>
          <a:off x="7810500" y="1676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56545</xdr:rowOff>
    </xdr:from>
    <xdr:ext cx="534377" cy="259045"/>
    <xdr:sp macro="" textlink="">
      <xdr:nvSpPr>
        <xdr:cNvPr id="499" name="テキスト ボックス 498"/>
        <xdr:cNvSpPr txBox="1"/>
      </xdr:nvSpPr>
      <xdr:spPr>
        <a:xfrm>
          <a:off x="7594111" y="16858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124904</xdr:rowOff>
    </xdr:from>
    <xdr:to>
      <xdr:col>36</xdr:col>
      <xdr:colOff>165100</xdr:colOff>
      <xdr:row>98</xdr:row>
      <xdr:rowOff>55054</xdr:rowOff>
    </xdr:to>
    <xdr:sp macro="" textlink="">
      <xdr:nvSpPr>
        <xdr:cNvPr id="500" name="楕円 499"/>
        <xdr:cNvSpPr/>
      </xdr:nvSpPr>
      <xdr:spPr>
        <a:xfrm>
          <a:off x="6921500" y="1675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46181</xdr:rowOff>
    </xdr:from>
    <xdr:ext cx="534377" cy="259045"/>
    <xdr:sp macro="" textlink="">
      <xdr:nvSpPr>
        <xdr:cNvPr id="501" name="テキスト ボックス 500"/>
        <xdr:cNvSpPr txBox="1"/>
      </xdr:nvSpPr>
      <xdr:spPr>
        <a:xfrm>
          <a:off x="6705111" y="1684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12" name="直線コネクタ 511"/>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13" name="テキスト ボックス 512"/>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4" name="直線コネクタ 51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15" name="テキスト ボックス 514"/>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6" name="直線コネクタ 515"/>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111777</xdr:rowOff>
    </xdr:from>
    <xdr:ext cx="467179" cy="259045"/>
    <xdr:sp macro="" textlink="">
      <xdr:nvSpPr>
        <xdr:cNvPr id="517" name="テキスト ボックス 516"/>
        <xdr:cNvSpPr txBox="1"/>
      </xdr:nvSpPr>
      <xdr:spPr>
        <a:xfrm>
          <a:off x="11978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9" name="テキスト ボックス 518"/>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35687</xdr:rowOff>
    </xdr:from>
    <xdr:to>
      <xdr:col>85</xdr:col>
      <xdr:colOff>126364</xdr:colOff>
      <xdr:row>38</xdr:row>
      <xdr:rowOff>25400</xdr:rowOff>
    </xdr:to>
    <xdr:cxnSp macro="">
      <xdr:nvCxnSpPr>
        <xdr:cNvPr id="521" name="直線コネクタ 520"/>
        <xdr:cNvCxnSpPr/>
      </xdr:nvCxnSpPr>
      <xdr:spPr>
        <a:xfrm flipV="1">
          <a:off x="16317595" y="5350637"/>
          <a:ext cx="1269" cy="1189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22" name="災害復旧事業費最小値テキスト"/>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23" name="直線コネクタ 522"/>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153814</xdr:rowOff>
    </xdr:from>
    <xdr:ext cx="469744" cy="259045"/>
    <xdr:sp macro="" textlink="">
      <xdr:nvSpPr>
        <xdr:cNvPr id="524" name="災害復旧事業費最大値テキスト"/>
        <xdr:cNvSpPr txBox="1"/>
      </xdr:nvSpPr>
      <xdr:spPr>
        <a:xfrm>
          <a:off x="16370300" y="512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35687</xdr:rowOff>
    </xdr:from>
    <xdr:to>
      <xdr:col>86</xdr:col>
      <xdr:colOff>25400</xdr:colOff>
      <xdr:row>31</xdr:row>
      <xdr:rowOff>35687</xdr:rowOff>
    </xdr:to>
    <xdr:cxnSp macro="">
      <xdr:nvCxnSpPr>
        <xdr:cNvPr id="525" name="直線コネクタ 524"/>
        <xdr:cNvCxnSpPr/>
      </xdr:nvCxnSpPr>
      <xdr:spPr>
        <a:xfrm>
          <a:off x="16230600" y="5350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130556</xdr:rowOff>
    </xdr:from>
    <xdr:to>
      <xdr:col>85</xdr:col>
      <xdr:colOff>127000</xdr:colOff>
      <xdr:row>38</xdr:row>
      <xdr:rowOff>25400</xdr:rowOff>
    </xdr:to>
    <xdr:cxnSp macro="">
      <xdr:nvCxnSpPr>
        <xdr:cNvPr id="526" name="直線コネクタ 525"/>
        <xdr:cNvCxnSpPr/>
      </xdr:nvCxnSpPr>
      <xdr:spPr>
        <a:xfrm>
          <a:off x="15481300" y="6474206"/>
          <a:ext cx="8382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130636</xdr:rowOff>
    </xdr:from>
    <xdr:ext cx="378565" cy="259045"/>
    <xdr:sp macro="" textlink="">
      <xdr:nvSpPr>
        <xdr:cNvPr id="527" name="災害復旧事業費平均値テキスト"/>
        <xdr:cNvSpPr txBox="1"/>
      </xdr:nvSpPr>
      <xdr:spPr>
        <a:xfrm>
          <a:off x="16370300" y="61313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107759</xdr:rowOff>
    </xdr:from>
    <xdr:to>
      <xdr:col>85</xdr:col>
      <xdr:colOff>177800</xdr:colOff>
      <xdr:row>37</xdr:row>
      <xdr:rowOff>37909</xdr:rowOff>
    </xdr:to>
    <xdr:sp macro="" textlink="">
      <xdr:nvSpPr>
        <xdr:cNvPr id="528" name="フローチャート: 判断 527"/>
        <xdr:cNvSpPr/>
      </xdr:nvSpPr>
      <xdr:spPr>
        <a:xfrm>
          <a:off x="16268700" y="6279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130556</xdr:rowOff>
    </xdr:from>
    <xdr:to>
      <xdr:col>81</xdr:col>
      <xdr:colOff>50800</xdr:colOff>
      <xdr:row>38</xdr:row>
      <xdr:rowOff>25400</xdr:rowOff>
    </xdr:to>
    <xdr:cxnSp macro="">
      <xdr:nvCxnSpPr>
        <xdr:cNvPr id="529" name="直線コネクタ 528"/>
        <xdr:cNvCxnSpPr/>
      </xdr:nvCxnSpPr>
      <xdr:spPr>
        <a:xfrm flipV="1">
          <a:off x="14592300" y="6474206"/>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33</xdr:row>
      <xdr:rowOff>114617</xdr:rowOff>
    </xdr:from>
    <xdr:to>
      <xdr:col>81</xdr:col>
      <xdr:colOff>101600</xdr:colOff>
      <xdr:row>34</xdr:row>
      <xdr:rowOff>44767</xdr:rowOff>
    </xdr:to>
    <xdr:sp macro="" textlink="">
      <xdr:nvSpPr>
        <xdr:cNvPr id="530" name="フローチャート: 判断 529"/>
        <xdr:cNvSpPr/>
      </xdr:nvSpPr>
      <xdr:spPr>
        <a:xfrm>
          <a:off x="15430500" y="577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32</xdr:row>
      <xdr:rowOff>61294</xdr:rowOff>
    </xdr:from>
    <xdr:ext cx="469744" cy="259045"/>
    <xdr:sp macro="" textlink="">
      <xdr:nvSpPr>
        <xdr:cNvPr id="531" name="テキスト ボックス 530"/>
        <xdr:cNvSpPr txBox="1"/>
      </xdr:nvSpPr>
      <xdr:spPr>
        <a:xfrm>
          <a:off x="15246428" y="5547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32" name="直線コネクタ 531"/>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27178</xdr:rowOff>
    </xdr:from>
    <xdr:to>
      <xdr:col>76</xdr:col>
      <xdr:colOff>165100</xdr:colOff>
      <xdr:row>33</xdr:row>
      <xdr:rowOff>128778</xdr:rowOff>
    </xdr:to>
    <xdr:sp macro="" textlink="">
      <xdr:nvSpPr>
        <xdr:cNvPr id="533" name="フローチャート: 判断 532"/>
        <xdr:cNvSpPr/>
      </xdr:nvSpPr>
      <xdr:spPr>
        <a:xfrm>
          <a:off x="14541500" y="5685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31</xdr:row>
      <xdr:rowOff>145305</xdr:rowOff>
    </xdr:from>
    <xdr:ext cx="469744" cy="259045"/>
    <xdr:sp macro="" textlink="">
      <xdr:nvSpPr>
        <xdr:cNvPr id="534" name="テキスト ボックス 533"/>
        <xdr:cNvSpPr txBox="1"/>
      </xdr:nvSpPr>
      <xdr:spPr>
        <a:xfrm>
          <a:off x="14357428" y="5460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35" name="直線コネクタ 534"/>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39179</xdr:rowOff>
    </xdr:from>
    <xdr:to>
      <xdr:col>72</xdr:col>
      <xdr:colOff>38100</xdr:colOff>
      <xdr:row>36</xdr:row>
      <xdr:rowOff>140779</xdr:rowOff>
    </xdr:to>
    <xdr:sp macro="" textlink="">
      <xdr:nvSpPr>
        <xdr:cNvPr id="536" name="フローチャート: 判断 535"/>
        <xdr:cNvSpPr/>
      </xdr:nvSpPr>
      <xdr:spPr>
        <a:xfrm>
          <a:off x="13652500" y="621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34</xdr:row>
      <xdr:rowOff>157306</xdr:rowOff>
    </xdr:from>
    <xdr:ext cx="378565" cy="259045"/>
    <xdr:sp macro="" textlink="">
      <xdr:nvSpPr>
        <xdr:cNvPr id="537" name="テキスト ボックス 536"/>
        <xdr:cNvSpPr txBox="1"/>
      </xdr:nvSpPr>
      <xdr:spPr>
        <a:xfrm>
          <a:off x="13514017" y="59866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2032</xdr:rowOff>
    </xdr:from>
    <xdr:to>
      <xdr:col>67</xdr:col>
      <xdr:colOff>101600</xdr:colOff>
      <xdr:row>36</xdr:row>
      <xdr:rowOff>103632</xdr:rowOff>
    </xdr:to>
    <xdr:sp macro="" textlink="">
      <xdr:nvSpPr>
        <xdr:cNvPr id="538" name="フローチャート: 判断 537"/>
        <xdr:cNvSpPr/>
      </xdr:nvSpPr>
      <xdr:spPr>
        <a:xfrm>
          <a:off x="12763500" y="6174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34</xdr:row>
      <xdr:rowOff>120159</xdr:rowOff>
    </xdr:from>
    <xdr:ext cx="378565" cy="259045"/>
    <xdr:sp macro="" textlink="">
      <xdr:nvSpPr>
        <xdr:cNvPr id="539" name="テキスト ボックス 538"/>
        <xdr:cNvSpPr txBox="1"/>
      </xdr:nvSpPr>
      <xdr:spPr>
        <a:xfrm>
          <a:off x="12625017" y="5949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45" name="楕円 544"/>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60977</xdr:rowOff>
    </xdr:from>
    <xdr:ext cx="249299" cy="259045"/>
    <xdr:sp macro="" textlink="">
      <xdr:nvSpPr>
        <xdr:cNvPr id="546" name="災害復旧事業費該当値テキスト"/>
        <xdr:cNvSpPr txBox="1"/>
      </xdr:nvSpPr>
      <xdr:spPr>
        <a:xfrm>
          <a:off x="16370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79756</xdr:rowOff>
    </xdr:from>
    <xdr:to>
      <xdr:col>81</xdr:col>
      <xdr:colOff>101600</xdr:colOff>
      <xdr:row>38</xdr:row>
      <xdr:rowOff>9906</xdr:rowOff>
    </xdr:to>
    <xdr:sp macro="" textlink="">
      <xdr:nvSpPr>
        <xdr:cNvPr id="547" name="楕円 546"/>
        <xdr:cNvSpPr/>
      </xdr:nvSpPr>
      <xdr:spPr>
        <a:xfrm>
          <a:off x="15430500" y="642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1033</xdr:rowOff>
    </xdr:from>
    <xdr:ext cx="378565" cy="259045"/>
    <xdr:sp macro="" textlink="">
      <xdr:nvSpPr>
        <xdr:cNvPr id="548" name="テキスト ボックス 547"/>
        <xdr:cNvSpPr txBox="1"/>
      </xdr:nvSpPr>
      <xdr:spPr>
        <a:xfrm>
          <a:off x="15292017" y="65161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49" name="楕円 548"/>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50" name="テキスト ボックス 549"/>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51" name="楕円 550"/>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52" name="テキスト ボックス 551"/>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53" name="楕円 552"/>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54" name="テキスト ボックス 553"/>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3" name="テキスト ボックス 622"/>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97428</xdr:rowOff>
    </xdr:from>
    <xdr:to>
      <xdr:col>85</xdr:col>
      <xdr:colOff>126364</xdr:colOff>
      <xdr:row>77</xdr:row>
      <xdr:rowOff>167494</xdr:rowOff>
    </xdr:to>
    <xdr:cxnSp macro="">
      <xdr:nvCxnSpPr>
        <xdr:cNvPr id="627" name="直線コネクタ 626"/>
        <xdr:cNvCxnSpPr/>
      </xdr:nvCxnSpPr>
      <xdr:spPr>
        <a:xfrm flipV="1">
          <a:off x="16317595" y="12098928"/>
          <a:ext cx="1269" cy="127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171321</xdr:rowOff>
    </xdr:from>
    <xdr:ext cx="534377" cy="259045"/>
    <xdr:sp macro="" textlink="">
      <xdr:nvSpPr>
        <xdr:cNvPr id="628" name="公債費最小値テキスト"/>
        <xdr:cNvSpPr txBox="1"/>
      </xdr:nvSpPr>
      <xdr:spPr>
        <a:xfrm>
          <a:off x="16370300" y="1337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167494</xdr:rowOff>
    </xdr:from>
    <xdr:to>
      <xdr:col>86</xdr:col>
      <xdr:colOff>25400</xdr:colOff>
      <xdr:row>77</xdr:row>
      <xdr:rowOff>167494</xdr:rowOff>
    </xdr:to>
    <xdr:cxnSp macro="">
      <xdr:nvCxnSpPr>
        <xdr:cNvPr id="629" name="直線コネクタ 628"/>
        <xdr:cNvCxnSpPr/>
      </xdr:nvCxnSpPr>
      <xdr:spPr>
        <a:xfrm>
          <a:off x="16230600" y="13369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44105</xdr:rowOff>
    </xdr:from>
    <xdr:ext cx="534377" cy="259045"/>
    <xdr:sp macro="" textlink="">
      <xdr:nvSpPr>
        <xdr:cNvPr id="630" name="公債費最大値テキスト"/>
        <xdr:cNvSpPr txBox="1"/>
      </xdr:nvSpPr>
      <xdr:spPr>
        <a:xfrm>
          <a:off x="16370300" y="1187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97428</xdr:rowOff>
    </xdr:from>
    <xdr:to>
      <xdr:col>86</xdr:col>
      <xdr:colOff>25400</xdr:colOff>
      <xdr:row>70</xdr:row>
      <xdr:rowOff>97428</xdr:rowOff>
    </xdr:to>
    <xdr:cxnSp macro="">
      <xdr:nvCxnSpPr>
        <xdr:cNvPr id="631" name="直線コネクタ 630"/>
        <xdr:cNvCxnSpPr/>
      </xdr:nvCxnSpPr>
      <xdr:spPr>
        <a:xfrm>
          <a:off x="16230600" y="1209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55556</xdr:rowOff>
    </xdr:from>
    <xdr:to>
      <xdr:col>85</xdr:col>
      <xdr:colOff>127000</xdr:colOff>
      <xdr:row>76</xdr:row>
      <xdr:rowOff>56071</xdr:rowOff>
    </xdr:to>
    <xdr:cxnSp macro="">
      <xdr:nvCxnSpPr>
        <xdr:cNvPr id="632" name="直線コネクタ 631"/>
        <xdr:cNvCxnSpPr/>
      </xdr:nvCxnSpPr>
      <xdr:spPr>
        <a:xfrm>
          <a:off x="15481300" y="13085756"/>
          <a:ext cx="8382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24090</xdr:rowOff>
    </xdr:from>
    <xdr:ext cx="534377" cy="259045"/>
    <xdr:sp macro="" textlink="">
      <xdr:nvSpPr>
        <xdr:cNvPr id="633" name="公債費平均値テキスト"/>
        <xdr:cNvSpPr txBox="1"/>
      </xdr:nvSpPr>
      <xdr:spPr>
        <a:xfrm>
          <a:off x="16370300" y="12882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1212</xdr:rowOff>
    </xdr:from>
    <xdr:to>
      <xdr:col>85</xdr:col>
      <xdr:colOff>177800</xdr:colOff>
      <xdr:row>76</xdr:row>
      <xdr:rowOff>102812</xdr:rowOff>
    </xdr:to>
    <xdr:sp macro="" textlink="">
      <xdr:nvSpPr>
        <xdr:cNvPr id="634" name="フローチャート: 判断 633"/>
        <xdr:cNvSpPr/>
      </xdr:nvSpPr>
      <xdr:spPr>
        <a:xfrm>
          <a:off x="162687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37821</xdr:rowOff>
    </xdr:from>
    <xdr:to>
      <xdr:col>81</xdr:col>
      <xdr:colOff>50800</xdr:colOff>
      <xdr:row>76</xdr:row>
      <xdr:rowOff>55556</xdr:rowOff>
    </xdr:to>
    <xdr:cxnSp macro="">
      <xdr:nvCxnSpPr>
        <xdr:cNvPr id="635" name="直線コネクタ 634"/>
        <xdr:cNvCxnSpPr/>
      </xdr:nvCxnSpPr>
      <xdr:spPr>
        <a:xfrm>
          <a:off x="14592300" y="13068021"/>
          <a:ext cx="889000" cy="1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74308</xdr:rowOff>
    </xdr:from>
    <xdr:to>
      <xdr:col>81</xdr:col>
      <xdr:colOff>101600</xdr:colOff>
      <xdr:row>76</xdr:row>
      <xdr:rowOff>4459</xdr:rowOff>
    </xdr:to>
    <xdr:sp macro="" textlink="">
      <xdr:nvSpPr>
        <xdr:cNvPr id="636" name="フローチャート: 判断 635"/>
        <xdr:cNvSpPr/>
      </xdr:nvSpPr>
      <xdr:spPr>
        <a:xfrm>
          <a:off x="15430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20985</xdr:rowOff>
    </xdr:from>
    <xdr:ext cx="534377" cy="259045"/>
    <xdr:sp macro="" textlink="">
      <xdr:nvSpPr>
        <xdr:cNvPr id="637" name="テキスト ボックス 636"/>
        <xdr:cNvSpPr txBox="1"/>
      </xdr:nvSpPr>
      <xdr:spPr>
        <a:xfrm>
          <a:off x="15214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37821</xdr:rowOff>
    </xdr:from>
    <xdr:to>
      <xdr:col>76</xdr:col>
      <xdr:colOff>114300</xdr:colOff>
      <xdr:row>76</xdr:row>
      <xdr:rowOff>40639</xdr:rowOff>
    </xdr:to>
    <xdr:cxnSp macro="">
      <xdr:nvCxnSpPr>
        <xdr:cNvPr id="638" name="直線コネクタ 637"/>
        <xdr:cNvCxnSpPr/>
      </xdr:nvCxnSpPr>
      <xdr:spPr>
        <a:xfrm flipV="1">
          <a:off x="13703300" y="13068021"/>
          <a:ext cx="889000" cy="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55525</xdr:rowOff>
    </xdr:from>
    <xdr:to>
      <xdr:col>76</xdr:col>
      <xdr:colOff>165100</xdr:colOff>
      <xdr:row>75</xdr:row>
      <xdr:rowOff>157125</xdr:rowOff>
    </xdr:to>
    <xdr:sp macro="" textlink="">
      <xdr:nvSpPr>
        <xdr:cNvPr id="639" name="フローチャート: 判断 638"/>
        <xdr:cNvSpPr/>
      </xdr:nvSpPr>
      <xdr:spPr>
        <a:xfrm>
          <a:off x="14541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2202</xdr:rowOff>
    </xdr:from>
    <xdr:ext cx="534377" cy="259045"/>
    <xdr:sp macro="" textlink="">
      <xdr:nvSpPr>
        <xdr:cNvPr id="640" name="テキスト ボックス 639"/>
        <xdr:cNvSpPr txBox="1"/>
      </xdr:nvSpPr>
      <xdr:spPr>
        <a:xfrm>
          <a:off x="14325111" y="1268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33916</xdr:rowOff>
    </xdr:from>
    <xdr:to>
      <xdr:col>71</xdr:col>
      <xdr:colOff>177800</xdr:colOff>
      <xdr:row>76</xdr:row>
      <xdr:rowOff>40639</xdr:rowOff>
    </xdr:to>
    <xdr:cxnSp macro="">
      <xdr:nvCxnSpPr>
        <xdr:cNvPr id="641" name="直線コネクタ 640"/>
        <xdr:cNvCxnSpPr/>
      </xdr:nvCxnSpPr>
      <xdr:spPr>
        <a:xfrm>
          <a:off x="12814300" y="13064116"/>
          <a:ext cx="889000" cy="6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41370</xdr:rowOff>
    </xdr:from>
    <xdr:to>
      <xdr:col>72</xdr:col>
      <xdr:colOff>38100</xdr:colOff>
      <xdr:row>75</xdr:row>
      <xdr:rowOff>142970</xdr:rowOff>
    </xdr:to>
    <xdr:sp macro="" textlink="">
      <xdr:nvSpPr>
        <xdr:cNvPr id="642" name="フローチャート: 判断 641"/>
        <xdr:cNvSpPr/>
      </xdr:nvSpPr>
      <xdr:spPr>
        <a:xfrm>
          <a:off x="13652500" y="12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159497</xdr:rowOff>
    </xdr:from>
    <xdr:ext cx="534377" cy="259045"/>
    <xdr:sp macro="" textlink="">
      <xdr:nvSpPr>
        <xdr:cNvPr id="643" name="テキスト ボックス 642"/>
        <xdr:cNvSpPr txBox="1"/>
      </xdr:nvSpPr>
      <xdr:spPr>
        <a:xfrm>
          <a:off x="13436111" y="1267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15881</xdr:rowOff>
    </xdr:from>
    <xdr:to>
      <xdr:col>67</xdr:col>
      <xdr:colOff>101600</xdr:colOff>
      <xdr:row>75</xdr:row>
      <xdr:rowOff>117481</xdr:rowOff>
    </xdr:to>
    <xdr:sp macro="" textlink="">
      <xdr:nvSpPr>
        <xdr:cNvPr id="644" name="フローチャート: 判断 643"/>
        <xdr:cNvSpPr/>
      </xdr:nvSpPr>
      <xdr:spPr>
        <a:xfrm>
          <a:off x="12763500" y="1287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134008</xdr:rowOff>
    </xdr:from>
    <xdr:ext cx="534377" cy="259045"/>
    <xdr:sp macro="" textlink="">
      <xdr:nvSpPr>
        <xdr:cNvPr id="645" name="テキスト ボックス 644"/>
        <xdr:cNvSpPr txBox="1"/>
      </xdr:nvSpPr>
      <xdr:spPr>
        <a:xfrm>
          <a:off x="12547111" y="12649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5271</xdr:rowOff>
    </xdr:from>
    <xdr:to>
      <xdr:col>85</xdr:col>
      <xdr:colOff>177800</xdr:colOff>
      <xdr:row>76</xdr:row>
      <xdr:rowOff>106871</xdr:rowOff>
    </xdr:to>
    <xdr:sp macro="" textlink="">
      <xdr:nvSpPr>
        <xdr:cNvPr id="651" name="楕円 650"/>
        <xdr:cNvSpPr/>
      </xdr:nvSpPr>
      <xdr:spPr>
        <a:xfrm>
          <a:off x="16268700" y="1303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155148</xdr:rowOff>
    </xdr:from>
    <xdr:ext cx="534377" cy="259045"/>
    <xdr:sp macro="" textlink="">
      <xdr:nvSpPr>
        <xdr:cNvPr id="652" name="公債費該当値テキスト"/>
        <xdr:cNvSpPr txBox="1"/>
      </xdr:nvSpPr>
      <xdr:spPr>
        <a:xfrm>
          <a:off x="16370300" y="1301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4756</xdr:rowOff>
    </xdr:from>
    <xdr:to>
      <xdr:col>81</xdr:col>
      <xdr:colOff>101600</xdr:colOff>
      <xdr:row>76</xdr:row>
      <xdr:rowOff>106356</xdr:rowOff>
    </xdr:to>
    <xdr:sp macro="" textlink="">
      <xdr:nvSpPr>
        <xdr:cNvPr id="653" name="楕円 652"/>
        <xdr:cNvSpPr/>
      </xdr:nvSpPr>
      <xdr:spPr>
        <a:xfrm>
          <a:off x="15430500" y="1303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97483</xdr:rowOff>
    </xdr:from>
    <xdr:ext cx="534377" cy="259045"/>
    <xdr:sp macro="" textlink="">
      <xdr:nvSpPr>
        <xdr:cNvPr id="654" name="テキスト ボックス 653"/>
        <xdr:cNvSpPr txBox="1"/>
      </xdr:nvSpPr>
      <xdr:spPr>
        <a:xfrm>
          <a:off x="15214111" y="1312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158471</xdr:rowOff>
    </xdr:from>
    <xdr:to>
      <xdr:col>76</xdr:col>
      <xdr:colOff>165100</xdr:colOff>
      <xdr:row>76</xdr:row>
      <xdr:rowOff>88621</xdr:rowOff>
    </xdr:to>
    <xdr:sp macro="" textlink="">
      <xdr:nvSpPr>
        <xdr:cNvPr id="655" name="楕円 654"/>
        <xdr:cNvSpPr/>
      </xdr:nvSpPr>
      <xdr:spPr>
        <a:xfrm>
          <a:off x="14541500" y="13017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79748</xdr:rowOff>
    </xdr:from>
    <xdr:ext cx="534377" cy="259045"/>
    <xdr:sp macro="" textlink="">
      <xdr:nvSpPr>
        <xdr:cNvPr id="656" name="テキスト ボックス 655"/>
        <xdr:cNvSpPr txBox="1"/>
      </xdr:nvSpPr>
      <xdr:spPr>
        <a:xfrm>
          <a:off x="14325111" y="1310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161289</xdr:rowOff>
    </xdr:from>
    <xdr:to>
      <xdr:col>72</xdr:col>
      <xdr:colOff>38100</xdr:colOff>
      <xdr:row>76</xdr:row>
      <xdr:rowOff>91439</xdr:rowOff>
    </xdr:to>
    <xdr:sp macro="" textlink="">
      <xdr:nvSpPr>
        <xdr:cNvPr id="657" name="楕円 656"/>
        <xdr:cNvSpPr/>
      </xdr:nvSpPr>
      <xdr:spPr>
        <a:xfrm>
          <a:off x="13652500" y="1302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82566</xdr:rowOff>
    </xdr:from>
    <xdr:ext cx="534377" cy="259045"/>
    <xdr:sp macro="" textlink="">
      <xdr:nvSpPr>
        <xdr:cNvPr id="658" name="テキスト ボックス 657"/>
        <xdr:cNvSpPr txBox="1"/>
      </xdr:nvSpPr>
      <xdr:spPr>
        <a:xfrm>
          <a:off x="13436111" y="13112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154566</xdr:rowOff>
    </xdr:from>
    <xdr:to>
      <xdr:col>67</xdr:col>
      <xdr:colOff>101600</xdr:colOff>
      <xdr:row>76</xdr:row>
      <xdr:rowOff>84716</xdr:rowOff>
    </xdr:to>
    <xdr:sp macro="" textlink="">
      <xdr:nvSpPr>
        <xdr:cNvPr id="659" name="楕円 658"/>
        <xdr:cNvSpPr/>
      </xdr:nvSpPr>
      <xdr:spPr>
        <a:xfrm>
          <a:off x="12763500" y="13013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75843</xdr:rowOff>
    </xdr:from>
    <xdr:ext cx="534377" cy="259045"/>
    <xdr:sp macro="" textlink="">
      <xdr:nvSpPr>
        <xdr:cNvPr id="660" name="テキスト ボックス 659"/>
        <xdr:cNvSpPr txBox="1"/>
      </xdr:nvSpPr>
      <xdr:spPr>
        <a:xfrm>
          <a:off x="12547111" y="13106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6" name="テキスト ボックス 675"/>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8" name="テキスト ボックス 677"/>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0" name="テキスト ボックス 67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83831</xdr:rowOff>
    </xdr:from>
    <xdr:to>
      <xdr:col>85</xdr:col>
      <xdr:colOff>126364</xdr:colOff>
      <xdr:row>98</xdr:row>
      <xdr:rowOff>111536</xdr:rowOff>
    </xdr:to>
    <xdr:cxnSp macro="">
      <xdr:nvCxnSpPr>
        <xdr:cNvPr id="682" name="直線コネクタ 681"/>
        <xdr:cNvCxnSpPr/>
      </xdr:nvCxnSpPr>
      <xdr:spPr>
        <a:xfrm flipV="1">
          <a:off x="16317595" y="15685781"/>
          <a:ext cx="1269" cy="1227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115363</xdr:rowOff>
    </xdr:from>
    <xdr:ext cx="378565" cy="259045"/>
    <xdr:sp macro="" textlink="">
      <xdr:nvSpPr>
        <xdr:cNvPr id="683" name="積立金最小値テキスト"/>
        <xdr:cNvSpPr txBox="1"/>
      </xdr:nvSpPr>
      <xdr:spPr>
        <a:xfrm>
          <a:off x="16370300" y="16917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111536</xdr:rowOff>
    </xdr:from>
    <xdr:to>
      <xdr:col>86</xdr:col>
      <xdr:colOff>25400</xdr:colOff>
      <xdr:row>98</xdr:row>
      <xdr:rowOff>111536</xdr:rowOff>
    </xdr:to>
    <xdr:cxnSp macro="">
      <xdr:nvCxnSpPr>
        <xdr:cNvPr id="684" name="直線コネクタ 683"/>
        <xdr:cNvCxnSpPr/>
      </xdr:nvCxnSpPr>
      <xdr:spPr>
        <a:xfrm>
          <a:off x="16230600" y="16913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30508</xdr:rowOff>
    </xdr:from>
    <xdr:ext cx="534377" cy="259045"/>
    <xdr:sp macro="" textlink="">
      <xdr:nvSpPr>
        <xdr:cNvPr id="685" name="積立金最大値テキスト"/>
        <xdr:cNvSpPr txBox="1"/>
      </xdr:nvSpPr>
      <xdr:spPr>
        <a:xfrm>
          <a:off x="16370300" y="1546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83831</xdr:rowOff>
    </xdr:from>
    <xdr:to>
      <xdr:col>86</xdr:col>
      <xdr:colOff>25400</xdr:colOff>
      <xdr:row>91</xdr:row>
      <xdr:rowOff>83831</xdr:rowOff>
    </xdr:to>
    <xdr:cxnSp macro="">
      <xdr:nvCxnSpPr>
        <xdr:cNvPr id="686" name="直線コネクタ 685"/>
        <xdr:cNvCxnSpPr/>
      </xdr:nvCxnSpPr>
      <xdr:spPr>
        <a:xfrm>
          <a:off x="16230600" y="15685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48169</xdr:rowOff>
    </xdr:from>
    <xdr:to>
      <xdr:col>85</xdr:col>
      <xdr:colOff>127000</xdr:colOff>
      <xdr:row>97</xdr:row>
      <xdr:rowOff>131105</xdr:rowOff>
    </xdr:to>
    <xdr:cxnSp macro="">
      <xdr:nvCxnSpPr>
        <xdr:cNvPr id="687" name="直線コネクタ 686"/>
        <xdr:cNvCxnSpPr/>
      </xdr:nvCxnSpPr>
      <xdr:spPr>
        <a:xfrm flipV="1">
          <a:off x="15481300" y="16507369"/>
          <a:ext cx="838200" cy="25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8943</xdr:rowOff>
    </xdr:from>
    <xdr:ext cx="469744" cy="259045"/>
    <xdr:sp macro="" textlink="">
      <xdr:nvSpPr>
        <xdr:cNvPr id="688" name="積立金平均値テキスト"/>
        <xdr:cNvSpPr txBox="1"/>
      </xdr:nvSpPr>
      <xdr:spPr>
        <a:xfrm>
          <a:off x="16370300" y="164681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30516</xdr:rowOff>
    </xdr:from>
    <xdr:to>
      <xdr:col>85</xdr:col>
      <xdr:colOff>177800</xdr:colOff>
      <xdr:row>96</xdr:row>
      <xdr:rowOff>132116</xdr:rowOff>
    </xdr:to>
    <xdr:sp macro="" textlink="">
      <xdr:nvSpPr>
        <xdr:cNvPr id="689" name="フローチャート: 判断 688"/>
        <xdr:cNvSpPr/>
      </xdr:nvSpPr>
      <xdr:spPr>
        <a:xfrm>
          <a:off x="16268700" y="1648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128865</xdr:rowOff>
    </xdr:from>
    <xdr:to>
      <xdr:col>81</xdr:col>
      <xdr:colOff>50800</xdr:colOff>
      <xdr:row>97</xdr:row>
      <xdr:rowOff>131105</xdr:rowOff>
    </xdr:to>
    <xdr:cxnSp macro="">
      <xdr:nvCxnSpPr>
        <xdr:cNvPr id="690" name="直線コネクタ 689"/>
        <xdr:cNvCxnSpPr/>
      </xdr:nvCxnSpPr>
      <xdr:spPr>
        <a:xfrm>
          <a:off x="14592300" y="16759515"/>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156519</xdr:rowOff>
    </xdr:from>
    <xdr:to>
      <xdr:col>81</xdr:col>
      <xdr:colOff>101600</xdr:colOff>
      <xdr:row>95</xdr:row>
      <xdr:rowOff>86669</xdr:rowOff>
    </xdr:to>
    <xdr:sp macro="" textlink="">
      <xdr:nvSpPr>
        <xdr:cNvPr id="691" name="フローチャート: 判断 690"/>
        <xdr:cNvSpPr/>
      </xdr:nvSpPr>
      <xdr:spPr>
        <a:xfrm>
          <a:off x="15430500" y="16272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103196</xdr:rowOff>
    </xdr:from>
    <xdr:ext cx="534377" cy="259045"/>
    <xdr:sp macro="" textlink="">
      <xdr:nvSpPr>
        <xdr:cNvPr id="692" name="テキスト ボックス 691"/>
        <xdr:cNvSpPr txBox="1"/>
      </xdr:nvSpPr>
      <xdr:spPr>
        <a:xfrm>
          <a:off x="15214111" y="1604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128865</xdr:rowOff>
    </xdr:from>
    <xdr:to>
      <xdr:col>76</xdr:col>
      <xdr:colOff>114300</xdr:colOff>
      <xdr:row>97</xdr:row>
      <xdr:rowOff>166949</xdr:rowOff>
    </xdr:to>
    <xdr:cxnSp macro="">
      <xdr:nvCxnSpPr>
        <xdr:cNvPr id="693" name="直線コネクタ 692"/>
        <xdr:cNvCxnSpPr/>
      </xdr:nvCxnSpPr>
      <xdr:spPr>
        <a:xfrm flipV="1">
          <a:off x="13703300" y="16759515"/>
          <a:ext cx="889000" cy="3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61559</xdr:rowOff>
    </xdr:from>
    <xdr:to>
      <xdr:col>76</xdr:col>
      <xdr:colOff>165100</xdr:colOff>
      <xdr:row>93</xdr:row>
      <xdr:rowOff>163159</xdr:rowOff>
    </xdr:to>
    <xdr:sp macro="" textlink="">
      <xdr:nvSpPr>
        <xdr:cNvPr id="694" name="フローチャート: 判断 693"/>
        <xdr:cNvSpPr/>
      </xdr:nvSpPr>
      <xdr:spPr>
        <a:xfrm>
          <a:off x="14541500" y="1600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8236</xdr:rowOff>
    </xdr:from>
    <xdr:ext cx="534377" cy="259045"/>
    <xdr:sp macro="" textlink="">
      <xdr:nvSpPr>
        <xdr:cNvPr id="695" name="テキスト ボックス 694"/>
        <xdr:cNvSpPr txBox="1"/>
      </xdr:nvSpPr>
      <xdr:spPr>
        <a:xfrm>
          <a:off x="14325111" y="1578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166949</xdr:rowOff>
    </xdr:from>
    <xdr:to>
      <xdr:col>71</xdr:col>
      <xdr:colOff>177800</xdr:colOff>
      <xdr:row>98</xdr:row>
      <xdr:rowOff>15204</xdr:rowOff>
    </xdr:to>
    <xdr:cxnSp macro="">
      <xdr:nvCxnSpPr>
        <xdr:cNvPr id="696" name="直線コネクタ 695"/>
        <xdr:cNvCxnSpPr/>
      </xdr:nvCxnSpPr>
      <xdr:spPr>
        <a:xfrm flipV="1">
          <a:off x="12814300" y="16797599"/>
          <a:ext cx="889000" cy="1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165939</xdr:rowOff>
    </xdr:from>
    <xdr:to>
      <xdr:col>72</xdr:col>
      <xdr:colOff>38100</xdr:colOff>
      <xdr:row>95</xdr:row>
      <xdr:rowOff>96089</xdr:rowOff>
    </xdr:to>
    <xdr:sp macro="" textlink="">
      <xdr:nvSpPr>
        <xdr:cNvPr id="697" name="フローチャート: 判断 696"/>
        <xdr:cNvSpPr/>
      </xdr:nvSpPr>
      <xdr:spPr>
        <a:xfrm>
          <a:off x="13652500" y="162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112616</xdr:rowOff>
    </xdr:from>
    <xdr:ext cx="534377" cy="259045"/>
    <xdr:sp macro="" textlink="">
      <xdr:nvSpPr>
        <xdr:cNvPr id="698" name="テキスト ボックス 697"/>
        <xdr:cNvSpPr txBox="1"/>
      </xdr:nvSpPr>
      <xdr:spPr>
        <a:xfrm>
          <a:off x="13436111" y="16057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155651</xdr:rowOff>
    </xdr:from>
    <xdr:to>
      <xdr:col>67</xdr:col>
      <xdr:colOff>101600</xdr:colOff>
      <xdr:row>96</xdr:row>
      <xdr:rowOff>85801</xdr:rowOff>
    </xdr:to>
    <xdr:sp macro="" textlink="">
      <xdr:nvSpPr>
        <xdr:cNvPr id="699" name="フローチャート: 判断 698"/>
        <xdr:cNvSpPr/>
      </xdr:nvSpPr>
      <xdr:spPr>
        <a:xfrm>
          <a:off x="12763500" y="1644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102328</xdr:rowOff>
    </xdr:from>
    <xdr:ext cx="469744" cy="259045"/>
    <xdr:sp macro="" textlink="">
      <xdr:nvSpPr>
        <xdr:cNvPr id="700" name="テキスト ボックス 699"/>
        <xdr:cNvSpPr txBox="1"/>
      </xdr:nvSpPr>
      <xdr:spPr>
        <a:xfrm>
          <a:off x="12579428" y="16218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168819</xdr:rowOff>
    </xdr:from>
    <xdr:to>
      <xdr:col>85</xdr:col>
      <xdr:colOff>177800</xdr:colOff>
      <xdr:row>96</xdr:row>
      <xdr:rowOff>98969</xdr:rowOff>
    </xdr:to>
    <xdr:sp macro="" textlink="">
      <xdr:nvSpPr>
        <xdr:cNvPr id="706" name="楕円 705"/>
        <xdr:cNvSpPr/>
      </xdr:nvSpPr>
      <xdr:spPr>
        <a:xfrm>
          <a:off x="16268700" y="1645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20246</xdr:rowOff>
    </xdr:from>
    <xdr:ext cx="469744" cy="259045"/>
    <xdr:sp macro="" textlink="">
      <xdr:nvSpPr>
        <xdr:cNvPr id="707" name="積立金該当値テキスト"/>
        <xdr:cNvSpPr txBox="1"/>
      </xdr:nvSpPr>
      <xdr:spPr>
        <a:xfrm>
          <a:off x="16370300" y="16307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80305</xdr:rowOff>
    </xdr:from>
    <xdr:to>
      <xdr:col>81</xdr:col>
      <xdr:colOff>101600</xdr:colOff>
      <xdr:row>98</xdr:row>
      <xdr:rowOff>10455</xdr:rowOff>
    </xdr:to>
    <xdr:sp macro="" textlink="">
      <xdr:nvSpPr>
        <xdr:cNvPr id="708" name="楕円 707"/>
        <xdr:cNvSpPr/>
      </xdr:nvSpPr>
      <xdr:spPr>
        <a:xfrm>
          <a:off x="15430500" y="1671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1582</xdr:rowOff>
    </xdr:from>
    <xdr:ext cx="469744" cy="259045"/>
    <xdr:sp macro="" textlink="">
      <xdr:nvSpPr>
        <xdr:cNvPr id="709" name="テキスト ボックス 708"/>
        <xdr:cNvSpPr txBox="1"/>
      </xdr:nvSpPr>
      <xdr:spPr>
        <a:xfrm>
          <a:off x="15246428" y="16803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78065</xdr:rowOff>
    </xdr:from>
    <xdr:to>
      <xdr:col>76</xdr:col>
      <xdr:colOff>165100</xdr:colOff>
      <xdr:row>98</xdr:row>
      <xdr:rowOff>8215</xdr:rowOff>
    </xdr:to>
    <xdr:sp macro="" textlink="">
      <xdr:nvSpPr>
        <xdr:cNvPr id="710" name="楕円 709"/>
        <xdr:cNvSpPr/>
      </xdr:nvSpPr>
      <xdr:spPr>
        <a:xfrm>
          <a:off x="14541500" y="1670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170792</xdr:rowOff>
    </xdr:from>
    <xdr:ext cx="469744" cy="259045"/>
    <xdr:sp macro="" textlink="">
      <xdr:nvSpPr>
        <xdr:cNvPr id="711" name="テキスト ボックス 710"/>
        <xdr:cNvSpPr txBox="1"/>
      </xdr:nvSpPr>
      <xdr:spPr>
        <a:xfrm>
          <a:off x="14357428" y="1680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116149</xdr:rowOff>
    </xdr:from>
    <xdr:to>
      <xdr:col>72</xdr:col>
      <xdr:colOff>38100</xdr:colOff>
      <xdr:row>98</xdr:row>
      <xdr:rowOff>46299</xdr:rowOff>
    </xdr:to>
    <xdr:sp macro="" textlink="">
      <xdr:nvSpPr>
        <xdr:cNvPr id="712" name="楕円 711"/>
        <xdr:cNvSpPr/>
      </xdr:nvSpPr>
      <xdr:spPr>
        <a:xfrm>
          <a:off x="13652500" y="1674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37426</xdr:rowOff>
    </xdr:from>
    <xdr:ext cx="469744" cy="259045"/>
    <xdr:sp macro="" textlink="">
      <xdr:nvSpPr>
        <xdr:cNvPr id="713" name="テキスト ボックス 712"/>
        <xdr:cNvSpPr txBox="1"/>
      </xdr:nvSpPr>
      <xdr:spPr>
        <a:xfrm>
          <a:off x="13468428" y="16839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135854</xdr:rowOff>
    </xdr:from>
    <xdr:to>
      <xdr:col>67</xdr:col>
      <xdr:colOff>101600</xdr:colOff>
      <xdr:row>98</xdr:row>
      <xdr:rowOff>66004</xdr:rowOff>
    </xdr:to>
    <xdr:sp macro="" textlink="">
      <xdr:nvSpPr>
        <xdr:cNvPr id="714" name="楕円 713"/>
        <xdr:cNvSpPr/>
      </xdr:nvSpPr>
      <xdr:spPr>
        <a:xfrm>
          <a:off x="12763500" y="16766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57131</xdr:rowOff>
    </xdr:from>
    <xdr:ext cx="469744" cy="259045"/>
    <xdr:sp macro="" textlink="">
      <xdr:nvSpPr>
        <xdr:cNvPr id="715" name="テキスト ボックス 714"/>
        <xdr:cNvSpPr txBox="1"/>
      </xdr:nvSpPr>
      <xdr:spPr>
        <a:xfrm>
          <a:off x="12579428" y="16859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9" name="テキスト ボックス 728"/>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1" name="テキスト ボックス 730"/>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3" name="テキスト ボックス 732"/>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5" name="テキスト ボックス 734"/>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7" name="テキスト ボックス 736"/>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41" name="直線コネクタ 740"/>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469744" cy="259045"/>
    <xdr:sp macro="" textlink="">
      <xdr:nvSpPr>
        <xdr:cNvPr id="744" name="投資及び出資金最大値テキスト"/>
        <xdr:cNvSpPr txBox="1"/>
      </xdr:nvSpPr>
      <xdr:spPr>
        <a:xfrm>
          <a:off x="22212300" y="4937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45" name="直線コネクタ 744"/>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98226</xdr:rowOff>
    </xdr:from>
    <xdr:to>
      <xdr:col>116</xdr:col>
      <xdr:colOff>63500</xdr:colOff>
      <xdr:row>39</xdr:row>
      <xdr:rowOff>98878</xdr:rowOff>
    </xdr:to>
    <xdr:cxnSp macro="">
      <xdr:nvCxnSpPr>
        <xdr:cNvPr id="746" name="直線コネクタ 745"/>
        <xdr:cNvCxnSpPr/>
      </xdr:nvCxnSpPr>
      <xdr:spPr>
        <a:xfrm flipV="1">
          <a:off x="21323300" y="6784776"/>
          <a:ext cx="8382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54954</xdr:rowOff>
    </xdr:from>
    <xdr:ext cx="469744" cy="259045"/>
    <xdr:sp macro="" textlink="">
      <xdr:nvSpPr>
        <xdr:cNvPr id="747" name="投資及び出資金平均値テキスト"/>
        <xdr:cNvSpPr txBox="1"/>
      </xdr:nvSpPr>
      <xdr:spPr>
        <a:xfrm>
          <a:off x="22212300" y="62271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32077</xdr:rowOff>
    </xdr:from>
    <xdr:to>
      <xdr:col>116</xdr:col>
      <xdr:colOff>114300</xdr:colOff>
      <xdr:row>37</xdr:row>
      <xdr:rowOff>133677</xdr:rowOff>
    </xdr:to>
    <xdr:sp macro="" textlink="">
      <xdr:nvSpPr>
        <xdr:cNvPr id="748" name="フローチャート: 判断 747"/>
        <xdr:cNvSpPr/>
      </xdr:nvSpPr>
      <xdr:spPr>
        <a:xfrm>
          <a:off x="221107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129068</xdr:rowOff>
    </xdr:from>
    <xdr:to>
      <xdr:col>112</xdr:col>
      <xdr:colOff>38100</xdr:colOff>
      <xdr:row>38</xdr:row>
      <xdr:rowOff>59218</xdr:rowOff>
    </xdr:to>
    <xdr:sp macro="" textlink="">
      <xdr:nvSpPr>
        <xdr:cNvPr id="750" name="フローチャート: 判断 749"/>
        <xdr:cNvSpPr/>
      </xdr:nvSpPr>
      <xdr:spPr>
        <a:xfrm>
          <a:off x="21272500" y="647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75745</xdr:rowOff>
    </xdr:from>
    <xdr:ext cx="378565" cy="259045"/>
    <xdr:sp macro="" textlink="">
      <xdr:nvSpPr>
        <xdr:cNvPr id="751" name="テキスト ボックス 750"/>
        <xdr:cNvSpPr txBox="1"/>
      </xdr:nvSpPr>
      <xdr:spPr>
        <a:xfrm>
          <a:off x="21134017" y="6247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67999</xdr:rowOff>
    </xdr:from>
    <xdr:to>
      <xdr:col>107</xdr:col>
      <xdr:colOff>101600</xdr:colOff>
      <xdr:row>37</xdr:row>
      <xdr:rowOff>169599</xdr:rowOff>
    </xdr:to>
    <xdr:sp macro="" textlink="">
      <xdr:nvSpPr>
        <xdr:cNvPr id="753" name="フローチャート: 判断 752"/>
        <xdr:cNvSpPr/>
      </xdr:nvSpPr>
      <xdr:spPr>
        <a:xfrm>
          <a:off x="20383500" y="6411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14676</xdr:rowOff>
    </xdr:from>
    <xdr:ext cx="378565" cy="259045"/>
    <xdr:sp macro="" textlink="">
      <xdr:nvSpPr>
        <xdr:cNvPr id="754" name="テキスト ボックス 753"/>
        <xdr:cNvSpPr txBox="1"/>
      </xdr:nvSpPr>
      <xdr:spPr>
        <a:xfrm>
          <a:off x="20245017" y="6186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109474</xdr:rowOff>
    </xdr:from>
    <xdr:to>
      <xdr:col>102</xdr:col>
      <xdr:colOff>165100</xdr:colOff>
      <xdr:row>38</xdr:row>
      <xdr:rowOff>39624</xdr:rowOff>
    </xdr:to>
    <xdr:sp macro="" textlink="">
      <xdr:nvSpPr>
        <xdr:cNvPr id="756" name="フローチャート: 判断 755"/>
        <xdr:cNvSpPr/>
      </xdr:nvSpPr>
      <xdr:spPr>
        <a:xfrm>
          <a:off x="194945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56151</xdr:rowOff>
    </xdr:from>
    <xdr:ext cx="378565" cy="259045"/>
    <xdr:sp macro="" textlink="">
      <xdr:nvSpPr>
        <xdr:cNvPr id="757" name="テキスト ボックス 756"/>
        <xdr:cNvSpPr txBox="1"/>
      </xdr:nvSpPr>
      <xdr:spPr>
        <a:xfrm>
          <a:off x="19356017" y="62283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16074</xdr:rowOff>
    </xdr:from>
    <xdr:to>
      <xdr:col>98</xdr:col>
      <xdr:colOff>38100</xdr:colOff>
      <xdr:row>38</xdr:row>
      <xdr:rowOff>117674</xdr:rowOff>
    </xdr:to>
    <xdr:sp macro="" textlink="">
      <xdr:nvSpPr>
        <xdr:cNvPr id="758" name="フローチャート: 判断 757"/>
        <xdr:cNvSpPr/>
      </xdr:nvSpPr>
      <xdr:spPr>
        <a:xfrm>
          <a:off x="18605500" y="653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134202</xdr:rowOff>
    </xdr:from>
    <xdr:ext cx="378565" cy="259045"/>
    <xdr:sp macro="" textlink="">
      <xdr:nvSpPr>
        <xdr:cNvPr id="759" name="テキスト ボックス 758"/>
        <xdr:cNvSpPr txBox="1"/>
      </xdr:nvSpPr>
      <xdr:spPr>
        <a:xfrm>
          <a:off x="18467017" y="6306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47426</xdr:rowOff>
    </xdr:from>
    <xdr:to>
      <xdr:col>116</xdr:col>
      <xdr:colOff>114300</xdr:colOff>
      <xdr:row>39</xdr:row>
      <xdr:rowOff>149026</xdr:rowOff>
    </xdr:to>
    <xdr:sp macro="" textlink="">
      <xdr:nvSpPr>
        <xdr:cNvPr id="765" name="楕円 764"/>
        <xdr:cNvSpPr/>
      </xdr:nvSpPr>
      <xdr:spPr>
        <a:xfrm>
          <a:off x="22110700" y="673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133803</xdr:rowOff>
    </xdr:from>
    <xdr:ext cx="249299" cy="259045"/>
    <xdr:sp macro="" textlink="">
      <xdr:nvSpPr>
        <xdr:cNvPr id="766" name="投資及び出資金該当値テキスト"/>
        <xdr:cNvSpPr txBox="1"/>
      </xdr:nvSpPr>
      <xdr:spPr>
        <a:xfrm>
          <a:off x="22212300" y="66489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8" name="テキスト ボックス 787"/>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0" name="テキスト ボックス 78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2" name="テキスト ボックス 79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169037</xdr:rowOff>
    </xdr:from>
    <xdr:to>
      <xdr:col>116</xdr:col>
      <xdr:colOff>62864</xdr:colOff>
      <xdr:row>59</xdr:row>
      <xdr:rowOff>44450</xdr:rowOff>
    </xdr:to>
    <xdr:cxnSp macro="">
      <xdr:nvCxnSpPr>
        <xdr:cNvPr id="798" name="直線コネクタ 797"/>
        <xdr:cNvCxnSpPr/>
      </xdr:nvCxnSpPr>
      <xdr:spPr>
        <a:xfrm flipV="1">
          <a:off x="22159595" y="8741537"/>
          <a:ext cx="1269" cy="141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9"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115714</xdr:rowOff>
    </xdr:from>
    <xdr:ext cx="534377" cy="259045"/>
    <xdr:sp macro="" textlink="">
      <xdr:nvSpPr>
        <xdr:cNvPr id="801" name="貸付金最大値テキスト"/>
        <xdr:cNvSpPr txBox="1"/>
      </xdr:nvSpPr>
      <xdr:spPr>
        <a:xfrm>
          <a:off x="22212300" y="851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169037</xdr:rowOff>
    </xdr:from>
    <xdr:to>
      <xdr:col>116</xdr:col>
      <xdr:colOff>152400</xdr:colOff>
      <xdr:row>50</xdr:row>
      <xdr:rowOff>169037</xdr:rowOff>
    </xdr:to>
    <xdr:cxnSp macro="">
      <xdr:nvCxnSpPr>
        <xdr:cNvPr id="802" name="直線コネクタ 801"/>
        <xdr:cNvCxnSpPr/>
      </xdr:nvCxnSpPr>
      <xdr:spPr>
        <a:xfrm>
          <a:off x="22072600" y="8741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36906</xdr:rowOff>
    </xdr:from>
    <xdr:to>
      <xdr:col>116</xdr:col>
      <xdr:colOff>63500</xdr:colOff>
      <xdr:row>59</xdr:row>
      <xdr:rowOff>36906</xdr:rowOff>
    </xdr:to>
    <xdr:cxnSp macro="">
      <xdr:nvCxnSpPr>
        <xdr:cNvPr id="803" name="直線コネクタ 802"/>
        <xdr:cNvCxnSpPr/>
      </xdr:nvCxnSpPr>
      <xdr:spPr>
        <a:xfrm>
          <a:off x="21323300" y="101524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1973</xdr:rowOff>
    </xdr:from>
    <xdr:ext cx="469744" cy="259045"/>
    <xdr:sp macro="" textlink="">
      <xdr:nvSpPr>
        <xdr:cNvPr id="804" name="貸付金平均値テキスト"/>
        <xdr:cNvSpPr txBox="1"/>
      </xdr:nvSpPr>
      <xdr:spPr>
        <a:xfrm>
          <a:off x="22212300" y="97746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150546</xdr:rowOff>
    </xdr:from>
    <xdr:to>
      <xdr:col>116</xdr:col>
      <xdr:colOff>114300</xdr:colOff>
      <xdr:row>58</xdr:row>
      <xdr:rowOff>80696</xdr:rowOff>
    </xdr:to>
    <xdr:sp macro="" textlink="">
      <xdr:nvSpPr>
        <xdr:cNvPr id="805" name="フローチャート: 判断 804"/>
        <xdr:cNvSpPr/>
      </xdr:nvSpPr>
      <xdr:spPr>
        <a:xfrm>
          <a:off x="22110700" y="992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36906</xdr:rowOff>
    </xdr:from>
    <xdr:to>
      <xdr:col>111</xdr:col>
      <xdr:colOff>177800</xdr:colOff>
      <xdr:row>59</xdr:row>
      <xdr:rowOff>36906</xdr:rowOff>
    </xdr:to>
    <xdr:cxnSp macro="">
      <xdr:nvCxnSpPr>
        <xdr:cNvPr id="806" name="直線コネクタ 805"/>
        <xdr:cNvCxnSpPr/>
      </xdr:nvCxnSpPr>
      <xdr:spPr>
        <a:xfrm>
          <a:off x="20434300" y="101524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6147</xdr:rowOff>
    </xdr:from>
    <xdr:to>
      <xdr:col>112</xdr:col>
      <xdr:colOff>38100</xdr:colOff>
      <xdr:row>57</xdr:row>
      <xdr:rowOff>107747</xdr:rowOff>
    </xdr:to>
    <xdr:sp macro="" textlink="">
      <xdr:nvSpPr>
        <xdr:cNvPr id="807" name="フローチャート: 判断 806"/>
        <xdr:cNvSpPr/>
      </xdr:nvSpPr>
      <xdr:spPr>
        <a:xfrm>
          <a:off x="21272500" y="9778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124274</xdr:rowOff>
    </xdr:from>
    <xdr:ext cx="469744" cy="259045"/>
    <xdr:sp macro="" textlink="">
      <xdr:nvSpPr>
        <xdr:cNvPr id="808" name="テキスト ボックス 807"/>
        <xdr:cNvSpPr txBox="1"/>
      </xdr:nvSpPr>
      <xdr:spPr>
        <a:xfrm>
          <a:off x="21088428" y="9554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36906</xdr:rowOff>
    </xdr:from>
    <xdr:to>
      <xdr:col>107</xdr:col>
      <xdr:colOff>50800</xdr:colOff>
      <xdr:row>59</xdr:row>
      <xdr:rowOff>36906</xdr:rowOff>
    </xdr:to>
    <xdr:cxnSp macro="">
      <xdr:nvCxnSpPr>
        <xdr:cNvPr id="809" name="直線コネクタ 808"/>
        <xdr:cNvCxnSpPr/>
      </xdr:nvCxnSpPr>
      <xdr:spPr>
        <a:xfrm>
          <a:off x="19545300" y="101524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46304</xdr:rowOff>
    </xdr:from>
    <xdr:to>
      <xdr:col>107</xdr:col>
      <xdr:colOff>101600</xdr:colOff>
      <xdr:row>57</xdr:row>
      <xdr:rowOff>147904</xdr:rowOff>
    </xdr:to>
    <xdr:sp macro="" textlink="">
      <xdr:nvSpPr>
        <xdr:cNvPr id="810" name="フローチャート: 判断 809"/>
        <xdr:cNvSpPr/>
      </xdr:nvSpPr>
      <xdr:spPr>
        <a:xfrm>
          <a:off x="20383500" y="9818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164431</xdr:rowOff>
    </xdr:from>
    <xdr:ext cx="469744" cy="259045"/>
    <xdr:sp macro="" textlink="">
      <xdr:nvSpPr>
        <xdr:cNvPr id="811" name="テキスト ボックス 810"/>
        <xdr:cNvSpPr txBox="1"/>
      </xdr:nvSpPr>
      <xdr:spPr>
        <a:xfrm>
          <a:off x="20199428" y="9594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36830</xdr:rowOff>
    </xdr:from>
    <xdr:to>
      <xdr:col>102</xdr:col>
      <xdr:colOff>114300</xdr:colOff>
      <xdr:row>59</xdr:row>
      <xdr:rowOff>36906</xdr:rowOff>
    </xdr:to>
    <xdr:cxnSp macro="">
      <xdr:nvCxnSpPr>
        <xdr:cNvPr id="812" name="直線コネクタ 811"/>
        <xdr:cNvCxnSpPr/>
      </xdr:nvCxnSpPr>
      <xdr:spPr>
        <a:xfrm>
          <a:off x="18656300" y="10152380"/>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25806</xdr:rowOff>
    </xdr:from>
    <xdr:to>
      <xdr:col>102</xdr:col>
      <xdr:colOff>165100</xdr:colOff>
      <xdr:row>57</xdr:row>
      <xdr:rowOff>127406</xdr:rowOff>
    </xdr:to>
    <xdr:sp macro="" textlink="">
      <xdr:nvSpPr>
        <xdr:cNvPr id="813" name="フローチャート: 判断 812"/>
        <xdr:cNvSpPr/>
      </xdr:nvSpPr>
      <xdr:spPr>
        <a:xfrm>
          <a:off x="19494500" y="979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143933</xdr:rowOff>
    </xdr:from>
    <xdr:ext cx="469744" cy="259045"/>
    <xdr:sp macro="" textlink="">
      <xdr:nvSpPr>
        <xdr:cNvPr id="814" name="テキスト ボックス 813"/>
        <xdr:cNvSpPr txBox="1"/>
      </xdr:nvSpPr>
      <xdr:spPr>
        <a:xfrm>
          <a:off x="19310428" y="957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39218</xdr:rowOff>
    </xdr:from>
    <xdr:to>
      <xdr:col>98</xdr:col>
      <xdr:colOff>38100</xdr:colOff>
      <xdr:row>57</xdr:row>
      <xdr:rowOff>140818</xdr:rowOff>
    </xdr:to>
    <xdr:sp macro="" textlink="">
      <xdr:nvSpPr>
        <xdr:cNvPr id="815" name="フローチャート: 判断 814"/>
        <xdr:cNvSpPr/>
      </xdr:nvSpPr>
      <xdr:spPr>
        <a:xfrm>
          <a:off x="18605500" y="981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157345</xdr:rowOff>
    </xdr:from>
    <xdr:ext cx="469744" cy="259045"/>
    <xdr:sp macro="" textlink="">
      <xdr:nvSpPr>
        <xdr:cNvPr id="816" name="テキスト ボックス 815"/>
        <xdr:cNvSpPr txBox="1"/>
      </xdr:nvSpPr>
      <xdr:spPr>
        <a:xfrm>
          <a:off x="18421428" y="9587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157556</xdr:rowOff>
    </xdr:from>
    <xdr:to>
      <xdr:col>116</xdr:col>
      <xdr:colOff>114300</xdr:colOff>
      <xdr:row>59</xdr:row>
      <xdr:rowOff>87706</xdr:rowOff>
    </xdr:to>
    <xdr:sp macro="" textlink="">
      <xdr:nvSpPr>
        <xdr:cNvPr id="822" name="楕円 821"/>
        <xdr:cNvSpPr/>
      </xdr:nvSpPr>
      <xdr:spPr>
        <a:xfrm>
          <a:off x="22110700" y="1010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72483</xdr:rowOff>
    </xdr:from>
    <xdr:ext cx="313932" cy="259045"/>
    <xdr:sp macro="" textlink="">
      <xdr:nvSpPr>
        <xdr:cNvPr id="823" name="貸付金該当値テキスト"/>
        <xdr:cNvSpPr txBox="1"/>
      </xdr:nvSpPr>
      <xdr:spPr>
        <a:xfrm>
          <a:off x="22212300" y="100165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157556</xdr:rowOff>
    </xdr:from>
    <xdr:to>
      <xdr:col>112</xdr:col>
      <xdr:colOff>38100</xdr:colOff>
      <xdr:row>59</xdr:row>
      <xdr:rowOff>87706</xdr:rowOff>
    </xdr:to>
    <xdr:sp macro="" textlink="">
      <xdr:nvSpPr>
        <xdr:cNvPr id="824" name="楕円 823"/>
        <xdr:cNvSpPr/>
      </xdr:nvSpPr>
      <xdr:spPr>
        <a:xfrm>
          <a:off x="21272500" y="1010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78833</xdr:rowOff>
    </xdr:from>
    <xdr:ext cx="313932" cy="259045"/>
    <xdr:sp macro="" textlink="">
      <xdr:nvSpPr>
        <xdr:cNvPr id="825" name="テキスト ボックス 824"/>
        <xdr:cNvSpPr txBox="1"/>
      </xdr:nvSpPr>
      <xdr:spPr>
        <a:xfrm>
          <a:off x="21166333" y="101943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157556</xdr:rowOff>
    </xdr:from>
    <xdr:to>
      <xdr:col>107</xdr:col>
      <xdr:colOff>101600</xdr:colOff>
      <xdr:row>59</xdr:row>
      <xdr:rowOff>87706</xdr:rowOff>
    </xdr:to>
    <xdr:sp macro="" textlink="">
      <xdr:nvSpPr>
        <xdr:cNvPr id="826" name="楕円 825"/>
        <xdr:cNvSpPr/>
      </xdr:nvSpPr>
      <xdr:spPr>
        <a:xfrm>
          <a:off x="20383500" y="1010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78833</xdr:rowOff>
    </xdr:from>
    <xdr:ext cx="313932" cy="259045"/>
    <xdr:sp macro="" textlink="">
      <xdr:nvSpPr>
        <xdr:cNvPr id="827" name="テキスト ボックス 826"/>
        <xdr:cNvSpPr txBox="1"/>
      </xdr:nvSpPr>
      <xdr:spPr>
        <a:xfrm>
          <a:off x="20277333" y="101943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157556</xdr:rowOff>
    </xdr:from>
    <xdr:to>
      <xdr:col>102</xdr:col>
      <xdr:colOff>165100</xdr:colOff>
      <xdr:row>59</xdr:row>
      <xdr:rowOff>87706</xdr:rowOff>
    </xdr:to>
    <xdr:sp macro="" textlink="">
      <xdr:nvSpPr>
        <xdr:cNvPr id="828" name="楕円 827"/>
        <xdr:cNvSpPr/>
      </xdr:nvSpPr>
      <xdr:spPr>
        <a:xfrm>
          <a:off x="19494500" y="1010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78833</xdr:rowOff>
    </xdr:from>
    <xdr:ext cx="313932" cy="259045"/>
    <xdr:sp macro="" textlink="">
      <xdr:nvSpPr>
        <xdr:cNvPr id="829" name="テキスト ボックス 828"/>
        <xdr:cNvSpPr txBox="1"/>
      </xdr:nvSpPr>
      <xdr:spPr>
        <a:xfrm>
          <a:off x="19388333" y="101943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157480</xdr:rowOff>
    </xdr:from>
    <xdr:to>
      <xdr:col>98</xdr:col>
      <xdr:colOff>38100</xdr:colOff>
      <xdr:row>59</xdr:row>
      <xdr:rowOff>87630</xdr:rowOff>
    </xdr:to>
    <xdr:sp macro="" textlink="">
      <xdr:nvSpPr>
        <xdr:cNvPr id="830" name="楕円 829"/>
        <xdr:cNvSpPr/>
      </xdr:nvSpPr>
      <xdr:spPr>
        <a:xfrm>
          <a:off x="18605500" y="1010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78757</xdr:rowOff>
    </xdr:from>
    <xdr:ext cx="378565" cy="259045"/>
    <xdr:sp macro="" textlink="">
      <xdr:nvSpPr>
        <xdr:cNvPr id="831" name="テキスト ボックス 830"/>
        <xdr:cNvSpPr txBox="1"/>
      </xdr:nvSpPr>
      <xdr:spPr>
        <a:xfrm>
          <a:off x="18467017" y="10194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2" name="テキスト ボックス 841"/>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3" name="直線コネクタ 842"/>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4" name="テキスト ボックス 843"/>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5" name="直線コネクタ 844"/>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6" name="テキスト ボックス 845"/>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7" name="直線コネクタ 846"/>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8" name="テキスト ボックス 847"/>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9" name="直線コネクタ 848"/>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0" name="テキスト ボックス 849"/>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32761</xdr:rowOff>
    </xdr:from>
    <xdr:to>
      <xdr:col>116</xdr:col>
      <xdr:colOff>62864</xdr:colOff>
      <xdr:row>78</xdr:row>
      <xdr:rowOff>110806</xdr:rowOff>
    </xdr:to>
    <xdr:cxnSp macro="">
      <xdr:nvCxnSpPr>
        <xdr:cNvPr id="854" name="直線コネクタ 853"/>
        <xdr:cNvCxnSpPr/>
      </xdr:nvCxnSpPr>
      <xdr:spPr>
        <a:xfrm flipV="1">
          <a:off x="22159595" y="12205711"/>
          <a:ext cx="1269" cy="1278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114633</xdr:rowOff>
    </xdr:from>
    <xdr:ext cx="534377" cy="259045"/>
    <xdr:sp macro="" textlink="">
      <xdr:nvSpPr>
        <xdr:cNvPr id="855" name="繰出金最小値テキスト"/>
        <xdr:cNvSpPr txBox="1"/>
      </xdr:nvSpPr>
      <xdr:spPr>
        <a:xfrm>
          <a:off x="22212300" y="1348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110806</xdr:rowOff>
    </xdr:from>
    <xdr:to>
      <xdr:col>116</xdr:col>
      <xdr:colOff>152400</xdr:colOff>
      <xdr:row>78</xdr:row>
      <xdr:rowOff>110806</xdr:rowOff>
    </xdr:to>
    <xdr:cxnSp macro="">
      <xdr:nvCxnSpPr>
        <xdr:cNvPr id="856" name="直線コネクタ 855"/>
        <xdr:cNvCxnSpPr/>
      </xdr:nvCxnSpPr>
      <xdr:spPr>
        <a:xfrm>
          <a:off x="22072600" y="1348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150888</xdr:rowOff>
    </xdr:from>
    <xdr:ext cx="534377" cy="259045"/>
    <xdr:sp macro="" textlink="">
      <xdr:nvSpPr>
        <xdr:cNvPr id="857" name="繰出金最大値テキスト"/>
        <xdr:cNvSpPr txBox="1"/>
      </xdr:nvSpPr>
      <xdr:spPr>
        <a:xfrm>
          <a:off x="22212300" y="1198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32761</xdr:rowOff>
    </xdr:from>
    <xdr:to>
      <xdr:col>116</xdr:col>
      <xdr:colOff>152400</xdr:colOff>
      <xdr:row>71</xdr:row>
      <xdr:rowOff>32761</xdr:rowOff>
    </xdr:to>
    <xdr:cxnSp macro="">
      <xdr:nvCxnSpPr>
        <xdr:cNvPr id="858" name="直線コネクタ 857"/>
        <xdr:cNvCxnSpPr/>
      </xdr:nvCxnSpPr>
      <xdr:spPr>
        <a:xfrm>
          <a:off x="22072600" y="1220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153416</xdr:rowOff>
    </xdr:from>
    <xdr:to>
      <xdr:col>116</xdr:col>
      <xdr:colOff>63500</xdr:colOff>
      <xdr:row>74</xdr:row>
      <xdr:rowOff>31527</xdr:rowOff>
    </xdr:to>
    <xdr:cxnSp macro="">
      <xdr:nvCxnSpPr>
        <xdr:cNvPr id="859" name="直線コネクタ 858"/>
        <xdr:cNvCxnSpPr/>
      </xdr:nvCxnSpPr>
      <xdr:spPr>
        <a:xfrm>
          <a:off x="21323300" y="12326366"/>
          <a:ext cx="838200" cy="39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157898</xdr:rowOff>
    </xdr:from>
    <xdr:ext cx="534377" cy="259045"/>
    <xdr:sp macro="" textlink="">
      <xdr:nvSpPr>
        <xdr:cNvPr id="860" name="繰出金平均値テキスト"/>
        <xdr:cNvSpPr txBox="1"/>
      </xdr:nvSpPr>
      <xdr:spPr>
        <a:xfrm>
          <a:off x="22212300" y="12845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8021</xdr:rowOff>
    </xdr:from>
    <xdr:to>
      <xdr:col>116</xdr:col>
      <xdr:colOff>114300</xdr:colOff>
      <xdr:row>75</xdr:row>
      <xdr:rowOff>109621</xdr:rowOff>
    </xdr:to>
    <xdr:sp macro="" textlink="">
      <xdr:nvSpPr>
        <xdr:cNvPr id="861" name="フローチャート: 判断 860"/>
        <xdr:cNvSpPr/>
      </xdr:nvSpPr>
      <xdr:spPr>
        <a:xfrm>
          <a:off x="221107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153416</xdr:rowOff>
    </xdr:from>
    <xdr:to>
      <xdr:col>111</xdr:col>
      <xdr:colOff>177800</xdr:colOff>
      <xdr:row>72</xdr:row>
      <xdr:rowOff>105318</xdr:rowOff>
    </xdr:to>
    <xdr:cxnSp macro="">
      <xdr:nvCxnSpPr>
        <xdr:cNvPr id="862" name="直線コネクタ 861"/>
        <xdr:cNvCxnSpPr/>
      </xdr:nvCxnSpPr>
      <xdr:spPr>
        <a:xfrm flipV="1">
          <a:off x="20434300" y="12326366"/>
          <a:ext cx="889000" cy="12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105039</xdr:rowOff>
    </xdr:from>
    <xdr:to>
      <xdr:col>112</xdr:col>
      <xdr:colOff>38100</xdr:colOff>
      <xdr:row>74</xdr:row>
      <xdr:rowOff>35189</xdr:rowOff>
    </xdr:to>
    <xdr:sp macro="" textlink="">
      <xdr:nvSpPr>
        <xdr:cNvPr id="863" name="フローチャート: 判断 862"/>
        <xdr:cNvSpPr/>
      </xdr:nvSpPr>
      <xdr:spPr>
        <a:xfrm>
          <a:off x="21272500" y="12620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26316</xdr:rowOff>
    </xdr:from>
    <xdr:ext cx="534377" cy="259045"/>
    <xdr:sp macro="" textlink="">
      <xdr:nvSpPr>
        <xdr:cNvPr id="864" name="テキスト ボックス 863"/>
        <xdr:cNvSpPr txBox="1"/>
      </xdr:nvSpPr>
      <xdr:spPr>
        <a:xfrm>
          <a:off x="21056111" y="12713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5375</xdr:rowOff>
    </xdr:from>
    <xdr:to>
      <xdr:col>107</xdr:col>
      <xdr:colOff>50800</xdr:colOff>
      <xdr:row>72</xdr:row>
      <xdr:rowOff>105318</xdr:rowOff>
    </xdr:to>
    <xdr:cxnSp macro="">
      <xdr:nvCxnSpPr>
        <xdr:cNvPr id="865" name="直線コネクタ 864"/>
        <xdr:cNvCxnSpPr/>
      </xdr:nvCxnSpPr>
      <xdr:spPr>
        <a:xfrm>
          <a:off x="19545300" y="12349775"/>
          <a:ext cx="889000" cy="99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122275</xdr:rowOff>
    </xdr:from>
    <xdr:to>
      <xdr:col>107</xdr:col>
      <xdr:colOff>101600</xdr:colOff>
      <xdr:row>74</xdr:row>
      <xdr:rowOff>52425</xdr:rowOff>
    </xdr:to>
    <xdr:sp macro="" textlink="">
      <xdr:nvSpPr>
        <xdr:cNvPr id="866" name="フローチャート: 判断 865"/>
        <xdr:cNvSpPr/>
      </xdr:nvSpPr>
      <xdr:spPr>
        <a:xfrm>
          <a:off x="20383500" y="1263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43552</xdr:rowOff>
    </xdr:from>
    <xdr:ext cx="534377" cy="259045"/>
    <xdr:sp macro="" textlink="">
      <xdr:nvSpPr>
        <xdr:cNvPr id="867" name="テキスト ボックス 866"/>
        <xdr:cNvSpPr txBox="1"/>
      </xdr:nvSpPr>
      <xdr:spPr>
        <a:xfrm>
          <a:off x="20167111" y="1273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105181</xdr:rowOff>
    </xdr:from>
    <xdr:to>
      <xdr:col>102</xdr:col>
      <xdr:colOff>114300</xdr:colOff>
      <xdr:row>72</xdr:row>
      <xdr:rowOff>5375</xdr:rowOff>
    </xdr:to>
    <xdr:cxnSp macro="">
      <xdr:nvCxnSpPr>
        <xdr:cNvPr id="868" name="直線コネクタ 867"/>
        <xdr:cNvCxnSpPr/>
      </xdr:nvCxnSpPr>
      <xdr:spPr>
        <a:xfrm>
          <a:off x="18656300" y="12278131"/>
          <a:ext cx="889000" cy="7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101381</xdr:rowOff>
    </xdr:from>
    <xdr:to>
      <xdr:col>102</xdr:col>
      <xdr:colOff>165100</xdr:colOff>
      <xdr:row>74</xdr:row>
      <xdr:rowOff>31531</xdr:rowOff>
    </xdr:to>
    <xdr:sp macro="" textlink="">
      <xdr:nvSpPr>
        <xdr:cNvPr id="869" name="フローチャート: 判断 868"/>
        <xdr:cNvSpPr/>
      </xdr:nvSpPr>
      <xdr:spPr>
        <a:xfrm>
          <a:off x="19494500" y="1261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22658</xdr:rowOff>
    </xdr:from>
    <xdr:ext cx="534377" cy="259045"/>
    <xdr:sp macro="" textlink="">
      <xdr:nvSpPr>
        <xdr:cNvPr id="870" name="テキスト ボックス 869"/>
        <xdr:cNvSpPr txBox="1"/>
      </xdr:nvSpPr>
      <xdr:spPr>
        <a:xfrm>
          <a:off x="19278111" y="1270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60737</xdr:rowOff>
    </xdr:from>
    <xdr:to>
      <xdr:col>98</xdr:col>
      <xdr:colOff>38100</xdr:colOff>
      <xdr:row>73</xdr:row>
      <xdr:rowOff>162337</xdr:rowOff>
    </xdr:to>
    <xdr:sp macro="" textlink="">
      <xdr:nvSpPr>
        <xdr:cNvPr id="871" name="フローチャート: 判断 870"/>
        <xdr:cNvSpPr/>
      </xdr:nvSpPr>
      <xdr:spPr>
        <a:xfrm>
          <a:off x="18605500" y="12576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153464</xdr:rowOff>
    </xdr:from>
    <xdr:ext cx="534377" cy="259045"/>
    <xdr:sp macro="" textlink="">
      <xdr:nvSpPr>
        <xdr:cNvPr id="872" name="テキスト ボックス 871"/>
        <xdr:cNvSpPr txBox="1"/>
      </xdr:nvSpPr>
      <xdr:spPr>
        <a:xfrm>
          <a:off x="18389111" y="1266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152177</xdr:rowOff>
    </xdr:from>
    <xdr:to>
      <xdr:col>116</xdr:col>
      <xdr:colOff>114300</xdr:colOff>
      <xdr:row>74</xdr:row>
      <xdr:rowOff>82327</xdr:rowOff>
    </xdr:to>
    <xdr:sp macro="" textlink="">
      <xdr:nvSpPr>
        <xdr:cNvPr id="878" name="楕円 877"/>
        <xdr:cNvSpPr/>
      </xdr:nvSpPr>
      <xdr:spPr>
        <a:xfrm>
          <a:off x="22110700" y="1266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3604</xdr:rowOff>
    </xdr:from>
    <xdr:ext cx="534377" cy="259045"/>
    <xdr:sp macro="" textlink="">
      <xdr:nvSpPr>
        <xdr:cNvPr id="879" name="繰出金該当値テキスト"/>
        <xdr:cNvSpPr txBox="1"/>
      </xdr:nvSpPr>
      <xdr:spPr>
        <a:xfrm>
          <a:off x="22212300" y="12519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102616</xdr:rowOff>
    </xdr:from>
    <xdr:to>
      <xdr:col>112</xdr:col>
      <xdr:colOff>38100</xdr:colOff>
      <xdr:row>72</xdr:row>
      <xdr:rowOff>32766</xdr:rowOff>
    </xdr:to>
    <xdr:sp macro="" textlink="">
      <xdr:nvSpPr>
        <xdr:cNvPr id="880" name="楕円 879"/>
        <xdr:cNvSpPr/>
      </xdr:nvSpPr>
      <xdr:spPr>
        <a:xfrm>
          <a:off x="21272500" y="1227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49293</xdr:rowOff>
    </xdr:from>
    <xdr:ext cx="534377" cy="259045"/>
    <xdr:sp macro="" textlink="">
      <xdr:nvSpPr>
        <xdr:cNvPr id="881" name="テキスト ボックス 880"/>
        <xdr:cNvSpPr txBox="1"/>
      </xdr:nvSpPr>
      <xdr:spPr>
        <a:xfrm>
          <a:off x="21056111" y="1205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54518</xdr:rowOff>
    </xdr:from>
    <xdr:to>
      <xdr:col>107</xdr:col>
      <xdr:colOff>101600</xdr:colOff>
      <xdr:row>72</xdr:row>
      <xdr:rowOff>156118</xdr:rowOff>
    </xdr:to>
    <xdr:sp macro="" textlink="">
      <xdr:nvSpPr>
        <xdr:cNvPr id="882" name="楕円 881"/>
        <xdr:cNvSpPr/>
      </xdr:nvSpPr>
      <xdr:spPr>
        <a:xfrm>
          <a:off x="20383500" y="1239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1195</xdr:rowOff>
    </xdr:from>
    <xdr:ext cx="534377" cy="259045"/>
    <xdr:sp macro="" textlink="">
      <xdr:nvSpPr>
        <xdr:cNvPr id="883" name="テキスト ボックス 882"/>
        <xdr:cNvSpPr txBox="1"/>
      </xdr:nvSpPr>
      <xdr:spPr>
        <a:xfrm>
          <a:off x="20167111" y="12174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126025</xdr:rowOff>
    </xdr:from>
    <xdr:to>
      <xdr:col>102</xdr:col>
      <xdr:colOff>165100</xdr:colOff>
      <xdr:row>72</xdr:row>
      <xdr:rowOff>56175</xdr:rowOff>
    </xdr:to>
    <xdr:sp macro="" textlink="">
      <xdr:nvSpPr>
        <xdr:cNvPr id="884" name="楕円 883"/>
        <xdr:cNvSpPr/>
      </xdr:nvSpPr>
      <xdr:spPr>
        <a:xfrm>
          <a:off x="19494500" y="1229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72702</xdr:rowOff>
    </xdr:from>
    <xdr:ext cx="534377" cy="259045"/>
    <xdr:sp macro="" textlink="">
      <xdr:nvSpPr>
        <xdr:cNvPr id="885" name="テキスト ボックス 884"/>
        <xdr:cNvSpPr txBox="1"/>
      </xdr:nvSpPr>
      <xdr:spPr>
        <a:xfrm>
          <a:off x="19278111" y="1207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54381</xdr:rowOff>
    </xdr:from>
    <xdr:to>
      <xdr:col>98</xdr:col>
      <xdr:colOff>38100</xdr:colOff>
      <xdr:row>71</xdr:row>
      <xdr:rowOff>155981</xdr:rowOff>
    </xdr:to>
    <xdr:sp macro="" textlink="">
      <xdr:nvSpPr>
        <xdr:cNvPr id="886" name="楕円 885"/>
        <xdr:cNvSpPr/>
      </xdr:nvSpPr>
      <xdr:spPr>
        <a:xfrm>
          <a:off x="18605500" y="12227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1058</xdr:rowOff>
    </xdr:from>
    <xdr:ext cx="534377" cy="259045"/>
    <xdr:sp macro="" textlink="">
      <xdr:nvSpPr>
        <xdr:cNvPr id="887" name="テキスト ボックス 886"/>
        <xdr:cNvSpPr txBox="1"/>
      </xdr:nvSpPr>
      <xdr:spPr>
        <a:xfrm>
          <a:off x="18389111" y="1200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人件費は、類似団体・東京都・全国平均を下回っており、これまでの職員定数の適正化・給与制度・諸手当制度の適正化などの影響によるものと考えられる。●物件費は、東京都・全国平均を下回っているものの、類似団体平均は上回っている、増加傾向にあるのは情報教育コンピュータ導入経費などの増によるものと考えられる。●維持補修費は類似団体・東京都・全国平均を下回っているものの、今後、当市においても公共施設等の老朽化による維持補修費のさらなる増が見込まれる。●扶助費は、東京都平均は下回っているものの、類似団体・全国の平均値を上回っており、生活保護費の割合が高いこと、病院等が市内に多いことなどが理由として挙げられる。●補助費等は、全国平均は下回っているものの、類似団体・東京都平均は上回っている。当市においては、常備消防の都への委託金や、加入している広域資源循環組合・病院組合等の負担金のほか、児童福祉費に係る補助金などが多いという特徴がある。●普通建設事業費は、類似団体・東京都・全国平均を下回っているものの、今後、東村山駅周辺の連続立体交差化事業など、大きな事業が予定されていることから増が見込まれる。●公債費は、東京都平均は上回っているものの、全国平均・類似団体平均は下回っており、第</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次東村山市行財政改革大綱の実行プログラムで通常債の残高削減を進めてきたことなどが要因と考えられる。●積立金は、東京都・全国平均を下回っているが、当市においては決算剰余金を条例により予算を通さず直接財政調整基金に積み立てていることの影響もあると考えられる。●繰出金は、全国平均は下回っているものの、類似団体・東京都を上回っている、高齢者人口比率が高いことにより医療・介護の両面で給付費は増加傾向にあるものの、下水道事業の法適用化に伴う繰出金の減少により減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151,575
148,576
17.14
77,061,217
74,149,134
2,654,251
29,864,604
40,193,282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51918</xdr:rowOff>
    </xdr:from>
    <xdr:to>
      <xdr:col>24</xdr:col>
      <xdr:colOff>62865</xdr:colOff>
      <xdr:row>39</xdr:row>
      <xdr:rowOff>10313</xdr:rowOff>
    </xdr:to>
    <xdr:cxnSp macro="">
      <xdr:nvCxnSpPr>
        <xdr:cNvPr id="54" name="直線コネクタ 53"/>
        <xdr:cNvCxnSpPr/>
      </xdr:nvCxnSpPr>
      <xdr:spPr>
        <a:xfrm flipV="1">
          <a:off x="4633595" y="5195418"/>
          <a:ext cx="1270" cy="1501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14140</xdr:rowOff>
    </xdr:from>
    <xdr:ext cx="469744" cy="259045"/>
    <xdr:sp macro="" textlink="">
      <xdr:nvSpPr>
        <xdr:cNvPr id="55" name="議会費最小値テキスト"/>
        <xdr:cNvSpPr txBox="1"/>
      </xdr:nvSpPr>
      <xdr:spPr>
        <a:xfrm>
          <a:off x="4686300" y="670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10313</xdr:rowOff>
    </xdr:from>
    <xdr:to>
      <xdr:col>24</xdr:col>
      <xdr:colOff>152400</xdr:colOff>
      <xdr:row>39</xdr:row>
      <xdr:rowOff>10313</xdr:rowOff>
    </xdr:to>
    <xdr:cxnSp macro="">
      <xdr:nvCxnSpPr>
        <xdr:cNvPr id="56" name="直線コネクタ 55"/>
        <xdr:cNvCxnSpPr/>
      </xdr:nvCxnSpPr>
      <xdr:spPr>
        <a:xfrm>
          <a:off x="4546600" y="6696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170045</xdr:rowOff>
    </xdr:from>
    <xdr:ext cx="469744" cy="259045"/>
    <xdr:sp macro="" textlink="">
      <xdr:nvSpPr>
        <xdr:cNvPr id="57" name="議会費最大値テキスト"/>
        <xdr:cNvSpPr txBox="1"/>
      </xdr:nvSpPr>
      <xdr:spPr>
        <a:xfrm>
          <a:off x="4686300" y="4970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51918</xdr:rowOff>
    </xdr:from>
    <xdr:to>
      <xdr:col>24</xdr:col>
      <xdr:colOff>152400</xdr:colOff>
      <xdr:row>30</xdr:row>
      <xdr:rowOff>51918</xdr:rowOff>
    </xdr:to>
    <xdr:cxnSp macro="">
      <xdr:nvCxnSpPr>
        <xdr:cNvPr id="58" name="直線コネクタ 57"/>
        <xdr:cNvCxnSpPr/>
      </xdr:nvCxnSpPr>
      <xdr:spPr>
        <a:xfrm>
          <a:off x="4546600" y="519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73863</xdr:rowOff>
    </xdr:from>
    <xdr:to>
      <xdr:col>24</xdr:col>
      <xdr:colOff>63500</xdr:colOff>
      <xdr:row>34</xdr:row>
      <xdr:rowOff>135128</xdr:rowOff>
    </xdr:to>
    <xdr:cxnSp macro="">
      <xdr:nvCxnSpPr>
        <xdr:cNvPr id="59" name="直線コネクタ 58"/>
        <xdr:cNvCxnSpPr/>
      </xdr:nvCxnSpPr>
      <xdr:spPr>
        <a:xfrm>
          <a:off x="3797300" y="5903163"/>
          <a:ext cx="838200" cy="6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113504</xdr:rowOff>
    </xdr:from>
    <xdr:ext cx="469744" cy="259045"/>
    <xdr:sp macro="" textlink="">
      <xdr:nvSpPr>
        <xdr:cNvPr id="60" name="議会費平均値テキスト"/>
        <xdr:cNvSpPr txBox="1"/>
      </xdr:nvSpPr>
      <xdr:spPr>
        <a:xfrm>
          <a:off x="4686300" y="61142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135077</xdr:rowOff>
    </xdr:from>
    <xdr:to>
      <xdr:col>24</xdr:col>
      <xdr:colOff>114300</xdr:colOff>
      <xdr:row>36</xdr:row>
      <xdr:rowOff>65227</xdr:rowOff>
    </xdr:to>
    <xdr:sp macro="" textlink="">
      <xdr:nvSpPr>
        <xdr:cNvPr id="61" name="フローチャート: 判断 60"/>
        <xdr:cNvSpPr/>
      </xdr:nvSpPr>
      <xdr:spPr>
        <a:xfrm>
          <a:off x="45847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73863</xdr:rowOff>
    </xdr:from>
    <xdr:to>
      <xdr:col>19</xdr:col>
      <xdr:colOff>177800</xdr:colOff>
      <xdr:row>34</xdr:row>
      <xdr:rowOff>101295</xdr:rowOff>
    </xdr:to>
    <xdr:cxnSp macro="">
      <xdr:nvCxnSpPr>
        <xdr:cNvPr id="62" name="直線コネクタ 61"/>
        <xdr:cNvCxnSpPr/>
      </xdr:nvCxnSpPr>
      <xdr:spPr>
        <a:xfrm flipV="1">
          <a:off x="2908300" y="5903163"/>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32</xdr:row>
      <xdr:rowOff>98044</xdr:rowOff>
    </xdr:from>
    <xdr:to>
      <xdr:col>20</xdr:col>
      <xdr:colOff>38100</xdr:colOff>
      <xdr:row>33</xdr:row>
      <xdr:rowOff>28194</xdr:rowOff>
    </xdr:to>
    <xdr:sp macro="" textlink="">
      <xdr:nvSpPr>
        <xdr:cNvPr id="63" name="フローチャート: 判断 62"/>
        <xdr:cNvSpPr/>
      </xdr:nvSpPr>
      <xdr:spPr>
        <a:xfrm>
          <a:off x="3746500" y="5584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44721</xdr:rowOff>
    </xdr:from>
    <xdr:ext cx="469744" cy="259045"/>
    <xdr:sp macro="" textlink="">
      <xdr:nvSpPr>
        <xdr:cNvPr id="64" name="テキスト ボックス 63"/>
        <xdr:cNvSpPr txBox="1"/>
      </xdr:nvSpPr>
      <xdr:spPr>
        <a:xfrm>
          <a:off x="3562428" y="535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58319</xdr:rowOff>
    </xdr:from>
    <xdr:to>
      <xdr:col>15</xdr:col>
      <xdr:colOff>50800</xdr:colOff>
      <xdr:row>34</xdr:row>
      <xdr:rowOff>101295</xdr:rowOff>
    </xdr:to>
    <xdr:cxnSp macro="">
      <xdr:nvCxnSpPr>
        <xdr:cNvPr id="65" name="直線コネクタ 64"/>
        <xdr:cNvCxnSpPr/>
      </xdr:nvCxnSpPr>
      <xdr:spPr>
        <a:xfrm>
          <a:off x="2019300" y="5887619"/>
          <a:ext cx="889000" cy="4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32</xdr:row>
      <xdr:rowOff>63297</xdr:rowOff>
    </xdr:from>
    <xdr:to>
      <xdr:col>15</xdr:col>
      <xdr:colOff>101600</xdr:colOff>
      <xdr:row>32</xdr:row>
      <xdr:rowOff>164897</xdr:rowOff>
    </xdr:to>
    <xdr:sp macro="" textlink="">
      <xdr:nvSpPr>
        <xdr:cNvPr id="66" name="フローチャート: 判断 65"/>
        <xdr:cNvSpPr/>
      </xdr:nvSpPr>
      <xdr:spPr>
        <a:xfrm>
          <a:off x="2857500" y="5549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9974</xdr:rowOff>
    </xdr:from>
    <xdr:ext cx="469744" cy="259045"/>
    <xdr:sp macro="" textlink="">
      <xdr:nvSpPr>
        <xdr:cNvPr id="67" name="テキスト ボックス 66"/>
        <xdr:cNvSpPr txBox="1"/>
      </xdr:nvSpPr>
      <xdr:spPr>
        <a:xfrm>
          <a:off x="2673428" y="5324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58319</xdr:rowOff>
    </xdr:from>
    <xdr:to>
      <xdr:col>10</xdr:col>
      <xdr:colOff>114300</xdr:colOff>
      <xdr:row>34</xdr:row>
      <xdr:rowOff>75692</xdr:rowOff>
    </xdr:to>
    <xdr:cxnSp macro="">
      <xdr:nvCxnSpPr>
        <xdr:cNvPr id="68" name="直線コネクタ 67"/>
        <xdr:cNvCxnSpPr/>
      </xdr:nvCxnSpPr>
      <xdr:spPr>
        <a:xfrm flipV="1">
          <a:off x="1130300" y="5887619"/>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49581</xdr:rowOff>
    </xdr:from>
    <xdr:to>
      <xdr:col>10</xdr:col>
      <xdr:colOff>165100</xdr:colOff>
      <xdr:row>32</xdr:row>
      <xdr:rowOff>151181</xdr:rowOff>
    </xdr:to>
    <xdr:sp macro="" textlink="">
      <xdr:nvSpPr>
        <xdr:cNvPr id="69" name="フローチャート: 判断 68"/>
        <xdr:cNvSpPr/>
      </xdr:nvSpPr>
      <xdr:spPr>
        <a:xfrm>
          <a:off x="1968500" y="553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167708</xdr:rowOff>
    </xdr:from>
    <xdr:ext cx="469744" cy="259045"/>
    <xdr:sp macro="" textlink="">
      <xdr:nvSpPr>
        <xdr:cNvPr id="70" name="テキスト ボックス 69"/>
        <xdr:cNvSpPr txBox="1"/>
      </xdr:nvSpPr>
      <xdr:spPr>
        <a:xfrm>
          <a:off x="1784428" y="531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49581</xdr:rowOff>
    </xdr:from>
    <xdr:to>
      <xdr:col>6</xdr:col>
      <xdr:colOff>38100</xdr:colOff>
      <xdr:row>32</xdr:row>
      <xdr:rowOff>151181</xdr:rowOff>
    </xdr:to>
    <xdr:sp macro="" textlink="">
      <xdr:nvSpPr>
        <xdr:cNvPr id="71" name="フローチャート: 判断 70"/>
        <xdr:cNvSpPr/>
      </xdr:nvSpPr>
      <xdr:spPr>
        <a:xfrm>
          <a:off x="1079500" y="553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167708</xdr:rowOff>
    </xdr:from>
    <xdr:ext cx="469744" cy="259045"/>
    <xdr:sp macro="" textlink="">
      <xdr:nvSpPr>
        <xdr:cNvPr id="72" name="テキスト ボックス 71"/>
        <xdr:cNvSpPr txBox="1"/>
      </xdr:nvSpPr>
      <xdr:spPr>
        <a:xfrm>
          <a:off x="895428" y="531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84328</xdr:rowOff>
    </xdr:from>
    <xdr:to>
      <xdr:col>24</xdr:col>
      <xdr:colOff>114300</xdr:colOff>
      <xdr:row>35</xdr:row>
      <xdr:rowOff>14478</xdr:rowOff>
    </xdr:to>
    <xdr:sp macro="" textlink="">
      <xdr:nvSpPr>
        <xdr:cNvPr id="78" name="楕円 77"/>
        <xdr:cNvSpPr/>
      </xdr:nvSpPr>
      <xdr:spPr>
        <a:xfrm>
          <a:off x="4584700" y="591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107205</xdr:rowOff>
    </xdr:from>
    <xdr:ext cx="469744" cy="259045"/>
    <xdr:sp macro="" textlink="">
      <xdr:nvSpPr>
        <xdr:cNvPr id="79" name="議会費該当値テキスト"/>
        <xdr:cNvSpPr txBox="1"/>
      </xdr:nvSpPr>
      <xdr:spPr>
        <a:xfrm>
          <a:off x="4686300" y="576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23063</xdr:rowOff>
    </xdr:from>
    <xdr:to>
      <xdr:col>20</xdr:col>
      <xdr:colOff>38100</xdr:colOff>
      <xdr:row>34</xdr:row>
      <xdr:rowOff>124663</xdr:rowOff>
    </xdr:to>
    <xdr:sp macro="" textlink="">
      <xdr:nvSpPr>
        <xdr:cNvPr id="80" name="楕円 79"/>
        <xdr:cNvSpPr/>
      </xdr:nvSpPr>
      <xdr:spPr>
        <a:xfrm>
          <a:off x="3746500" y="58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115790</xdr:rowOff>
    </xdr:from>
    <xdr:ext cx="469744" cy="259045"/>
    <xdr:sp macro="" textlink="">
      <xdr:nvSpPr>
        <xdr:cNvPr id="81" name="テキスト ボックス 80"/>
        <xdr:cNvSpPr txBox="1"/>
      </xdr:nvSpPr>
      <xdr:spPr>
        <a:xfrm>
          <a:off x="3562428" y="594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50495</xdr:rowOff>
    </xdr:from>
    <xdr:to>
      <xdr:col>15</xdr:col>
      <xdr:colOff>101600</xdr:colOff>
      <xdr:row>34</xdr:row>
      <xdr:rowOff>152095</xdr:rowOff>
    </xdr:to>
    <xdr:sp macro="" textlink="">
      <xdr:nvSpPr>
        <xdr:cNvPr id="82" name="楕円 81"/>
        <xdr:cNvSpPr/>
      </xdr:nvSpPr>
      <xdr:spPr>
        <a:xfrm>
          <a:off x="2857500" y="587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143222</xdr:rowOff>
    </xdr:from>
    <xdr:ext cx="469744" cy="259045"/>
    <xdr:sp macro="" textlink="">
      <xdr:nvSpPr>
        <xdr:cNvPr id="83" name="テキスト ボックス 82"/>
        <xdr:cNvSpPr txBox="1"/>
      </xdr:nvSpPr>
      <xdr:spPr>
        <a:xfrm>
          <a:off x="2673428" y="5972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7519</xdr:rowOff>
    </xdr:from>
    <xdr:to>
      <xdr:col>10</xdr:col>
      <xdr:colOff>165100</xdr:colOff>
      <xdr:row>34</xdr:row>
      <xdr:rowOff>109119</xdr:rowOff>
    </xdr:to>
    <xdr:sp macro="" textlink="">
      <xdr:nvSpPr>
        <xdr:cNvPr id="84" name="楕円 83"/>
        <xdr:cNvSpPr/>
      </xdr:nvSpPr>
      <xdr:spPr>
        <a:xfrm>
          <a:off x="1968500" y="583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100246</xdr:rowOff>
    </xdr:from>
    <xdr:ext cx="469744" cy="259045"/>
    <xdr:sp macro="" textlink="">
      <xdr:nvSpPr>
        <xdr:cNvPr id="85" name="テキスト ボックス 84"/>
        <xdr:cNvSpPr txBox="1"/>
      </xdr:nvSpPr>
      <xdr:spPr>
        <a:xfrm>
          <a:off x="1784428" y="5929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24892</xdr:rowOff>
    </xdr:from>
    <xdr:to>
      <xdr:col>6</xdr:col>
      <xdr:colOff>38100</xdr:colOff>
      <xdr:row>34</xdr:row>
      <xdr:rowOff>126492</xdr:rowOff>
    </xdr:to>
    <xdr:sp macro="" textlink="">
      <xdr:nvSpPr>
        <xdr:cNvPr id="86" name="楕円 85"/>
        <xdr:cNvSpPr/>
      </xdr:nvSpPr>
      <xdr:spPr>
        <a:xfrm>
          <a:off x="1079500" y="585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117619</xdr:rowOff>
    </xdr:from>
    <xdr:ext cx="469744" cy="259045"/>
    <xdr:sp macro="" textlink="">
      <xdr:nvSpPr>
        <xdr:cNvPr id="87" name="テキスト ボックス 86"/>
        <xdr:cNvSpPr txBox="1"/>
      </xdr:nvSpPr>
      <xdr:spPr>
        <a:xfrm>
          <a:off x="895428" y="5946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104039</xdr:rowOff>
    </xdr:from>
    <xdr:to>
      <xdr:col>24</xdr:col>
      <xdr:colOff>62865</xdr:colOff>
      <xdr:row>53</xdr:row>
      <xdr:rowOff>150455</xdr:rowOff>
    </xdr:to>
    <xdr:cxnSp macro="">
      <xdr:nvCxnSpPr>
        <xdr:cNvPr id="114" name="直線コネクタ 113"/>
        <xdr:cNvCxnSpPr/>
      </xdr:nvCxnSpPr>
      <xdr:spPr>
        <a:xfrm flipV="1">
          <a:off x="4633595" y="8676539"/>
          <a:ext cx="1270" cy="560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154282</xdr:rowOff>
    </xdr:from>
    <xdr:ext cx="599010" cy="259045"/>
    <xdr:sp macro="" textlink="">
      <xdr:nvSpPr>
        <xdr:cNvPr id="115" name="総務費最小値テキスト"/>
        <xdr:cNvSpPr txBox="1"/>
      </xdr:nvSpPr>
      <xdr:spPr>
        <a:xfrm>
          <a:off x="4686300" y="924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53</xdr:row>
      <xdr:rowOff>150455</xdr:rowOff>
    </xdr:from>
    <xdr:to>
      <xdr:col>24</xdr:col>
      <xdr:colOff>152400</xdr:colOff>
      <xdr:row>53</xdr:row>
      <xdr:rowOff>150455</xdr:rowOff>
    </xdr:to>
    <xdr:cxnSp macro="">
      <xdr:nvCxnSpPr>
        <xdr:cNvPr id="116" name="直線コネクタ 115"/>
        <xdr:cNvCxnSpPr/>
      </xdr:nvCxnSpPr>
      <xdr:spPr>
        <a:xfrm>
          <a:off x="4546600" y="9237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50716</xdr:rowOff>
    </xdr:from>
    <xdr:ext cx="599010" cy="259045"/>
    <xdr:sp macro="" textlink="">
      <xdr:nvSpPr>
        <xdr:cNvPr id="117" name="総務費最大値テキスト"/>
        <xdr:cNvSpPr txBox="1"/>
      </xdr:nvSpPr>
      <xdr:spPr>
        <a:xfrm>
          <a:off x="4686300" y="8451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171,276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104039</xdr:rowOff>
    </xdr:from>
    <xdr:to>
      <xdr:col>24</xdr:col>
      <xdr:colOff>152400</xdr:colOff>
      <xdr:row>50</xdr:row>
      <xdr:rowOff>104039</xdr:rowOff>
    </xdr:to>
    <xdr:cxnSp macro="">
      <xdr:nvCxnSpPr>
        <xdr:cNvPr id="118" name="直線コネクタ 117"/>
        <xdr:cNvCxnSpPr/>
      </xdr:nvCxnSpPr>
      <xdr:spPr>
        <a:xfrm>
          <a:off x="4546600" y="8676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160089</xdr:rowOff>
    </xdr:from>
    <xdr:to>
      <xdr:col>24</xdr:col>
      <xdr:colOff>63500</xdr:colOff>
      <xdr:row>59</xdr:row>
      <xdr:rowOff>77260</xdr:rowOff>
    </xdr:to>
    <xdr:cxnSp macro="">
      <xdr:nvCxnSpPr>
        <xdr:cNvPr id="119" name="直線コネクタ 118"/>
        <xdr:cNvCxnSpPr/>
      </xdr:nvCxnSpPr>
      <xdr:spPr>
        <a:xfrm flipV="1">
          <a:off x="3797300" y="9075489"/>
          <a:ext cx="838200" cy="111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65502</xdr:rowOff>
    </xdr:from>
    <xdr:ext cx="599010" cy="259045"/>
    <xdr:sp macro="" textlink="">
      <xdr:nvSpPr>
        <xdr:cNvPr id="120" name="総務費平均値テキスト"/>
        <xdr:cNvSpPr txBox="1"/>
      </xdr:nvSpPr>
      <xdr:spPr>
        <a:xfrm>
          <a:off x="4686300" y="88094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42625</xdr:rowOff>
    </xdr:from>
    <xdr:to>
      <xdr:col>24</xdr:col>
      <xdr:colOff>114300</xdr:colOff>
      <xdr:row>52</xdr:row>
      <xdr:rowOff>144225</xdr:rowOff>
    </xdr:to>
    <xdr:sp macro="" textlink="">
      <xdr:nvSpPr>
        <xdr:cNvPr id="121" name="フローチャート: 判断 120"/>
        <xdr:cNvSpPr/>
      </xdr:nvSpPr>
      <xdr:spPr>
        <a:xfrm>
          <a:off x="4584700" y="895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58166</xdr:rowOff>
    </xdr:from>
    <xdr:to>
      <xdr:col>19</xdr:col>
      <xdr:colOff>177800</xdr:colOff>
      <xdr:row>59</xdr:row>
      <xdr:rowOff>77260</xdr:rowOff>
    </xdr:to>
    <xdr:cxnSp macro="">
      <xdr:nvCxnSpPr>
        <xdr:cNvPr id="122" name="直線コネクタ 121"/>
        <xdr:cNvCxnSpPr/>
      </xdr:nvCxnSpPr>
      <xdr:spPr>
        <a:xfrm>
          <a:off x="2908300" y="10173716"/>
          <a:ext cx="889000" cy="19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151645</xdr:rowOff>
    </xdr:from>
    <xdr:to>
      <xdr:col>20</xdr:col>
      <xdr:colOff>38100</xdr:colOff>
      <xdr:row>58</xdr:row>
      <xdr:rowOff>81795</xdr:rowOff>
    </xdr:to>
    <xdr:sp macro="" textlink="">
      <xdr:nvSpPr>
        <xdr:cNvPr id="123" name="フローチャート: 判断 122"/>
        <xdr:cNvSpPr/>
      </xdr:nvSpPr>
      <xdr:spPr>
        <a:xfrm>
          <a:off x="3746500" y="99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98322</xdr:rowOff>
    </xdr:from>
    <xdr:ext cx="534377" cy="259045"/>
    <xdr:sp macro="" textlink="">
      <xdr:nvSpPr>
        <xdr:cNvPr id="124" name="テキスト ボックス 123"/>
        <xdr:cNvSpPr txBox="1"/>
      </xdr:nvSpPr>
      <xdr:spPr>
        <a:xfrm>
          <a:off x="3530111" y="9699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58166</xdr:rowOff>
    </xdr:from>
    <xdr:to>
      <xdr:col>15</xdr:col>
      <xdr:colOff>50800</xdr:colOff>
      <xdr:row>59</xdr:row>
      <xdr:rowOff>87111</xdr:rowOff>
    </xdr:to>
    <xdr:cxnSp macro="">
      <xdr:nvCxnSpPr>
        <xdr:cNvPr id="125" name="直線コネクタ 124"/>
        <xdr:cNvCxnSpPr/>
      </xdr:nvCxnSpPr>
      <xdr:spPr>
        <a:xfrm flipV="1">
          <a:off x="2019300" y="10173716"/>
          <a:ext cx="889000" cy="28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110018</xdr:rowOff>
    </xdr:from>
    <xdr:to>
      <xdr:col>15</xdr:col>
      <xdr:colOff>101600</xdr:colOff>
      <xdr:row>58</xdr:row>
      <xdr:rowOff>40168</xdr:rowOff>
    </xdr:to>
    <xdr:sp macro="" textlink="">
      <xdr:nvSpPr>
        <xdr:cNvPr id="126" name="フローチャート: 判断 125"/>
        <xdr:cNvSpPr/>
      </xdr:nvSpPr>
      <xdr:spPr>
        <a:xfrm>
          <a:off x="2857500" y="9882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56695</xdr:rowOff>
    </xdr:from>
    <xdr:ext cx="534377" cy="259045"/>
    <xdr:sp macro="" textlink="">
      <xdr:nvSpPr>
        <xdr:cNvPr id="127" name="テキスト ボックス 126"/>
        <xdr:cNvSpPr txBox="1"/>
      </xdr:nvSpPr>
      <xdr:spPr>
        <a:xfrm>
          <a:off x="2641111" y="9657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87111</xdr:rowOff>
    </xdr:from>
    <xdr:to>
      <xdr:col>10</xdr:col>
      <xdr:colOff>114300</xdr:colOff>
      <xdr:row>59</xdr:row>
      <xdr:rowOff>95515</xdr:rowOff>
    </xdr:to>
    <xdr:cxnSp macro="">
      <xdr:nvCxnSpPr>
        <xdr:cNvPr id="128" name="直線コネクタ 127"/>
        <xdr:cNvCxnSpPr/>
      </xdr:nvCxnSpPr>
      <xdr:spPr>
        <a:xfrm flipV="1">
          <a:off x="1130300" y="10202661"/>
          <a:ext cx="889000" cy="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29997</xdr:rowOff>
    </xdr:from>
    <xdr:to>
      <xdr:col>10</xdr:col>
      <xdr:colOff>165100</xdr:colOff>
      <xdr:row>58</xdr:row>
      <xdr:rowOff>131597</xdr:rowOff>
    </xdr:to>
    <xdr:sp macro="" textlink="">
      <xdr:nvSpPr>
        <xdr:cNvPr id="129" name="フローチャート: 判断 128"/>
        <xdr:cNvSpPr/>
      </xdr:nvSpPr>
      <xdr:spPr>
        <a:xfrm>
          <a:off x="1968500" y="997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148124</xdr:rowOff>
    </xdr:from>
    <xdr:ext cx="534377" cy="259045"/>
    <xdr:sp macro="" textlink="">
      <xdr:nvSpPr>
        <xdr:cNvPr id="130" name="テキスト ボックス 129"/>
        <xdr:cNvSpPr txBox="1"/>
      </xdr:nvSpPr>
      <xdr:spPr>
        <a:xfrm>
          <a:off x="1752111" y="974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53870</xdr:rowOff>
    </xdr:from>
    <xdr:to>
      <xdr:col>6</xdr:col>
      <xdr:colOff>38100</xdr:colOff>
      <xdr:row>58</xdr:row>
      <xdr:rowOff>155470</xdr:rowOff>
    </xdr:to>
    <xdr:sp macro="" textlink="">
      <xdr:nvSpPr>
        <xdr:cNvPr id="131" name="フローチャート: 判断 130"/>
        <xdr:cNvSpPr/>
      </xdr:nvSpPr>
      <xdr:spPr>
        <a:xfrm>
          <a:off x="1079500" y="999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547</xdr:rowOff>
    </xdr:from>
    <xdr:ext cx="534377" cy="259045"/>
    <xdr:sp macro="" textlink="">
      <xdr:nvSpPr>
        <xdr:cNvPr id="132" name="テキスト ボックス 131"/>
        <xdr:cNvSpPr txBox="1"/>
      </xdr:nvSpPr>
      <xdr:spPr>
        <a:xfrm>
          <a:off x="863111" y="977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109289</xdr:rowOff>
    </xdr:from>
    <xdr:to>
      <xdr:col>24</xdr:col>
      <xdr:colOff>114300</xdr:colOff>
      <xdr:row>53</xdr:row>
      <xdr:rowOff>39439</xdr:rowOff>
    </xdr:to>
    <xdr:sp macro="" textlink="">
      <xdr:nvSpPr>
        <xdr:cNvPr id="138" name="楕円 137"/>
        <xdr:cNvSpPr/>
      </xdr:nvSpPr>
      <xdr:spPr>
        <a:xfrm>
          <a:off x="4584700" y="902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87716</xdr:rowOff>
    </xdr:from>
    <xdr:ext cx="599010" cy="259045"/>
    <xdr:sp macro="" textlink="">
      <xdr:nvSpPr>
        <xdr:cNvPr id="139" name="総務費該当値テキスト"/>
        <xdr:cNvSpPr txBox="1"/>
      </xdr:nvSpPr>
      <xdr:spPr>
        <a:xfrm>
          <a:off x="4686300" y="9003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26460</xdr:rowOff>
    </xdr:from>
    <xdr:to>
      <xdr:col>20</xdr:col>
      <xdr:colOff>38100</xdr:colOff>
      <xdr:row>59</xdr:row>
      <xdr:rowOff>128060</xdr:rowOff>
    </xdr:to>
    <xdr:sp macro="" textlink="">
      <xdr:nvSpPr>
        <xdr:cNvPr id="140" name="楕円 139"/>
        <xdr:cNvSpPr/>
      </xdr:nvSpPr>
      <xdr:spPr>
        <a:xfrm>
          <a:off x="3746500" y="10142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119187</xdr:rowOff>
    </xdr:from>
    <xdr:ext cx="534377" cy="259045"/>
    <xdr:sp macro="" textlink="">
      <xdr:nvSpPr>
        <xdr:cNvPr id="141" name="テキスト ボックス 140"/>
        <xdr:cNvSpPr txBox="1"/>
      </xdr:nvSpPr>
      <xdr:spPr>
        <a:xfrm>
          <a:off x="3530111" y="102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7366</xdr:rowOff>
    </xdr:from>
    <xdr:to>
      <xdr:col>15</xdr:col>
      <xdr:colOff>101600</xdr:colOff>
      <xdr:row>59</xdr:row>
      <xdr:rowOff>108966</xdr:rowOff>
    </xdr:to>
    <xdr:sp macro="" textlink="">
      <xdr:nvSpPr>
        <xdr:cNvPr id="142" name="楕円 141"/>
        <xdr:cNvSpPr/>
      </xdr:nvSpPr>
      <xdr:spPr>
        <a:xfrm>
          <a:off x="2857500" y="1012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100093</xdr:rowOff>
    </xdr:from>
    <xdr:ext cx="534377" cy="259045"/>
    <xdr:sp macro="" textlink="">
      <xdr:nvSpPr>
        <xdr:cNvPr id="143" name="テキスト ボックス 142"/>
        <xdr:cNvSpPr txBox="1"/>
      </xdr:nvSpPr>
      <xdr:spPr>
        <a:xfrm>
          <a:off x="2641111" y="1021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36311</xdr:rowOff>
    </xdr:from>
    <xdr:to>
      <xdr:col>10</xdr:col>
      <xdr:colOff>165100</xdr:colOff>
      <xdr:row>59</xdr:row>
      <xdr:rowOff>137911</xdr:rowOff>
    </xdr:to>
    <xdr:sp macro="" textlink="">
      <xdr:nvSpPr>
        <xdr:cNvPr id="144" name="楕円 143"/>
        <xdr:cNvSpPr/>
      </xdr:nvSpPr>
      <xdr:spPr>
        <a:xfrm>
          <a:off x="1968500" y="10151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129038</xdr:rowOff>
    </xdr:from>
    <xdr:ext cx="534377" cy="259045"/>
    <xdr:sp macro="" textlink="">
      <xdr:nvSpPr>
        <xdr:cNvPr id="145" name="テキスト ボックス 144"/>
        <xdr:cNvSpPr txBox="1"/>
      </xdr:nvSpPr>
      <xdr:spPr>
        <a:xfrm>
          <a:off x="1752111" y="1024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44715</xdr:rowOff>
    </xdr:from>
    <xdr:to>
      <xdr:col>6</xdr:col>
      <xdr:colOff>38100</xdr:colOff>
      <xdr:row>59</xdr:row>
      <xdr:rowOff>146315</xdr:rowOff>
    </xdr:to>
    <xdr:sp macro="" textlink="">
      <xdr:nvSpPr>
        <xdr:cNvPr id="146" name="楕円 145"/>
        <xdr:cNvSpPr/>
      </xdr:nvSpPr>
      <xdr:spPr>
        <a:xfrm>
          <a:off x="1079500" y="10160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137442</xdr:rowOff>
    </xdr:from>
    <xdr:ext cx="534377" cy="259045"/>
    <xdr:sp macro="" textlink="">
      <xdr:nvSpPr>
        <xdr:cNvPr id="147" name="テキスト ボックス 146"/>
        <xdr:cNvSpPr txBox="1"/>
      </xdr:nvSpPr>
      <xdr:spPr>
        <a:xfrm>
          <a:off x="863111" y="10252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73533</xdr:rowOff>
    </xdr:from>
    <xdr:to>
      <xdr:col>24</xdr:col>
      <xdr:colOff>62865</xdr:colOff>
      <xdr:row>79</xdr:row>
      <xdr:rowOff>19214</xdr:rowOff>
    </xdr:to>
    <xdr:cxnSp macro="">
      <xdr:nvCxnSpPr>
        <xdr:cNvPr id="172" name="直線コネクタ 171"/>
        <xdr:cNvCxnSpPr/>
      </xdr:nvCxnSpPr>
      <xdr:spPr>
        <a:xfrm flipV="1">
          <a:off x="4633595" y="12075033"/>
          <a:ext cx="1270" cy="1488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23041</xdr:rowOff>
    </xdr:from>
    <xdr:ext cx="599010" cy="259045"/>
    <xdr:sp macro="" textlink="">
      <xdr:nvSpPr>
        <xdr:cNvPr id="173" name="民生費最小値テキスト"/>
        <xdr:cNvSpPr txBox="1"/>
      </xdr:nvSpPr>
      <xdr:spPr>
        <a:xfrm>
          <a:off x="4686300" y="13567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19214</xdr:rowOff>
    </xdr:from>
    <xdr:to>
      <xdr:col>24</xdr:col>
      <xdr:colOff>152400</xdr:colOff>
      <xdr:row>79</xdr:row>
      <xdr:rowOff>19214</xdr:rowOff>
    </xdr:to>
    <xdr:cxnSp macro="">
      <xdr:nvCxnSpPr>
        <xdr:cNvPr id="174" name="直線コネクタ 173"/>
        <xdr:cNvCxnSpPr/>
      </xdr:nvCxnSpPr>
      <xdr:spPr>
        <a:xfrm>
          <a:off x="4546600" y="13563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20210</xdr:rowOff>
    </xdr:from>
    <xdr:ext cx="599010" cy="259045"/>
    <xdr:sp macro="" textlink="">
      <xdr:nvSpPr>
        <xdr:cNvPr id="175" name="民生費最大値テキスト"/>
        <xdr:cNvSpPr txBox="1"/>
      </xdr:nvSpPr>
      <xdr:spPr>
        <a:xfrm>
          <a:off x="4686300" y="11850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239,210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73533</xdr:rowOff>
    </xdr:from>
    <xdr:to>
      <xdr:col>24</xdr:col>
      <xdr:colOff>152400</xdr:colOff>
      <xdr:row>70</xdr:row>
      <xdr:rowOff>73533</xdr:rowOff>
    </xdr:to>
    <xdr:cxnSp macro="">
      <xdr:nvCxnSpPr>
        <xdr:cNvPr id="176" name="直線コネクタ 175"/>
        <xdr:cNvCxnSpPr/>
      </xdr:nvCxnSpPr>
      <xdr:spPr>
        <a:xfrm>
          <a:off x="4546600" y="1207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114618</xdr:rowOff>
    </xdr:from>
    <xdr:to>
      <xdr:col>24</xdr:col>
      <xdr:colOff>63500</xdr:colOff>
      <xdr:row>73</xdr:row>
      <xdr:rowOff>157302</xdr:rowOff>
    </xdr:to>
    <xdr:cxnSp macro="">
      <xdr:nvCxnSpPr>
        <xdr:cNvPr id="177" name="直線コネクタ 176"/>
        <xdr:cNvCxnSpPr/>
      </xdr:nvCxnSpPr>
      <xdr:spPr>
        <a:xfrm flipV="1">
          <a:off x="3797300" y="12630468"/>
          <a:ext cx="838200" cy="42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53319</xdr:rowOff>
    </xdr:from>
    <xdr:ext cx="599010" cy="259045"/>
    <xdr:sp macro="" textlink="">
      <xdr:nvSpPr>
        <xdr:cNvPr id="178" name="民生費平均値テキスト"/>
        <xdr:cNvSpPr txBox="1"/>
      </xdr:nvSpPr>
      <xdr:spPr>
        <a:xfrm>
          <a:off x="4686300" y="129120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74892</xdr:rowOff>
    </xdr:from>
    <xdr:to>
      <xdr:col>24</xdr:col>
      <xdr:colOff>114300</xdr:colOff>
      <xdr:row>76</xdr:row>
      <xdr:rowOff>5042</xdr:rowOff>
    </xdr:to>
    <xdr:sp macro="" textlink="">
      <xdr:nvSpPr>
        <xdr:cNvPr id="179" name="フローチャート: 判断 178"/>
        <xdr:cNvSpPr/>
      </xdr:nvSpPr>
      <xdr:spPr>
        <a:xfrm>
          <a:off x="4584700" y="1293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157302</xdr:rowOff>
    </xdr:from>
    <xdr:to>
      <xdr:col>19</xdr:col>
      <xdr:colOff>177800</xdr:colOff>
      <xdr:row>74</xdr:row>
      <xdr:rowOff>12192</xdr:rowOff>
    </xdr:to>
    <xdr:cxnSp macro="">
      <xdr:nvCxnSpPr>
        <xdr:cNvPr id="180" name="直線コネクタ 179"/>
        <xdr:cNvCxnSpPr/>
      </xdr:nvCxnSpPr>
      <xdr:spPr>
        <a:xfrm flipV="1">
          <a:off x="2908300" y="12673152"/>
          <a:ext cx="889000" cy="26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93510</xdr:rowOff>
    </xdr:from>
    <xdr:to>
      <xdr:col>20</xdr:col>
      <xdr:colOff>38100</xdr:colOff>
      <xdr:row>76</xdr:row>
      <xdr:rowOff>23661</xdr:rowOff>
    </xdr:to>
    <xdr:sp macro="" textlink="">
      <xdr:nvSpPr>
        <xdr:cNvPr id="181" name="フローチャート: 判断 180"/>
        <xdr:cNvSpPr/>
      </xdr:nvSpPr>
      <xdr:spPr>
        <a:xfrm>
          <a:off x="3746500" y="129522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14788</xdr:rowOff>
    </xdr:from>
    <xdr:ext cx="599010" cy="259045"/>
    <xdr:sp macro="" textlink="">
      <xdr:nvSpPr>
        <xdr:cNvPr id="182" name="テキスト ボックス 181"/>
        <xdr:cNvSpPr txBox="1"/>
      </xdr:nvSpPr>
      <xdr:spPr>
        <a:xfrm>
          <a:off x="3497795" y="13044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3239</xdr:rowOff>
    </xdr:from>
    <xdr:to>
      <xdr:col>15</xdr:col>
      <xdr:colOff>50800</xdr:colOff>
      <xdr:row>74</xdr:row>
      <xdr:rowOff>12192</xdr:rowOff>
    </xdr:to>
    <xdr:cxnSp macro="">
      <xdr:nvCxnSpPr>
        <xdr:cNvPr id="183" name="直線コネクタ 182"/>
        <xdr:cNvCxnSpPr/>
      </xdr:nvCxnSpPr>
      <xdr:spPr>
        <a:xfrm>
          <a:off x="2019300" y="12690539"/>
          <a:ext cx="8890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10770</xdr:rowOff>
    </xdr:from>
    <xdr:to>
      <xdr:col>15</xdr:col>
      <xdr:colOff>101600</xdr:colOff>
      <xdr:row>76</xdr:row>
      <xdr:rowOff>112370</xdr:rowOff>
    </xdr:to>
    <xdr:sp macro="" textlink="">
      <xdr:nvSpPr>
        <xdr:cNvPr id="184" name="フローチャート: 判断 183"/>
        <xdr:cNvSpPr/>
      </xdr:nvSpPr>
      <xdr:spPr>
        <a:xfrm>
          <a:off x="2857500" y="130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103497</xdr:rowOff>
    </xdr:from>
    <xdr:ext cx="599010" cy="259045"/>
    <xdr:sp macro="" textlink="">
      <xdr:nvSpPr>
        <xdr:cNvPr id="185" name="テキスト ボックス 184"/>
        <xdr:cNvSpPr txBox="1"/>
      </xdr:nvSpPr>
      <xdr:spPr>
        <a:xfrm>
          <a:off x="2608795" y="13133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3239</xdr:rowOff>
    </xdr:from>
    <xdr:to>
      <xdr:col>10</xdr:col>
      <xdr:colOff>114300</xdr:colOff>
      <xdr:row>74</xdr:row>
      <xdr:rowOff>25298</xdr:rowOff>
    </xdr:to>
    <xdr:cxnSp macro="">
      <xdr:nvCxnSpPr>
        <xdr:cNvPr id="186" name="直線コネクタ 185"/>
        <xdr:cNvCxnSpPr/>
      </xdr:nvCxnSpPr>
      <xdr:spPr>
        <a:xfrm flipV="1">
          <a:off x="1130300" y="12690539"/>
          <a:ext cx="889000" cy="2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14084</xdr:rowOff>
    </xdr:from>
    <xdr:to>
      <xdr:col>10</xdr:col>
      <xdr:colOff>165100</xdr:colOff>
      <xdr:row>76</xdr:row>
      <xdr:rowOff>115684</xdr:rowOff>
    </xdr:to>
    <xdr:sp macro="" textlink="">
      <xdr:nvSpPr>
        <xdr:cNvPr id="187" name="フローチャート: 判断 186"/>
        <xdr:cNvSpPr/>
      </xdr:nvSpPr>
      <xdr:spPr>
        <a:xfrm>
          <a:off x="1968500" y="13044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106811</xdr:rowOff>
    </xdr:from>
    <xdr:ext cx="599010" cy="259045"/>
    <xdr:sp macro="" textlink="">
      <xdr:nvSpPr>
        <xdr:cNvPr id="188" name="テキスト ボックス 187"/>
        <xdr:cNvSpPr txBox="1"/>
      </xdr:nvSpPr>
      <xdr:spPr>
        <a:xfrm>
          <a:off x="1719795" y="13137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60350</xdr:rowOff>
    </xdr:from>
    <xdr:to>
      <xdr:col>6</xdr:col>
      <xdr:colOff>38100</xdr:colOff>
      <xdr:row>76</xdr:row>
      <xdr:rowOff>161950</xdr:rowOff>
    </xdr:to>
    <xdr:sp macro="" textlink="">
      <xdr:nvSpPr>
        <xdr:cNvPr id="189" name="フローチャート: 判断 188"/>
        <xdr:cNvSpPr/>
      </xdr:nvSpPr>
      <xdr:spPr>
        <a:xfrm>
          <a:off x="1079500" y="1309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153077</xdr:rowOff>
    </xdr:from>
    <xdr:ext cx="599010" cy="259045"/>
    <xdr:sp macro="" textlink="">
      <xdr:nvSpPr>
        <xdr:cNvPr id="190" name="テキスト ボックス 189"/>
        <xdr:cNvSpPr txBox="1"/>
      </xdr:nvSpPr>
      <xdr:spPr>
        <a:xfrm>
          <a:off x="830795" y="13183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63818</xdr:rowOff>
    </xdr:from>
    <xdr:to>
      <xdr:col>24</xdr:col>
      <xdr:colOff>114300</xdr:colOff>
      <xdr:row>73</xdr:row>
      <xdr:rowOff>165418</xdr:rowOff>
    </xdr:to>
    <xdr:sp macro="" textlink="">
      <xdr:nvSpPr>
        <xdr:cNvPr id="196" name="楕円 195"/>
        <xdr:cNvSpPr/>
      </xdr:nvSpPr>
      <xdr:spPr>
        <a:xfrm>
          <a:off x="4584700" y="1257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86695</xdr:rowOff>
    </xdr:from>
    <xdr:ext cx="599010" cy="259045"/>
    <xdr:sp macro="" textlink="">
      <xdr:nvSpPr>
        <xdr:cNvPr id="197" name="民生費該当値テキスト"/>
        <xdr:cNvSpPr txBox="1"/>
      </xdr:nvSpPr>
      <xdr:spPr>
        <a:xfrm>
          <a:off x="4686300" y="12431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106502</xdr:rowOff>
    </xdr:from>
    <xdr:to>
      <xdr:col>20</xdr:col>
      <xdr:colOff>38100</xdr:colOff>
      <xdr:row>74</xdr:row>
      <xdr:rowOff>36652</xdr:rowOff>
    </xdr:to>
    <xdr:sp macro="" textlink="">
      <xdr:nvSpPr>
        <xdr:cNvPr id="198" name="楕円 197"/>
        <xdr:cNvSpPr/>
      </xdr:nvSpPr>
      <xdr:spPr>
        <a:xfrm>
          <a:off x="3746500" y="1262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53179</xdr:rowOff>
    </xdr:from>
    <xdr:ext cx="599010" cy="259045"/>
    <xdr:sp macro="" textlink="">
      <xdr:nvSpPr>
        <xdr:cNvPr id="199" name="テキスト ボックス 198"/>
        <xdr:cNvSpPr txBox="1"/>
      </xdr:nvSpPr>
      <xdr:spPr>
        <a:xfrm>
          <a:off x="3497795" y="12397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132842</xdr:rowOff>
    </xdr:from>
    <xdr:to>
      <xdr:col>15</xdr:col>
      <xdr:colOff>101600</xdr:colOff>
      <xdr:row>74</xdr:row>
      <xdr:rowOff>62992</xdr:rowOff>
    </xdr:to>
    <xdr:sp macro="" textlink="">
      <xdr:nvSpPr>
        <xdr:cNvPr id="200" name="楕円 199"/>
        <xdr:cNvSpPr/>
      </xdr:nvSpPr>
      <xdr:spPr>
        <a:xfrm>
          <a:off x="2857500" y="1264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79519</xdr:rowOff>
    </xdr:from>
    <xdr:ext cx="599010" cy="259045"/>
    <xdr:sp macro="" textlink="">
      <xdr:nvSpPr>
        <xdr:cNvPr id="201" name="テキスト ボックス 200"/>
        <xdr:cNvSpPr txBox="1"/>
      </xdr:nvSpPr>
      <xdr:spPr>
        <a:xfrm>
          <a:off x="2608795" y="12423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123889</xdr:rowOff>
    </xdr:from>
    <xdr:to>
      <xdr:col>10</xdr:col>
      <xdr:colOff>165100</xdr:colOff>
      <xdr:row>74</xdr:row>
      <xdr:rowOff>54039</xdr:rowOff>
    </xdr:to>
    <xdr:sp macro="" textlink="">
      <xdr:nvSpPr>
        <xdr:cNvPr id="202" name="楕円 201"/>
        <xdr:cNvSpPr/>
      </xdr:nvSpPr>
      <xdr:spPr>
        <a:xfrm>
          <a:off x="1968500" y="1263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70566</xdr:rowOff>
    </xdr:from>
    <xdr:ext cx="599010" cy="259045"/>
    <xdr:sp macro="" textlink="">
      <xdr:nvSpPr>
        <xdr:cNvPr id="203" name="テキスト ボックス 202"/>
        <xdr:cNvSpPr txBox="1"/>
      </xdr:nvSpPr>
      <xdr:spPr>
        <a:xfrm>
          <a:off x="1719795" y="12414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145948</xdr:rowOff>
    </xdr:from>
    <xdr:to>
      <xdr:col>6</xdr:col>
      <xdr:colOff>38100</xdr:colOff>
      <xdr:row>74</xdr:row>
      <xdr:rowOff>76098</xdr:rowOff>
    </xdr:to>
    <xdr:sp macro="" textlink="">
      <xdr:nvSpPr>
        <xdr:cNvPr id="204" name="楕円 203"/>
        <xdr:cNvSpPr/>
      </xdr:nvSpPr>
      <xdr:spPr>
        <a:xfrm>
          <a:off x="1079500" y="1266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92625</xdr:rowOff>
    </xdr:from>
    <xdr:ext cx="599010" cy="259045"/>
    <xdr:sp macro="" textlink="">
      <xdr:nvSpPr>
        <xdr:cNvPr id="205" name="テキスト ボックス 204"/>
        <xdr:cNvSpPr txBox="1"/>
      </xdr:nvSpPr>
      <xdr:spPr>
        <a:xfrm>
          <a:off x="830795" y="12437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6" name="テキスト ボックス 225"/>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8" name="テキスト ボックス 227"/>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145035</xdr:rowOff>
    </xdr:from>
    <xdr:to>
      <xdr:col>24</xdr:col>
      <xdr:colOff>62865</xdr:colOff>
      <xdr:row>97</xdr:row>
      <xdr:rowOff>118402</xdr:rowOff>
    </xdr:to>
    <xdr:cxnSp macro="">
      <xdr:nvCxnSpPr>
        <xdr:cNvPr id="230" name="直線コネクタ 229"/>
        <xdr:cNvCxnSpPr/>
      </xdr:nvCxnSpPr>
      <xdr:spPr>
        <a:xfrm flipV="1">
          <a:off x="4633595" y="15404085"/>
          <a:ext cx="1270" cy="1344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122229</xdr:rowOff>
    </xdr:from>
    <xdr:ext cx="534377" cy="259045"/>
    <xdr:sp macro="" textlink="">
      <xdr:nvSpPr>
        <xdr:cNvPr id="231" name="衛生費最小値テキスト"/>
        <xdr:cNvSpPr txBox="1"/>
      </xdr:nvSpPr>
      <xdr:spPr>
        <a:xfrm>
          <a:off x="4686300" y="1675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118402</xdr:rowOff>
    </xdr:from>
    <xdr:to>
      <xdr:col>24</xdr:col>
      <xdr:colOff>152400</xdr:colOff>
      <xdr:row>97</xdr:row>
      <xdr:rowOff>118402</xdr:rowOff>
    </xdr:to>
    <xdr:cxnSp macro="">
      <xdr:nvCxnSpPr>
        <xdr:cNvPr id="232" name="直線コネクタ 231"/>
        <xdr:cNvCxnSpPr/>
      </xdr:nvCxnSpPr>
      <xdr:spPr>
        <a:xfrm>
          <a:off x="4546600" y="16749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91712</xdr:rowOff>
    </xdr:from>
    <xdr:ext cx="534377" cy="259045"/>
    <xdr:sp macro="" textlink="">
      <xdr:nvSpPr>
        <xdr:cNvPr id="233" name="衛生費最大値テキスト"/>
        <xdr:cNvSpPr txBox="1"/>
      </xdr:nvSpPr>
      <xdr:spPr>
        <a:xfrm>
          <a:off x="4686300" y="1517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145035</xdr:rowOff>
    </xdr:from>
    <xdr:to>
      <xdr:col>24</xdr:col>
      <xdr:colOff>152400</xdr:colOff>
      <xdr:row>89</xdr:row>
      <xdr:rowOff>145035</xdr:rowOff>
    </xdr:to>
    <xdr:cxnSp macro="">
      <xdr:nvCxnSpPr>
        <xdr:cNvPr id="234" name="直線コネクタ 233"/>
        <xdr:cNvCxnSpPr/>
      </xdr:nvCxnSpPr>
      <xdr:spPr>
        <a:xfrm>
          <a:off x="4546600" y="15404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105790</xdr:rowOff>
    </xdr:from>
    <xdr:to>
      <xdr:col>24</xdr:col>
      <xdr:colOff>63500</xdr:colOff>
      <xdr:row>96</xdr:row>
      <xdr:rowOff>11722</xdr:rowOff>
    </xdr:to>
    <xdr:cxnSp macro="">
      <xdr:nvCxnSpPr>
        <xdr:cNvPr id="235" name="直線コネクタ 234"/>
        <xdr:cNvCxnSpPr/>
      </xdr:nvCxnSpPr>
      <xdr:spPr>
        <a:xfrm flipV="1">
          <a:off x="3797300" y="16393540"/>
          <a:ext cx="838200" cy="77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38244</xdr:rowOff>
    </xdr:from>
    <xdr:ext cx="534377" cy="259045"/>
    <xdr:sp macro="" textlink="">
      <xdr:nvSpPr>
        <xdr:cNvPr id="236" name="衛生費平均値テキスト"/>
        <xdr:cNvSpPr txBox="1"/>
      </xdr:nvSpPr>
      <xdr:spPr>
        <a:xfrm>
          <a:off x="4686300" y="15983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15367</xdr:rowOff>
    </xdr:from>
    <xdr:to>
      <xdr:col>24</xdr:col>
      <xdr:colOff>114300</xdr:colOff>
      <xdr:row>94</xdr:row>
      <xdr:rowOff>116967</xdr:rowOff>
    </xdr:to>
    <xdr:sp macro="" textlink="">
      <xdr:nvSpPr>
        <xdr:cNvPr id="237" name="フローチャート: 判断 236"/>
        <xdr:cNvSpPr/>
      </xdr:nvSpPr>
      <xdr:spPr>
        <a:xfrm>
          <a:off x="4584700" y="1613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11722</xdr:rowOff>
    </xdr:from>
    <xdr:to>
      <xdr:col>19</xdr:col>
      <xdr:colOff>177800</xdr:colOff>
      <xdr:row>96</xdr:row>
      <xdr:rowOff>24637</xdr:rowOff>
    </xdr:to>
    <xdr:cxnSp macro="">
      <xdr:nvCxnSpPr>
        <xdr:cNvPr id="238" name="直線コネクタ 237"/>
        <xdr:cNvCxnSpPr/>
      </xdr:nvCxnSpPr>
      <xdr:spPr>
        <a:xfrm flipV="1">
          <a:off x="2908300" y="16470922"/>
          <a:ext cx="889000" cy="12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163537</xdr:rowOff>
    </xdr:from>
    <xdr:to>
      <xdr:col>20</xdr:col>
      <xdr:colOff>38100</xdr:colOff>
      <xdr:row>94</xdr:row>
      <xdr:rowOff>93687</xdr:rowOff>
    </xdr:to>
    <xdr:sp macro="" textlink="">
      <xdr:nvSpPr>
        <xdr:cNvPr id="239" name="フローチャート: 判断 238"/>
        <xdr:cNvSpPr/>
      </xdr:nvSpPr>
      <xdr:spPr>
        <a:xfrm>
          <a:off x="3746500" y="16108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110214</xdr:rowOff>
    </xdr:from>
    <xdr:ext cx="534377" cy="259045"/>
    <xdr:sp macro="" textlink="">
      <xdr:nvSpPr>
        <xdr:cNvPr id="240" name="テキスト ボックス 239"/>
        <xdr:cNvSpPr txBox="1"/>
      </xdr:nvSpPr>
      <xdr:spPr>
        <a:xfrm>
          <a:off x="3530111" y="1588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24637</xdr:rowOff>
    </xdr:from>
    <xdr:to>
      <xdr:col>15</xdr:col>
      <xdr:colOff>50800</xdr:colOff>
      <xdr:row>96</xdr:row>
      <xdr:rowOff>61937</xdr:rowOff>
    </xdr:to>
    <xdr:cxnSp macro="">
      <xdr:nvCxnSpPr>
        <xdr:cNvPr id="241" name="直線コネクタ 240"/>
        <xdr:cNvCxnSpPr/>
      </xdr:nvCxnSpPr>
      <xdr:spPr>
        <a:xfrm flipV="1">
          <a:off x="2019300" y="16483837"/>
          <a:ext cx="889000" cy="37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56362</xdr:rowOff>
    </xdr:from>
    <xdr:to>
      <xdr:col>15</xdr:col>
      <xdr:colOff>101600</xdr:colOff>
      <xdr:row>93</xdr:row>
      <xdr:rowOff>157962</xdr:rowOff>
    </xdr:to>
    <xdr:sp macro="" textlink="">
      <xdr:nvSpPr>
        <xdr:cNvPr id="242" name="フローチャート: 判断 241"/>
        <xdr:cNvSpPr/>
      </xdr:nvSpPr>
      <xdr:spPr>
        <a:xfrm>
          <a:off x="2857500" y="16001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3039</xdr:rowOff>
    </xdr:from>
    <xdr:ext cx="534377" cy="259045"/>
    <xdr:sp macro="" textlink="">
      <xdr:nvSpPr>
        <xdr:cNvPr id="243" name="テキスト ボックス 242"/>
        <xdr:cNvSpPr txBox="1"/>
      </xdr:nvSpPr>
      <xdr:spPr>
        <a:xfrm>
          <a:off x="2641111" y="15776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61937</xdr:rowOff>
    </xdr:from>
    <xdr:to>
      <xdr:col>10</xdr:col>
      <xdr:colOff>114300</xdr:colOff>
      <xdr:row>96</xdr:row>
      <xdr:rowOff>73292</xdr:rowOff>
    </xdr:to>
    <xdr:cxnSp macro="">
      <xdr:nvCxnSpPr>
        <xdr:cNvPr id="244" name="直線コネクタ 243"/>
        <xdr:cNvCxnSpPr/>
      </xdr:nvCxnSpPr>
      <xdr:spPr>
        <a:xfrm flipV="1">
          <a:off x="1130300" y="16521137"/>
          <a:ext cx="889000" cy="1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141136</xdr:rowOff>
    </xdr:from>
    <xdr:to>
      <xdr:col>10</xdr:col>
      <xdr:colOff>165100</xdr:colOff>
      <xdr:row>94</xdr:row>
      <xdr:rowOff>71286</xdr:rowOff>
    </xdr:to>
    <xdr:sp macro="" textlink="">
      <xdr:nvSpPr>
        <xdr:cNvPr id="245" name="フローチャート: 判断 244"/>
        <xdr:cNvSpPr/>
      </xdr:nvSpPr>
      <xdr:spPr>
        <a:xfrm>
          <a:off x="1968500" y="160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87813</xdr:rowOff>
    </xdr:from>
    <xdr:ext cx="534377" cy="259045"/>
    <xdr:sp macro="" textlink="">
      <xdr:nvSpPr>
        <xdr:cNvPr id="246" name="テキスト ボックス 245"/>
        <xdr:cNvSpPr txBox="1"/>
      </xdr:nvSpPr>
      <xdr:spPr>
        <a:xfrm>
          <a:off x="1752111" y="1586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151879</xdr:rowOff>
    </xdr:from>
    <xdr:to>
      <xdr:col>6</xdr:col>
      <xdr:colOff>38100</xdr:colOff>
      <xdr:row>94</xdr:row>
      <xdr:rowOff>82029</xdr:rowOff>
    </xdr:to>
    <xdr:sp macro="" textlink="">
      <xdr:nvSpPr>
        <xdr:cNvPr id="247" name="フローチャート: 判断 246"/>
        <xdr:cNvSpPr/>
      </xdr:nvSpPr>
      <xdr:spPr>
        <a:xfrm>
          <a:off x="1079500" y="16096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98556</xdr:rowOff>
    </xdr:from>
    <xdr:ext cx="534377" cy="259045"/>
    <xdr:sp macro="" textlink="">
      <xdr:nvSpPr>
        <xdr:cNvPr id="248" name="テキスト ボックス 247"/>
        <xdr:cNvSpPr txBox="1"/>
      </xdr:nvSpPr>
      <xdr:spPr>
        <a:xfrm>
          <a:off x="863111" y="15871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54990</xdr:rowOff>
    </xdr:from>
    <xdr:to>
      <xdr:col>24</xdr:col>
      <xdr:colOff>114300</xdr:colOff>
      <xdr:row>95</xdr:row>
      <xdr:rowOff>156590</xdr:rowOff>
    </xdr:to>
    <xdr:sp macro="" textlink="">
      <xdr:nvSpPr>
        <xdr:cNvPr id="254" name="楕円 253"/>
        <xdr:cNvSpPr/>
      </xdr:nvSpPr>
      <xdr:spPr>
        <a:xfrm>
          <a:off x="4584700" y="1634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33417</xdr:rowOff>
    </xdr:from>
    <xdr:ext cx="534377" cy="259045"/>
    <xdr:sp macro="" textlink="">
      <xdr:nvSpPr>
        <xdr:cNvPr id="255" name="衛生費該当値テキスト"/>
        <xdr:cNvSpPr txBox="1"/>
      </xdr:nvSpPr>
      <xdr:spPr>
        <a:xfrm>
          <a:off x="4686300" y="16321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132372</xdr:rowOff>
    </xdr:from>
    <xdr:to>
      <xdr:col>20</xdr:col>
      <xdr:colOff>38100</xdr:colOff>
      <xdr:row>96</xdr:row>
      <xdr:rowOff>62522</xdr:rowOff>
    </xdr:to>
    <xdr:sp macro="" textlink="">
      <xdr:nvSpPr>
        <xdr:cNvPr id="256" name="楕円 255"/>
        <xdr:cNvSpPr/>
      </xdr:nvSpPr>
      <xdr:spPr>
        <a:xfrm>
          <a:off x="3746500" y="16420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53649</xdr:rowOff>
    </xdr:from>
    <xdr:ext cx="534377" cy="259045"/>
    <xdr:sp macro="" textlink="">
      <xdr:nvSpPr>
        <xdr:cNvPr id="257" name="テキスト ボックス 256"/>
        <xdr:cNvSpPr txBox="1"/>
      </xdr:nvSpPr>
      <xdr:spPr>
        <a:xfrm>
          <a:off x="3530111" y="1651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145287</xdr:rowOff>
    </xdr:from>
    <xdr:to>
      <xdr:col>15</xdr:col>
      <xdr:colOff>101600</xdr:colOff>
      <xdr:row>96</xdr:row>
      <xdr:rowOff>75437</xdr:rowOff>
    </xdr:to>
    <xdr:sp macro="" textlink="">
      <xdr:nvSpPr>
        <xdr:cNvPr id="258" name="楕円 257"/>
        <xdr:cNvSpPr/>
      </xdr:nvSpPr>
      <xdr:spPr>
        <a:xfrm>
          <a:off x="2857500" y="1643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66564</xdr:rowOff>
    </xdr:from>
    <xdr:ext cx="534377" cy="259045"/>
    <xdr:sp macro="" textlink="">
      <xdr:nvSpPr>
        <xdr:cNvPr id="259" name="テキスト ボックス 258"/>
        <xdr:cNvSpPr txBox="1"/>
      </xdr:nvSpPr>
      <xdr:spPr>
        <a:xfrm>
          <a:off x="2641111" y="16525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11137</xdr:rowOff>
    </xdr:from>
    <xdr:to>
      <xdr:col>10</xdr:col>
      <xdr:colOff>165100</xdr:colOff>
      <xdr:row>96</xdr:row>
      <xdr:rowOff>112737</xdr:rowOff>
    </xdr:to>
    <xdr:sp macro="" textlink="">
      <xdr:nvSpPr>
        <xdr:cNvPr id="260" name="楕円 259"/>
        <xdr:cNvSpPr/>
      </xdr:nvSpPr>
      <xdr:spPr>
        <a:xfrm>
          <a:off x="1968500" y="1647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103864</xdr:rowOff>
    </xdr:from>
    <xdr:ext cx="534377" cy="259045"/>
    <xdr:sp macro="" textlink="">
      <xdr:nvSpPr>
        <xdr:cNvPr id="261" name="テキスト ボックス 260"/>
        <xdr:cNvSpPr txBox="1"/>
      </xdr:nvSpPr>
      <xdr:spPr>
        <a:xfrm>
          <a:off x="1752111" y="1656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22492</xdr:rowOff>
    </xdr:from>
    <xdr:to>
      <xdr:col>6</xdr:col>
      <xdr:colOff>38100</xdr:colOff>
      <xdr:row>96</xdr:row>
      <xdr:rowOff>124092</xdr:rowOff>
    </xdr:to>
    <xdr:sp macro="" textlink="">
      <xdr:nvSpPr>
        <xdr:cNvPr id="262" name="楕円 261"/>
        <xdr:cNvSpPr/>
      </xdr:nvSpPr>
      <xdr:spPr>
        <a:xfrm>
          <a:off x="1079500" y="1648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115219</xdr:rowOff>
    </xdr:from>
    <xdr:ext cx="534377" cy="259045"/>
    <xdr:sp macro="" textlink="">
      <xdr:nvSpPr>
        <xdr:cNvPr id="263" name="テキスト ボックス 262"/>
        <xdr:cNvSpPr txBox="1"/>
      </xdr:nvSpPr>
      <xdr:spPr>
        <a:xfrm>
          <a:off x="863111" y="1657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43307</xdr:rowOff>
    </xdr:to>
    <xdr:cxnSp macro="">
      <xdr:nvCxnSpPr>
        <xdr:cNvPr id="287" name="直線コネクタ 286"/>
        <xdr:cNvCxnSpPr/>
      </xdr:nvCxnSpPr>
      <xdr:spPr>
        <a:xfrm flipV="1">
          <a:off x="10475595" y="5467604"/>
          <a:ext cx="1270" cy="1262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47134</xdr:rowOff>
    </xdr:from>
    <xdr:ext cx="249299" cy="259045"/>
    <xdr:sp macro="" textlink="">
      <xdr:nvSpPr>
        <xdr:cNvPr id="288" name="労働費最小値テキスト"/>
        <xdr:cNvSpPr txBox="1"/>
      </xdr:nvSpPr>
      <xdr:spPr>
        <a:xfrm>
          <a:off x="10528300" y="67336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43307</xdr:rowOff>
    </xdr:from>
    <xdr:to>
      <xdr:col>55</xdr:col>
      <xdr:colOff>88900</xdr:colOff>
      <xdr:row>39</xdr:row>
      <xdr:rowOff>43307</xdr:rowOff>
    </xdr:to>
    <xdr:cxnSp macro="">
      <xdr:nvCxnSpPr>
        <xdr:cNvPr id="289" name="直線コネクタ 288"/>
        <xdr:cNvCxnSpPr/>
      </xdr:nvCxnSpPr>
      <xdr:spPr>
        <a:xfrm>
          <a:off x="10388600" y="67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90" name="労働費最大値テキスト"/>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91" name="直線コネクタ 290"/>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12446</xdr:rowOff>
    </xdr:from>
    <xdr:to>
      <xdr:col>55</xdr:col>
      <xdr:colOff>0</xdr:colOff>
      <xdr:row>33</xdr:row>
      <xdr:rowOff>77978</xdr:rowOff>
    </xdr:to>
    <xdr:cxnSp macro="">
      <xdr:nvCxnSpPr>
        <xdr:cNvPr id="292" name="直線コネクタ 291"/>
        <xdr:cNvCxnSpPr/>
      </xdr:nvCxnSpPr>
      <xdr:spPr>
        <a:xfrm flipV="1">
          <a:off x="9639300" y="5670296"/>
          <a:ext cx="838200" cy="6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5605</xdr:rowOff>
    </xdr:from>
    <xdr:ext cx="378565" cy="259045"/>
    <xdr:sp macro="" textlink="">
      <xdr:nvSpPr>
        <xdr:cNvPr id="293" name="労働費平均値テキスト"/>
        <xdr:cNvSpPr txBox="1"/>
      </xdr:nvSpPr>
      <xdr:spPr>
        <a:xfrm>
          <a:off x="10528300" y="63492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27178</xdr:rowOff>
    </xdr:from>
    <xdr:to>
      <xdr:col>55</xdr:col>
      <xdr:colOff>50800</xdr:colOff>
      <xdr:row>37</xdr:row>
      <xdr:rowOff>128778</xdr:rowOff>
    </xdr:to>
    <xdr:sp macro="" textlink="">
      <xdr:nvSpPr>
        <xdr:cNvPr id="294" name="フローチャート: 判断 293"/>
        <xdr:cNvSpPr/>
      </xdr:nvSpPr>
      <xdr:spPr>
        <a:xfrm>
          <a:off x="104267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77978</xdr:rowOff>
    </xdr:from>
    <xdr:to>
      <xdr:col>50</xdr:col>
      <xdr:colOff>114300</xdr:colOff>
      <xdr:row>33</xdr:row>
      <xdr:rowOff>115697</xdr:rowOff>
    </xdr:to>
    <xdr:cxnSp macro="">
      <xdr:nvCxnSpPr>
        <xdr:cNvPr id="295" name="直線コネクタ 294"/>
        <xdr:cNvCxnSpPr/>
      </xdr:nvCxnSpPr>
      <xdr:spPr>
        <a:xfrm flipV="1">
          <a:off x="8750300" y="5735828"/>
          <a:ext cx="889000" cy="3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29083</xdr:rowOff>
    </xdr:from>
    <xdr:to>
      <xdr:col>50</xdr:col>
      <xdr:colOff>165100</xdr:colOff>
      <xdr:row>37</xdr:row>
      <xdr:rowOff>130683</xdr:rowOff>
    </xdr:to>
    <xdr:sp macro="" textlink="">
      <xdr:nvSpPr>
        <xdr:cNvPr id="296" name="フローチャート: 判断 295"/>
        <xdr:cNvSpPr/>
      </xdr:nvSpPr>
      <xdr:spPr>
        <a:xfrm>
          <a:off x="9588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121810</xdr:rowOff>
    </xdr:from>
    <xdr:ext cx="378565" cy="259045"/>
    <xdr:sp macro="" textlink="">
      <xdr:nvSpPr>
        <xdr:cNvPr id="297" name="テキスト ボックス 296"/>
        <xdr:cNvSpPr txBox="1"/>
      </xdr:nvSpPr>
      <xdr:spPr>
        <a:xfrm>
          <a:off x="9450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39878</xdr:rowOff>
    </xdr:from>
    <xdr:to>
      <xdr:col>45</xdr:col>
      <xdr:colOff>177800</xdr:colOff>
      <xdr:row>33</xdr:row>
      <xdr:rowOff>115697</xdr:rowOff>
    </xdr:to>
    <xdr:cxnSp macro="">
      <xdr:nvCxnSpPr>
        <xdr:cNvPr id="298" name="直線コネクタ 297"/>
        <xdr:cNvCxnSpPr/>
      </xdr:nvCxnSpPr>
      <xdr:spPr>
        <a:xfrm>
          <a:off x="7861300" y="5697728"/>
          <a:ext cx="889000" cy="7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19939</xdr:rowOff>
    </xdr:from>
    <xdr:to>
      <xdr:col>46</xdr:col>
      <xdr:colOff>38100</xdr:colOff>
      <xdr:row>37</xdr:row>
      <xdr:rowOff>121539</xdr:rowOff>
    </xdr:to>
    <xdr:sp macro="" textlink="">
      <xdr:nvSpPr>
        <xdr:cNvPr id="299" name="フローチャート: 判断 298"/>
        <xdr:cNvSpPr/>
      </xdr:nvSpPr>
      <xdr:spPr>
        <a:xfrm>
          <a:off x="86995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112666</xdr:rowOff>
    </xdr:from>
    <xdr:ext cx="378565" cy="259045"/>
    <xdr:sp macro="" textlink="">
      <xdr:nvSpPr>
        <xdr:cNvPr id="300" name="テキスト ボックス 299"/>
        <xdr:cNvSpPr txBox="1"/>
      </xdr:nvSpPr>
      <xdr:spPr>
        <a:xfrm>
          <a:off x="8561017" y="6456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39878</xdr:rowOff>
    </xdr:from>
    <xdr:to>
      <xdr:col>41</xdr:col>
      <xdr:colOff>50800</xdr:colOff>
      <xdr:row>33</xdr:row>
      <xdr:rowOff>69596</xdr:rowOff>
    </xdr:to>
    <xdr:cxnSp macro="">
      <xdr:nvCxnSpPr>
        <xdr:cNvPr id="301" name="直線コネクタ 300"/>
        <xdr:cNvCxnSpPr/>
      </xdr:nvCxnSpPr>
      <xdr:spPr>
        <a:xfrm flipV="1">
          <a:off x="6972300" y="5697728"/>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145288</xdr:rowOff>
    </xdr:from>
    <xdr:to>
      <xdr:col>41</xdr:col>
      <xdr:colOff>101600</xdr:colOff>
      <xdr:row>37</xdr:row>
      <xdr:rowOff>75438</xdr:rowOff>
    </xdr:to>
    <xdr:sp macro="" textlink="">
      <xdr:nvSpPr>
        <xdr:cNvPr id="302" name="フローチャート: 判断 301"/>
        <xdr:cNvSpPr/>
      </xdr:nvSpPr>
      <xdr:spPr>
        <a:xfrm>
          <a:off x="78105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66565</xdr:rowOff>
    </xdr:from>
    <xdr:ext cx="378565" cy="259045"/>
    <xdr:sp macro="" textlink="">
      <xdr:nvSpPr>
        <xdr:cNvPr id="303" name="テキスト ボックス 302"/>
        <xdr:cNvSpPr txBox="1"/>
      </xdr:nvSpPr>
      <xdr:spPr>
        <a:xfrm>
          <a:off x="7672017" y="641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163957</xdr:rowOff>
    </xdr:from>
    <xdr:to>
      <xdr:col>36</xdr:col>
      <xdr:colOff>165100</xdr:colOff>
      <xdr:row>37</xdr:row>
      <xdr:rowOff>94107</xdr:rowOff>
    </xdr:to>
    <xdr:sp macro="" textlink="">
      <xdr:nvSpPr>
        <xdr:cNvPr id="304" name="フローチャート: 判断 303"/>
        <xdr:cNvSpPr/>
      </xdr:nvSpPr>
      <xdr:spPr>
        <a:xfrm>
          <a:off x="6921500" y="633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85234</xdr:rowOff>
    </xdr:from>
    <xdr:ext cx="378565" cy="259045"/>
    <xdr:sp macro="" textlink="">
      <xdr:nvSpPr>
        <xdr:cNvPr id="305" name="テキスト ボックス 304"/>
        <xdr:cNvSpPr txBox="1"/>
      </xdr:nvSpPr>
      <xdr:spPr>
        <a:xfrm>
          <a:off x="6783017" y="6428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133096</xdr:rowOff>
    </xdr:from>
    <xdr:to>
      <xdr:col>55</xdr:col>
      <xdr:colOff>50800</xdr:colOff>
      <xdr:row>33</xdr:row>
      <xdr:rowOff>63246</xdr:rowOff>
    </xdr:to>
    <xdr:sp macro="" textlink="">
      <xdr:nvSpPr>
        <xdr:cNvPr id="311" name="楕円 310"/>
        <xdr:cNvSpPr/>
      </xdr:nvSpPr>
      <xdr:spPr>
        <a:xfrm>
          <a:off x="10426700" y="561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155973</xdr:rowOff>
    </xdr:from>
    <xdr:ext cx="469744" cy="259045"/>
    <xdr:sp macro="" textlink="">
      <xdr:nvSpPr>
        <xdr:cNvPr id="312" name="労働費該当値テキスト"/>
        <xdr:cNvSpPr txBox="1"/>
      </xdr:nvSpPr>
      <xdr:spPr>
        <a:xfrm>
          <a:off x="10528300" y="5470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27178</xdr:rowOff>
    </xdr:from>
    <xdr:to>
      <xdr:col>50</xdr:col>
      <xdr:colOff>165100</xdr:colOff>
      <xdr:row>33</xdr:row>
      <xdr:rowOff>128778</xdr:rowOff>
    </xdr:to>
    <xdr:sp macro="" textlink="">
      <xdr:nvSpPr>
        <xdr:cNvPr id="313" name="楕円 312"/>
        <xdr:cNvSpPr/>
      </xdr:nvSpPr>
      <xdr:spPr>
        <a:xfrm>
          <a:off x="9588500" y="568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31</xdr:row>
      <xdr:rowOff>145305</xdr:rowOff>
    </xdr:from>
    <xdr:ext cx="469744" cy="259045"/>
    <xdr:sp macro="" textlink="">
      <xdr:nvSpPr>
        <xdr:cNvPr id="314" name="テキスト ボックス 313"/>
        <xdr:cNvSpPr txBox="1"/>
      </xdr:nvSpPr>
      <xdr:spPr>
        <a:xfrm>
          <a:off x="9404428" y="5460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64897</xdr:rowOff>
    </xdr:from>
    <xdr:to>
      <xdr:col>46</xdr:col>
      <xdr:colOff>38100</xdr:colOff>
      <xdr:row>33</xdr:row>
      <xdr:rowOff>166497</xdr:rowOff>
    </xdr:to>
    <xdr:sp macro="" textlink="">
      <xdr:nvSpPr>
        <xdr:cNvPr id="315" name="楕円 314"/>
        <xdr:cNvSpPr/>
      </xdr:nvSpPr>
      <xdr:spPr>
        <a:xfrm>
          <a:off x="8699500" y="572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11574</xdr:rowOff>
    </xdr:from>
    <xdr:ext cx="469744" cy="259045"/>
    <xdr:sp macro="" textlink="">
      <xdr:nvSpPr>
        <xdr:cNvPr id="316" name="テキスト ボックス 315"/>
        <xdr:cNvSpPr txBox="1"/>
      </xdr:nvSpPr>
      <xdr:spPr>
        <a:xfrm>
          <a:off x="8515428" y="5497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160528</xdr:rowOff>
    </xdr:from>
    <xdr:to>
      <xdr:col>41</xdr:col>
      <xdr:colOff>101600</xdr:colOff>
      <xdr:row>33</xdr:row>
      <xdr:rowOff>90678</xdr:rowOff>
    </xdr:to>
    <xdr:sp macro="" textlink="">
      <xdr:nvSpPr>
        <xdr:cNvPr id="317" name="楕円 316"/>
        <xdr:cNvSpPr/>
      </xdr:nvSpPr>
      <xdr:spPr>
        <a:xfrm>
          <a:off x="7810500" y="564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107205</xdr:rowOff>
    </xdr:from>
    <xdr:ext cx="469744" cy="259045"/>
    <xdr:sp macro="" textlink="">
      <xdr:nvSpPr>
        <xdr:cNvPr id="318" name="テキスト ボックス 317"/>
        <xdr:cNvSpPr txBox="1"/>
      </xdr:nvSpPr>
      <xdr:spPr>
        <a:xfrm>
          <a:off x="7626428" y="5422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18796</xdr:rowOff>
    </xdr:from>
    <xdr:to>
      <xdr:col>36</xdr:col>
      <xdr:colOff>165100</xdr:colOff>
      <xdr:row>33</xdr:row>
      <xdr:rowOff>120396</xdr:rowOff>
    </xdr:to>
    <xdr:sp macro="" textlink="">
      <xdr:nvSpPr>
        <xdr:cNvPr id="319" name="楕円 318"/>
        <xdr:cNvSpPr/>
      </xdr:nvSpPr>
      <xdr:spPr>
        <a:xfrm>
          <a:off x="6921500" y="567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136923</xdr:rowOff>
    </xdr:from>
    <xdr:ext cx="469744" cy="259045"/>
    <xdr:sp macro="" textlink="">
      <xdr:nvSpPr>
        <xdr:cNvPr id="320" name="テキスト ボックス 319"/>
        <xdr:cNvSpPr txBox="1"/>
      </xdr:nvSpPr>
      <xdr:spPr>
        <a:xfrm>
          <a:off x="6737428" y="5451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4" name="テキスト ボックス 333"/>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105867</xdr:rowOff>
    </xdr:from>
    <xdr:to>
      <xdr:col>54</xdr:col>
      <xdr:colOff>189865</xdr:colOff>
      <xdr:row>59</xdr:row>
      <xdr:rowOff>41631</xdr:rowOff>
    </xdr:to>
    <xdr:cxnSp macro="">
      <xdr:nvCxnSpPr>
        <xdr:cNvPr id="344" name="直線コネクタ 343"/>
        <xdr:cNvCxnSpPr/>
      </xdr:nvCxnSpPr>
      <xdr:spPr>
        <a:xfrm flipV="1">
          <a:off x="10475595" y="8849817"/>
          <a:ext cx="1270" cy="1307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45458</xdr:rowOff>
    </xdr:from>
    <xdr:ext cx="313932" cy="259045"/>
    <xdr:sp macro="" textlink="">
      <xdr:nvSpPr>
        <xdr:cNvPr id="345" name="農林水産業費最小値テキスト"/>
        <xdr:cNvSpPr txBox="1"/>
      </xdr:nvSpPr>
      <xdr:spPr>
        <a:xfrm>
          <a:off x="10528300" y="101610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41631</xdr:rowOff>
    </xdr:from>
    <xdr:to>
      <xdr:col>55</xdr:col>
      <xdr:colOff>88900</xdr:colOff>
      <xdr:row>59</xdr:row>
      <xdr:rowOff>41631</xdr:rowOff>
    </xdr:to>
    <xdr:cxnSp macro="">
      <xdr:nvCxnSpPr>
        <xdr:cNvPr id="346" name="直線コネクタ 345"/>
        <xdr:cNvCxnSpPr/>
      </xdr:nvCxnSpPr>
      <xdr:spPr>
        <a:xfrm>
          <a:off x="10388600" y="10157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52544</xdr:rowOff>
    </xdr:from>
    <xdr:ext cx="534377" cy="259045"/>
    <xdr:sp macro="" textlink="">
      <xdr:nvSpPr>
        <xdr:cNvPr id="347" name="農林水産業費最大値テキスト"/>
        <xdr:cNvSpPr txBox="1"/>
      </xdr:nvSpPr>
      <xdr:spPr>
        <a:xfrm>
          <a:off x="10528300" y="862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105867</xdr:rowOff>
    </xdr:from>
    <xdr:to>
      <xdr:col>55</xdr:col>
      <xdr:colOff>88900</xdr:colOff>
      <xdr:row>51</xdr:row>
      <xdr:rowOff>105867</xdr:rowOff>
    </xdr:to>
    <xdr:cxnSp macro="">
      <xdr:nvCxnSpPr>
        <xdr:cNvPr id="348" name="直線コネクタ 347"/>
        <xdr:cNvCxnSpPr/>
      </xdr:nvCxnSpPr>
      <xdr:spPr>
        <a:xfrm>
          <a:off x="10388600" y="8849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140386</xdr:rowOff>
    </xdr:from>
    <xdr:to>
      <xdr:col>55</xdr:col>
      <xdr:colOff>0</xdr:colOff>
      <xdr:row>58</xdr:row>
      <xdr:rowOff>165608</xdr:rowOff>
    </xdr:to>
    <xdr:cxnSp macro="">
      <xdr:nvCxnSpPr>
        <xdr:cNvPr id="349" name="直線コネクタ 348"/>
        <xdr:cNvCxnSpPr/>
      </xdr:nvCxnSpPr>
      <xdr:spPr>
        <a:xfrm>
          <a:off x="9639300" y="10084486"/>
          <a:ext cx="838200" cy="25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152239</xdr:rowOff>
    </xdr:from>
    <xdr:ext cx="469744" cy="259045"/>
    <xdr:sp macro="" textlink="">
      <xdr:nvSpPr>
        <xdr:cNvPr id="350" name="農林水産業費平均値テキスト"/>
        <xdr:cNvSpPr txBox="1"/>
      </xdr:nvSpPr>
      <xdr:spPr>
        <a:xfrm>
          <a:off x="10528300" y="97534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129362</xdr:rowOff>
    </xdr:from>
    <xdr:to>
      <xdr:col>55</xdr:col>
      <xdr:colOff>50800</xdr:colOff>
      <xdr:row>58</xdr:row>
      <xdr:rowOff>59512</xdr:rowOff>
    </xdr:to>
    <xdr:sp macro="" textlink="">
      <xdr:nvSpPr>
        <xdr:cNvPr id="351" name="フローチャート: 判断 350"/>
        <xdr:cNvSpPr/>
      </xdr:nvSpPr>
      <xdr:spPr>
        <a:xfrm>
          <a:off x="104267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136728</xdr:rowOff>
    </xdr:from>
    <xdr:to>
      <xdr:col>50</xdr:col>
      <xdr:colOff>114300</xdr:colOff>
      <xdr:row>58</xdr:row>
      <xdr:rowOff>140386</xdr:rowOff>
    </xdr:to>
    <xdr:cxnSp macro="">
      <xdr:nvCxnSpPr>
        <xdr:cNvPr id="352" name="直線コネクタ 351"/>
        <xdr:cNvCxnSpPr/>
      </xdr:nvCxnSpPr>
      <xdr:spPr>
        <a:xfrm>
          <a:off x="8750300" y="10080828"/>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36550</xdr:rowOff>
    </xdr:from>
    <xdr:to>
      <xdr:col>50</xdr:col>
      <xdr:colOff>165100</xdr:colOff>
      <xdr:row>57</xdr:row>
      <xdr:rowOff>138150</xdr:rowOff>
    </xdr:to>
    <xdr:sp macro="" textlink="">
      <xdr:nvSpPr>
        <xdr:cNvPr id="353" name="フローチャート: 判断 352"/>
        <xdr:cNvSpPr/>
      </xdr:nvSpPr>
      <xdr:spPr>
        <a:xfrm>
          <a:off x="9588500" y="98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154677</xdr:rowOff>
    </xdr:from>
    <xdr:ext cx="469744" cy="259045"/>
    <xdr:sp macro="" textlink="">
      <xdr:nvSpPr>
        <xdr:cNvPr id="354" name="テキスト ボックス 353"/>
        <xdr:cNvSpPr txBox="1"/>
      </xdr:nvSpPr>
      <xdr:spPr>
        <a:xfrm>
          <a:off x="9404428" y="958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136728</xdr:rowOff>
    </xdr:from>
    <xdr:to>
      <xdr:col>45</xdr:col>
      <xdr:colOff>177800</xdr:colOff>
      <xdr:row>58</xdr:row>
      <xdr:rowOff>152121</xdr:rowOff>
    </xdr:to>
    <xdr:cxnSp macro="">
      <xdr:nvCxnSpPr>
        <xdr:cNvPr id="355" name="直線コネクタ 354"/>
        <xdr:cNvCxnSpPr/>
      </xdr:nvCxnSpPr>
      <xdr:spPr>
        <a:xfrm flipV="1">
          <a:off x="7861300" y="10080828"/>
          <a:ext cx="889000" cy="1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33731</xdr:rowOff>
    </xdr:from>
    <xdr:to>
      <xdr:col>46</xdr:col>
      <xdr:colOff>38100</xdr:colOff>
      <xdr:row>57</xdr:row>
      <xdr:rowOff>135331</xdr:rowOff>
    </xdr:to>
    <xdr:sp macro="" textlink="">
      <xdr:nvSpPr>
        <xdr:cNvPr id="356" name="フローチャート: 判断 355"/>
        <xdr:cNvSpPr/>
      </xdr:nvSpPr>
      <xdr:spPr>
        <a:xfrm>
          <a:off x="8699500" y="9806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151858</xdr:rowOff>
    </xdr:from>
    <xdr:ext cx="469744" cy="259045"/>
    <xdr:sp macro="" textlink="">
      <xdr:nvSpPr>
        <xdr:cNvPr id="357" name="テキスト ボックス 356"/>
        <xdr:cNvSpPr txBox="1"/>
      </xdr:nvSpPr>
      <xdr:spPr>
        <a:xfrm>
          <a:off x="8515428" y="9581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152121</xdr:rowOff>
    </xdr:from>
    <xdr:to>
      <xdr:col>41</xdr:col>
      <xdr:colOff>50800</xdr:colOff>
      <xdr:row>59</xdr:row>
      <xdr:rowOff>4064</xdr:rowOff>
    </xdr:to>
    <xdr:cxnSp macro="">
      <xdr:nvCxnSpPr>
        <xdr:cNvPr id="358" name="直線コネクタ 357"/>
        <xdr:cNvCxnSpPr/>
      </xdr:nvCxnSpPr>
      <xdr:spPr>
        <a:xfrm flipV="1">
          <a:off x="6972300" y="10096221"/>
          <a:ext cx="889000" cy="23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432</xdr:rowOff>
    </xdr:from>
    <xdr:to>
      <xdr:col>41</xdr:col>
      <xdr:colOff>101600</xdr:colOff>
      <xdr:row>57</xdr:row>
      <xdr:rowOff>102032</xdr:rowOff>
    </xdr:to>
    <xdr:sp macro="" textlink="">
      <xdr:nvSpPr>
        <xdr:cNvPr id="359" name="フローチャート: 判断 358"/>
        <xdr:cNvSpPr/>
      </xdr:nvSpPr>
      <xdr:spPr>
        <a:xfrm>
          <a:off x="7810500" y="977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118559</xdr:rowOff>
    </xdr:from>
    <xdr:ext cx="469744" cy="259045"/>
    <xdr:sp macro="" textlink="">
      <xdr:nvSpPr>
        <xdr:cNvPr id="360" name="テキスト ボックス 359"/>
        <xdr:cNvSpPr txBox="1"/>
      </xdr:nvSpPr>
      <xdr:spPr>
        <a:xfrm>
          <a:off x="7626428" y="954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32436</xdr:rowOff>
    </xdr:from>
    <xdr:to>
      <xdr:col>36</xdr:col>
      <xdr:colOff>165100</xdr:colOff>
      <xdr:row>57</xdr:row>
      <xdr:rowOff>134036</xdr:rowOff>
    </xdr:to>
    <xdr:sp macro="" textlink="">
      <xdr:nvSpPr>
        <xdr:cNvPr id="361" name="フローチャート: 判断 360"/>
        <xdr:cNvSpPr/>
      </xdr:nvSpPr>
      <xdr:spPr>
        <a:xfrm>
          <a:off x="6921500" y="9805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150563</xdr:rowOff>
    </xdr:from>
    <xdr:ext cx="469744" cy="259045"/>
    <xdr:sp macro="" textlink="">
      <xdr:nvSpPr>
        <xdr:cNvPr id="362" name="テキスト ボックス 361"/>
        <xdr:cNvSpPr txBox="1"/>
      </xdr:nvSpPr>
      <xdr:spPr>
        <a:xfrm>
          <a:off x="6737428" y="958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114808</xdr:rowOff>
    </xdr:from>
    <xdr:to>
      <xdr:col>55</xdr:col>
      <xdr:colOff>50800</xdr:colOff>
      <xdr:row>59</xdr:row>
      <xdr:rowOff>44958</xdr:rowOff>
    </xdr:to>
    <xdr:sp macro="" textlink="">
      <xdr:nvSpPr>
        <xdr:cNvPr id="368" name="楕円 367"/>
        <xdr:cNvSpPr/>
      </xdr:nvSpPr>
      <xdr:spPr>
        <a:xfrm>
          <a:off x="10426700" y="1005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29735</xdr:rowOff>
    </xdr:from>
    <xdr:ext cx="378565" cy="259045"/>
    <xdr:sp macro="" textlink="">
      <xdr:nvSpPr>
        <xdr:cNvPr id="369" name="農林水産業費該当値テキスト"/>
        <xdr:cNvSpPr txBox="1"/>
      </xdr:nvSpPr>
      <xdr:spPr>
        <a:xfrm>
          <a:off x="10528300" y="9973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89586</xdr:rowOff>
    </xdr:from>
    <xdr:to>
      <xdr:col>50</xdr:col>
      <xdr:colOff>165100</xdr:colOff>
      <xdr:row>59</xdr:row>
      <xdr:rowOff>19736</xdr:rowOff>
    </xdr:to>
    <xdr:sp macro="" textlink="">
      <xdr:nvSpPr>
        <xdr:cNvPr id="370" name="楕円 369"/>
        <xdr:cNvSpPr/>
      </xdr:nvSpPr>
      <xdr:spPr>
        <a:xfrm>
          <a:off x="9588500" y="1003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10863</xdr:rowOff>
    </xdr:from>
    <xdr:ext cx="378565" cy="259045"/>
    <xdr:sp macro="" textlink="">
      <xdr:nvSpPr>
        <xdr:cNvPr id="371" name="テキスト ボックス 370"/>
        <xdr:cNvSpPr txBox="1"/>
      </xdr:nvSpPr>
      <xdr:spPr>
        <a:xfrm>
          <a:off x="9450017" y="10126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85928</xdr:rowOff>
    </xdr:from>
    <xdr:to>
      <xdr:col>46</xdr:col>
      <xdr:colOff>38100</xdr:colOff>
      <xdr:row>59</xdr:row>
      <xdr:rowOff>16078</xdr:rowOff>
    </xdr:to>
    <xdr:sp macro="" textlink="">
      <xdr:nvSpPr>
        <xdr:cNvPr id="372" name="楕円 371"/>
        <xdr:cNvSpPr/>
      </xdr:nvSpPr>
      <xdr:spPr>
        <a:xfrm>
          <a:off x="8699500" y="1003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7205</xdr:rowOff>
    </xdr:from>
    <xdr:ext cx="469744" cy="259045"/>
    <xdr:sp macro="" textlink="">
      <xdr:nvSpPr>
        <xdr:cNvPr id="373" name="テキスト ボックス 372"/>
        <xdr:cNvSpPr txBox="1"/>
      </xdr:nvSpPr>
      <xdr:spPr>
        <a:xfrm>
          <a:off x="8515428" y="10122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101321</xdr:rowOff>
    </xdr:from>
    <xdr:to>
      <xdr:col>41</xdr:col>
      <xdr:colOff>101600</xdr:colOff>
      <xdr:row>59</xdr:row>
      <xdr:rowOff>31471</xdr:rowOff>
    </xdr:to>
    <xdr:sp macro="" textlink="">
      <xdr:nvSpPr>
        <xdr:cNvPr id="374" name="楕円 373"/>
        <xdr:cNvSpPr/>
      </xdr:nvSpPr>
      <xdr:spPr>
        <a:xfrm>
          <a:off x="7810500" y="1004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22598</xdr:rowOff>
    </xdr:from>
    <xdr:ext cx="378565" cy="259045"/>
    <xdr:sp macro="" textlink="">
      <xdr:nvSpPr>
        <xdr:cNvPr id="375" name="テキスト ボックス 374"/>
        <xdr:cNvSpPr txBox="1"/>
      </xdr:nvSpPr>
      <xdr:spPr>
        <a:xfrm>
          <a:off x="7672017" y="101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124714</xdr:rowOff>
    </xdr:from>
    <xdr:to>
      <xdr:col>36</xdr:col>
      <xdr:colOff>165100</xdr:colOff>
      <xdr:row>59</xdr:row>
      <xdr:rowOff>54864</xdr:rowOff>
    </xdr:to>
    <xdr:sp macro="" textlink="">
      <xdr:nvSpPr>
        <xdr:cNvPr id="376" name="楕円 375"/>
        <xdr:cNvSpPr/>
      </xdr:nvSpPr>
      <xdr:spPr>
        <a:xfrm>
          <a:off x="6921500" y="1006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45991</xdr:rowOff>
    </xdr:from>
    <xdr:ext cx="378565" cy="259045"/>
    <xdr:sp macro="" textlink="">
      <xdr:nvSpPr>
        <xdr:cNvPr id="377" name="テキスト ボックス 376"/>
        <xdr:cNvSpPr txBox="1"/>
      </xdr:nvSpPr>
      <xdr:spPr>
        <a:xfrm>
          <a:off x="6783017" y="1016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57900</xdr:rowOff>
    </xdr:from>
    <xdr:to>
      <xdr:col>54</xdr:col>
      <xdr:colOff>189865</xdr:colOff>
      <xdr:row>78</xdr:row>
      <xdr:rowOff>114630</xdr:rowOff>
    </xdr:to>
    <xdr:cxnSp macro="">
      <xdr:nvCxnSpPr>
        <xdr:cNvPr id="401" name="直線コネクタ 400"/>
        <xdr:cNvCxnSpPr/>
      </xdr:nvCxnSpPr>
      <xdr:spPr>
        <a:xfrm flipV="1">
          <a:off x="10475595" y="12230850"/>
          <a:ext cx="1270" cy="1256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118457</xdr:rowOff>
    </xdr:from>
    <xdr:ext cx="469744" cy="259045"/>
    <xdr:sp macro="" textlink="">
      <xdr:nvSpPr>
        <xdr:cNvPr id="402" name="商工費最小値テキスト"/>
        <xdr:cNvSpPr txBox="1"/>
      </xdr:nvSpPr>
      <xdr:spPr>
        <a:xfrm>
          <a:off x="10528300" y="1349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114630</xdr:rowOff>
    </xdr:from>
    <xdr:to>
      <xdr:col>55</xdr:col>
      <xdr:colOff>88900</xdr:colOff>
      <xdr:row>78</xdr:row>
      <xdr:rowOff>114630</xdr:rowOff>
    </xdr:to>
    <xdr:cxnSp macro="">
      <xdr:nvCxnSpPr>
        <xdr:cNvPr id="403" name="直線コネクタ 402"/>
        <xdr:cNvCxnSpPr/>
      </xdr:nvCxnSpPr>
      <xdr:spPr>
        <a:xfrm>
          <a:off x="10388600" y="13487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4577</xdr:rowOff>
    </xdr:from>
    <xdr:ext cx="534377" cy="259045"/>
    <xdr:sp macro="" textlink="">
      <xdr:nvSpPr>
        <xdr:cNvPr id="404" name="商工費最大値テキスト"/>
        <xdr:cNvSpPr txBox="1"/>
      </xdr:nvSpPr>
      <xdr:spPr>
        <a:xfrm>
          <a:off x="10528300" y="1200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57900</xdr:rowOff>
    </xdr:from>
    <xdr:to>
      <xdr:col>55</xdr:col>
      <xdr:colOff>88900</xdr:colOff>
      <xdr:row>71</xdr:row>
      <xdr:rowOff>57900</xdr:rowOff>
    </xdr:to>
    <xdr:cxnSp macro="">
      <xdr:nvCxnSpPr>
        <xdr:cNvPr id="405" name="直線コネクタ 404"/>
        <xdr:cNvCxnSpPr/>
      </xdr:nvCxnSpPr>
      <xdr:spPr>
        <a:xfrm>
          <a:off x="10388600" y="1223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114630</xdr:rowOff>
    </xdr:from>
    <xdr:to>
      <xdr:col>55</xdr:col>
      <xdr:colOff>0</xdr:colOff>
      <xdr:row>79</xdr:row>
      <xdr:rowOff>14008</xdr:rowOff>
    </xdr:to>
    <xdr:cxnSp macro="">
      <xdr:nvCxnSpPr>
        <xdr:cNvPr id="406" name="直線コネクタ 405"/>
        <xdr:cNvCxnSpPr/>
      </xdr:nvCxnSpPr>
      <xdr:spPr>
        <a:xfrm flipV="1">
          <a:off x="9639300" y="13487730"/>
          <a:ext cx="838200" cy="7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25252</xdr:rowOff>
    </xdr:from>
    <xdr:ext cx="469744" cy="259045"/>
    <xdr:sp macro="" textlink="">
      <xdr:nvSpPr>
        <xdr:cNvPr id="407" name="商工費平均値テキスト"/>
        <xdr:cNvSpPr txBox="1"/>
      </xdr:nvSpPr>
      <xdr:spPr>
        <a:xfrm>
          <a:off x="10528300" y="130554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2375</xdr:rowOff>
    </xdr:from>
    <xdr:to>
      <xdr:col>55</xdr:col>
      <xdr:colOff>50800</xdr:colOff>
      <xdr:row>77</xdr:row>
      <xdr:rowOff>103975</xdr:rowOff>
    </xdr:to>
    <xdr:sp macro="" textlink="">
      <xdr:nvSpPr>
        <xdr:cNvPr id="408" name="フローチャート: 判断 407"/>
        <xdr:cNvSpPr/>
      </xdr:nvSpPr>
      <xdr:spPr>
        <a:xfrm>
          <a:off x="10426700" y="13204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14008</xdr:rowOff>
    </xdr:from>
    <xdr:to>
      <xdr:col>50</xdr:col>
      <xdr:colOff>114300</xdr:colOff>
      <xdr:row>79</xdr:row>
      <xdr:rowOff>14123</xdr:rowOff>
    </xdr:to>
    <xdr:cxnSp macro="">
      <xdr:nvCxnSpPr>
        <xdr:cNvPr id="409" name="直線コネクタ 408"/>
        <xdr:cNvCxnSpPr/>
      </xdr:nvCxnSpPr>
      <xdr:spPr>
        <a:xfrm flipV="1">
          <a:off x="8750300" y="13558558"/>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68974</xdr:rowOff>
    </xdr:from>
    <xdr:to>
      <xdr:col>50</xdr:col>
      <xdr:colOff>165100</xdr:colOff>
      <xdr:row>77</xdr:row>
      <xdr:rowOff>170574</xdr:rowOff>
    </xdr:to>
    <xdr:sp macro="" textlink="">
      <xdr:nvSpPr>
        <xdr:cNvPr id="410" name="フローチャート: 判断 409"/>
        <xdr:cNvSpPr/>
      </xdr:nvSpPr>
      <xdr:spPr>
        <a:xfrm>
          <a:off x="9588500" y="1327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15651</xdr:rowOff>
    </xdr:from>
    <xdr:ext cx="469744" cy="259045"/>
    <xdr:sp macro="" textlink="">
      <xdr:nvSpPr>
        <xdr:cNvPr id="411" name="テキスト ボックス 410"/>
        <xdr:cNvSpPr txBox="1"/>
      </xdr:nvSpPr>
      <xdr:spPr>
        <a:xfrm>
          <a:off x="9404428" y="13045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13512</xdr:rowOff>
    </xdr:from>
    <xdr:to>
      <xdr:col>45</xdr:col>
      <xdr:colOff>177800</xdr:colOff>
      <xdr:row>79</xdr:row>
      <xdr:rowOff>14123</xdr:rowOff>
    </xdr:to>
    <xdr:cxnSp macro="">
      <xdr:nvCxnSpPr>
        <xdr:cNvPr id="412" name="直線コネクタ 411"/>
        <xdr:cNvCxnSpPr/>
      </xdr:nvCxnSpPr>
      <xdr:spPr>
        <a:xfrm>
          <a:off x="7861300" y="13558062"/>
          <a:ext cx="889000" cy="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81966</xdr:rowOff>
    </xdr:from>
    <xdr:to>
      <xdr:col>46</xdr:col>
      <xdr:colOff>38100</xdr:colOff>
      <xdr:row>78</xdr:row>
      <xdr:rowOff>12116</xdr:rowOff>
    </xdr:to>
    <xdr:sp macro="" textlink="">
      <xdr:nvSpPr>
        <xdr:cNvPr id="413" name="フローチャート: 判断 412"/>
        <xdr:cNvSpPr/>
      </xdr:nvSpPr>
      <xdr:spPr>
        <a:xfrm>
          <a:off x="8699500" y="1328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28643</xdr:rowOff>
    </xdr:from>
    <xdr:ext cx="469744" cy="259045"/>
    <xdr:sp macro="" textlink="">
      <xdr:nvSpPr>
        <xdr:cNvPr id="414" name="テキスト ボックス 413"/>
        <xdr:cNvSpPr txBox="1"/>
      </xdr:nvSpPr>
      <xdr:spPr>
        <a:xfrm>
          <a:off x="8515428" y="1305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6959</xdr:rowOff>
    </xdr:from>
    <xdr:to>
      <xdr:col>41</xdr:col>
      <xdr:colOff>50800</xdr:colOff>
      <xdr:row>79</xdr:row>
      <xdr:rowOff>13512</xdr:rowOff>
    </xdr:to>
    <xdr:cxnSp macro="">
      <xdr:nvCxnSpPr>
        <xdr:cNvPr id="415" name="直線コネクタ 414"/>
        <xdr:cNvCxnSpPr/>
      </xdr:nvCxnSpPr>
      <xdr:spPr>
        <a:xfrm>
          <a:off x="6972300" y="13551509"/>
          <a:ext cx="889000" cy="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46343</xdr:rowOff>
    </xdr:from>
    <xdr:to>
      <xdr:col>41</xdr:col>
      <xdr:colOff>101600</xdr:colOff>
      <xdr:row>77</xdr:row>
      <xdr:rowOff>147943</xdr:rowOff>
    </xdr:to>
    <xdr:sp macro="" textlink="">
      <xdr:nvSpPr>
        <xdr:cNvPr id="416" name="フローチャート: 判断 415"/>
        <xdr:cNvSpPr/>
      </xdr:nvSpPr>
      <xdr:spPr>
        <a:xfrm>
          <a:off x="7810500" y="132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164470</xdr:rowOff>
    </xdr:from>
    <xdr:ext cx="469744" cy="259045"/>
    <xdr:sp macro="" textlink="">
      <xdr:nvSpPr>
        <xdr:cNvPr id="417" name="テキスト ボックス 416"/>
        <xdr:cNvSpPr txBox="1"/>
      </xdr:nvSpPr>
      <xdr:spPr>
        <a:xfrm>
          <a:off x="7626428" y="13023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91720</xdr:rowOff>
    </xdr:from>
    <xdr:to>
      <xdr:col>36</xdr:col>
      <xdr:colOff>165100</xdr:colOff>
      <xdr:row>78</xdr:row>
      <xdr:rowOff>21870</xdr:rowOff>
    </xdr:to>
    <xdr:sp macro="" textlink="">
      <xdr:nvSpPr>
        <xdr:cNvPr id="418" name="フローチャート: 判断 417"/>
        <xdr:cNvSpPr/>
      </xdr:nvSpPr>
      <xdr:spPr>
        <a:xfrm>
          <a:off x="6921500" y="1329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38397</xdr:rowOff>
    </xdr:from>
    <xdr:ext cx="469744" cy="259045"/>
    <xdr:sp macro="" textlink="">
      <xdr:nvSpPr>
        <xdr:cNvPr id="419" name="テキスト ボックス 418"/>
        <xdr:cNvSpPr txBox="1"/>
      </xdr:nvSpPr>
      <xdr:spPr>
        <a:xfrm>
          <a:off x="6737428" y="1306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63830</xdr:rowOff>
    </xdr:from>
    <xdr:to>
      <xdr:col>55</xdr:col>
      <xdr:colOff>50800</xdr:colOff>
      <xdr:row>78</xdr:row>
      <xdr:rowOff>165430</xdr:rowOff>
    </xdr:to>
    <xdr:sp macro="" textlink="">
      <xdr:nvSpPr>
        <xdr:cNvPr id="425" name="楕円 424"/>
        <xdr:cNvSpPr/>
      </xdr:nvSpPr>
      <xdr:spPr>
        <a:xfrm>
          <a:off x="10426700" y="1343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150207</xdr:rowOff>
    </xdr:from>
    <xdr:ext cx="469744" cy="259045"/>
    <xdr:sp macro="" textlink="">
      <xdr:nvSpPr>
        <xdr:cNvPr id="426" name="商工費該当値テキスト"/>
        <xdr:cNvSpPr txBox="1"/>
      </xdr:nvSpPr>
      <xdr:spPr>
        <a:xfrm>
          <a:off x="10528300" y="1335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134658</xdr:rowOff>
    </xdr:from>
    <xdr:to>
      <xdr:col>50</xdr:col>
      <xdr:colOff>165100</xdr:colOff>
      <xdr:row>79</xdr:row>
      <xdr:rowOff>64808</xdr:rowOff>
    </xdr:to>
    <xdr:sp macro="" textlink="">
      <xdr:nvSpPr>
        <xdr:cNvPr id="427" name="楕円 426"/>
        <xdr:cNvSpPr/>
      </xdr:nvSpPr>
      <xdr:spPr>
        <a:xfrm>
          <a:off x="9588500" y="1350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55935</xdr:rowOff>
    </xdr:from>
    <xdr:ext cx="378565" cy="259045"/>
    <xdr:sp macro="" textlink="">
      <xdr:nvSpPr>
        <xdr:cNvPr id="428" name="テキスト ボックス 427"/>
        <xdr:cNvSpPr txBox="1"/>
      </xdr:nvSpPr>
      <xdr:spPr>
        <a:xfrm>
          <a:off x="9450017" y="136004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134773</xdr:rowOff>
    </xdr:from>
    <xdr:to>
      <xdr:col>46</xdr:col>
      <xdr:colOff>38100</xdr:colOff>
      <xdr:row>79</xdr:row>
      <xdr:rowOff>64923</xdr:rowOff>
    </xdr:to>
    <xdr:sp macro="" textlink="">
      <xdr:nvSpPr>
        <xdr:cNvPr id="429" name="楕円 428"/>
        <xdr:cNvSpPr/>
      </xdr:nvSpPr>
      <xdr:spPr>
        <a:xfrm>
          <a:off x="8699500" y="1350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56050</xdr:rowOff>
    </xdr:from>
    <xdr:ext cx="378565" cy="259045"/>
    <xdr:sp macro="" textlink="">
      <xdr:nvSpPr>
        <xdr:cNvPr id="430" name="テキスト ボックス 429"/>
        <xdr:cNvSpPr txBox="1"/>
      </xdr:nvSpPr>
      <xdr:spPr>
        <a:xfrm>
          <a:off x="8561017" y="136006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134162</xdr:rowOff>
    </xdr:from>
    <xdr:to>
      <xdr:col>41</xdr:col>
      <xdr:colOff>101600</xdr:colOff>
      <xdr:row>79</xdr:row>
      <xdr:rowOff>64312</xdr:rowOff>
    </xdr:to>
    <xdr:sp macro="" textlink="">
      <xdr:nvSpPr>
        <xdr:cNvPr id="431" name="楕円 430"/>
        <xdr:cNvSpPr/>
      </xdr:nvSpPr>
      <xdr:spPr>
        <a:xfrm>
          <a:off x="7810500" y="13507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55439</xdr:rowOff>
    </xdr:from>
    <xdr:ext cx="378565" cy="259045"/>
    <xdr:sp macro="" textlink="">
      <xdr:nvSpPr>
        <xdr:cNvPr id="432" name="テキスト ボックス 431"/>
        <xdr:cNvSpPr txBox="1"/>
      </xdr:nvSpPr>
      <xdr:spPr>
        <a:xfrm>
          <a:off x="7672017" y="13599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127609</xdr:rowOff>
    </xdr:from>
    <xdr:to>
      <xdr:col>36</xdr:col>
      <xdr:colOff>165100</xdr:colOff>
      <xdr:row>79</xdr:row>
      <xdr:rowOff>57759</xdr:rowOff>
    </xdr:to>
    <xdr:sp macro="" textlink="">
      <xdr:nvSpPr>
        <xdr:cNvPr id="433" name="楕円 432"/>
        <xdr:cNvSpPr/>
      </xdr:nvSpPr>
      <xdr:spPr>
        <a:xfrm>
          <a:off x="6921500" y="1350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48886</xdr:rowOff>
    </xdr:from>
    <xdr:ext cx="378565" cy="259045"/>
    <xdr:sp macro="" textlink="">
      <xdr:nvSpPr>
        <xdr:cNvPr id="434" name="テキスト ボックス 433"/>
        <xdr:cNvSpPr txBox="1"/>
      </xdr:nvSpPr>
      <xdr:spPr>
        <a:xfrm>
          <a:off x="6783017" y="135934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131218</xdr:rowOff>
    </xdr:from>
    <xdr:to>
      <xdr:col>54</xdr:col>
      <xdr:colOff>189865</xdr:colOff>
      <xdr:row>99</xdr:row>
      <xdr:rowOff>18314</xdr:rowOff>
    </xdr:to>
    <xdr:cxnSp macro="">
      <xdr:nvCxnSpPr>
        <xdr:cNvPr id="457" name="直線コネクタ 456"/>
        <xdr:cNvCxnSpPr/>
      </xdr:nvCxnSpPr>
      <xdr:spPr>
        <a:xfrm flipV="1">
          <a:off x="10475595" y="15561718"/>
          <a:ext cx="1270" cy="1430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22141</xdr:rowOff>
    </xdr:from>
    <xdr:ext cx="534377" cy="259045"/>
    <xdr:sp macro="" textlink="">
      <xdr:nvSpPr>
        <xdr:cNvPr id="458" name="土木費最小値テキスト"/>
        <xdr:cNvSpPr txBox="1"/>
      </xdr:nvSpPr>
      <xdr:spPr>
        <a:xfrm>
          <a:off x="10528300" y="1699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18314</xdr:rowOff>
    </xdr:from>
    <xdr:to>
      <xdr:col>55</xdr:col>
      <xdr:colOff>88900</xdr:colOff>
      <xdr:row>99</xdr:row>
      <xdr:rowOff>18314</xdr:rowOff>
    </xdr:to>
    <xdr:cxnSp macro="">
      <xdr:nvCxnSpPr>
        <xdr:cNvPr id="459" name="直線コネクタ 458"/>
        <xdr:cNvCxnSpPr/>
      </xdr:nvCxnSpPr>
      <xdr:spPr>
        <a:xfrm>
          <a:off x="10388600" y="1699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77895</xdr:rowOff>
    </xdr:from>
    <xdr:ext cx="534377" cy="259045"/>
    <xdr:sp macro="" textlink="">
      <xdr:nvSpPr>
        <xdr:cNvPr id="460" name="土木費最大値テキスト"/>
        <xdr:cNvSpPr txBox="1"/>
      </xdr:nvSpPr>
      <xdr:spPr>
        <a:xfrm>
          <a:off x="10528300" y="1533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80,371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131218</xdr:rowOff>
    </xdr:from>
    <xdr:to>
      <xdr:col>55</xdr:col>
      <xdr:colOff>88900</xdr:colOff>
      <xdr:row>90</xdr:row>
      <xdr:rowOff>131218</xdr:rowOff>
    </xdr:to>
    <xdr:cxnSp macro="">
      <xdr:nvCxnSpPr>
        <xdr:cNvPr id="461" name="直線コネクタ 460"/>
        <xdr:cNvCxnSpPr/>
      </xdr:nvCxnSpPr>
      <xdr:spPr>
        <a:xfrm>
          <a:off x="10388600" y="15561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48923</xdr:rowOff>
    </xdr:from>
    <xdr:to>
      <xdr:col>55</xdr:col>
      <xdr:colOff>0</xdr:colOff>
      <xdr:row>97</xdr:row>
      <xdr:rowOff>9992</xdr:rowOff>
    </xdr:to>
    <xdr:cxnSp macro="">
      <xdr:nvCxnSpPr>
        <xdr:cNvPr id="462" name="直線コネクタ 461"/>
        <xdr:cNvCxnSpPr/>
      </xdr:nvCxnSpPr>
      <xdr:spPr>
        <a:xfrm flipV="1">
          <a:off x="9639300" y="16336673"/>
          <a:ext cx="838200" cy="303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75579</xdr:rowOff>
    </xdr:from>
    <xdr:ext cx="534377" cy="259045"/>
    <xdr:sp macro="" textlink="">
      <xdr:nvSpPr>
        <xdr:cNvPr id="463" name="土木費平均値テキスト"/>
        <xdr:cNvSpPr txBox="1"/>
      </xdr:nvSpPr>
      <xdr:spPr>
        <a:xfrm>
          <a:off x="10528300" y="16534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97152</xdr:rowOff>
    </xdr:from>
    <xdr:to>
      <xdr:col>55</xdr:col>
      <xdr:colOff>50800</xdr:colOff>
      <xdr:row>97</xdr:row>
      <xdr:rowOff>27302</xdr:rowOff>
    </xdr:to>
    <xdr:sp macro="" textlink="">
      <xdr:nvSpPr>
        <xdr:cNvPr id="464" name="フローチャート: 判断 463"/>
        <xdr:cNvSpPr/>
      </xdr:nvSpPr>
      <xdr:spPr>
        <a:xfrm>
          <a:off x="104267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9992</xdr:rowOff>
    </xdr:from>
    <xdr:to>
      <xdr:col>50</xdr:col>
      <xdr:colOff>114300</xdr:colOff>
      <xdr:row>97</xdr:row>
      <xdr:rowOff>90253</xdr:rowOff>
    </xdr:to>
    <xdr:cxnSp macro="">
      <xdr:nvCxnSpPr>
        <xdr:cNvPr id="465" name="直線コネクタ 464"/>
        <xdr:cNvCxnSpPr/>
      </xdr:nvCxnSpPr>
      <xdr:spPr>
        <a:xfrm flipV="1">
          <a:off x="8750300" y="16640642"/>
          <a:ext cx="889000" cy="80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24595</xdr:rowOff>
    </xdr:from>
    <xdr:to>
      <xdr:col>50</xdr:col>
      <xdr:colOff>165100</xdr:colOff>
      <xdr:row>96</xdr:row>
      <xdr:rowOff>126195</xdr:rowOff>
    </xdr:to>
    <xdr:sp macro="" textlink="">
      <xdr:nvSpPr>
        <xdr:cNvPr id="466" name="フローチャート: 判断 465"/>
        <xdr:cNvSpPr/>
      </xdr:nvSpPr>
      <xdr:spPr>
        <a:xfrm>
          <a:off x="9588500" y="1648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142722</xdr:rowOff>
    </xdr:from>
    <xdr:ext cx="534377" cy="259045"/>
    <xdr:sp macro="" textlink="">
      <xdr:nvSpPr>
        <xdr:cNvPr id="467" name="テキスト ボックス 466"/>
        <xdr:cNvSpPr txBox="1"/>
      </xdr:nvSpPr>
      <xdr:spPr>
        <a:xfrm>
          <a:off x="9372111" y="16259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90253</xdr:rowOff>
    </xdr:from>
    <xdr:to>
      <xdr:col>45</xdr:col>
      <xdr:colOff>177800</xdr:colOff>
      <xdr:row>97</xdr:row>
      <xdr:rowOff>128842</xdr:rowOff>
    </xdr:to>
    <xdr:cxnSp macro="">
      <xdr:nvCxnSpPr>
        <xdr:cNvPr id="468" name="直線コネクタ 467"/>
        <xdr:cNvCxnSpPr/>
      </xdr:nvCxnSpPr>
      <xdr:spPr>
        <a:xfrm flipV="1">
          <a:off x="7861300" y="16720903"/>
          <a:ext cx="889000" cy="3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2077</xdr:rowOff>
    </xdr:from>
    <xdr:to>
      <xdr:col>46</xdr:col>
      <xdr:colOff>38100</xdr:colOff>
      <xdr:row>96</xdr:row>
      <xdr:rowOff>103677</xdr:rowOff>
    </xdr:to>
    <xdr:sp macro="" textlink="">
      <xdr:nvSpPr>
        <xdr:cNvPr id="469" name="フローチャート: 判断 468"/>
        <xdr:cNvSpPr/>
      </xdr:nvSpPr>
      <xdr:spPr>
        <a:xfrm>
          <a:off x="8699500" y="16461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120204</xdr:rowOff>
    </xdr:from>
    <xdr:ext cx="534377" cy="259045"/>
    <xdr:sp macro="" textlink="">
      <xdr:nvSpPr>
        <xdr:cNvPr id="470" name="テキスト ボックス 469"/>
        <xdr:cNvSpPr txBox="1"/>
      </xdr:nvSpPr>
      <xdr:spPr>
        <a:xfrm>
          <a:off x="8483111" y="1623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70069</xdr:rowOff>
    </xdr:from>
    <xdr:to>
      <xdr:col>41</xdr:col>
      <xdr:colOff>50800</xdr:colOff>
      <xdr:row>97</xdr:row>
      <xdr:rowOff>128842</xdr:rowOff>
    </xdr:to>
    <xdr:cxnSp macro="">
      <xdr:nvCxnSpPr>
        <xdr:cNvPr id="471" name="直線コネクタ 470"/>
        <xdr:cNvCxnSpPr/>
      </xdr:nvCxnSpPr>
      <xdr:spPr>
        <a:xfrm>
          <a:off x="6972300" y="16700719"/>
          <a:ext cx="889000" cy="5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59753</xdr:rowOff>
    </xdr:from>
    <xdr:to>
      <xdr:col>41</xdr:col>
      <xdr:colOff>101600</xdr:colOff>
      <xdr:row>96</xdr:row>
      <xdr:rowOff>161353</xdr:rowOff>
    </xdr:to>
    <xdr:sp macro="" textlink="">
      <xdr:nvSpPr>
        <xdr:cNvPr id="472" name="フローチャート: 判断 471"/>
        <xdr:cNvSpPr/>
      </xdr:nvSpPr>
      <xdr:spPr>
        <a:xfrm>
          <a:off x="7810500" y="16518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6430</xdr:rowOff>
    </xdr:from>
    <xdr:ext cx="534377" cy="259045"/>
    <xdr:sp macro="" textlink="">
      <xdr:nvSpPr>
        <xdr:cNvPr id="473" name="テキスト ボックス 472"/>
        <xdr:cNvSpPr txBox="1"/>
      </xdr:nvSpPr>
      <xdr:spPr>
        <a:xfrm>
          <a:off x="7594111" y="16294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61285</xdr:rowOff>
    </xdr:from>
    <xdr:to>
      <xdr:col>36</xdr:col>
      <xdr:colOff>165100</xdr:colOff>
      <xdr:row>96</xdr:row>
      <xdr:rowOff>162885</xdr:rowOff>
    </xdr:to>
    <xdr:sp macro="" textlink="">
      <xdr:nvSpPr>
        <xdr:cNvPr id="474" name="フローチャート: 判断 473"/>
        <xdr:cNvSpPr/>
      </xdr:nvSpPr>
      <xdr:spPr>
        <a:xfrm>
          <a:off x="6921500" y="165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7962</xdr:rowOff>
    </xdr:from>
    <xdr:ext cx="534377" cy="259045"/>
    <xdr:sp macro="" textlink="">
      <xdr:nvSpPr>
        <xdr:cNvPr id="475" name="テキスト ボックス 474"/>
        <xdr:cNvSpPr txBox="1"/>
      </xdr:nvSpPr>
      <xdr:spPr>
        <a:xfrm>
          <a:off x="6705111" y="16295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169573</xdr:rowOff>
    </xdr:from>
    <xdr:to>
      <xdr:col>55</xdr:col>
      <xdr:colOff>50800</xdr:colOff>
      <xdr:row>95</xdr:row>
      <xdr:rowOff>99723</xdr:rowOff>
    </xdr:to>
    <xdr:sp macro="" textlink="">
      <xdr:nvSpPr>
        <xdr:cNvPr id="481" name="楕円 480"/>
        <xdr:cNvSpPr/>
      </xdr:nvSpPr>
      <xdr:spPr>
        <a:xfrm>
          <a:off x="10426700" y="1628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21000</xdr:rowOff>
    </xdr:from>
    <xdr:ext cx="534377" cy="259045"/>
    <xdr:sp macro="" textlink="">
      <xdr:nvSpPr>
        <xdr:cNvPr id="482" name="土木費該当値テキスト"/>
        <xdr:cNvSpPr txBox="1"/>
      </xdr:nvSpPr>
      <xdr:spPr>
        <a:xfrm>
          <a:off x="10528300" y="16137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130642</xdr:rowOff>
    </xdr:from>
    <xdr:to>
      <xdr:col>50</xdr:col>
      <xdr:colOff>165100</xdr:colOff>
      <xdr:row>97</xdr:row>
      <xdr:rowOff>60792</xdr:rowOff>
    </xdr:to>
    <xdr:sp macro="" textlink="">
      <xdr:nvSpPr>
        <xdr:cNvPr id="483" name="楕円 482"/>
        <xdr:cNvSpPr/>
      </xdr:nvSpPr>
      <xdr:spPr>
        <a:xfrm>
          <a:off x="9588500" y="1658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51919</xdr:rowOff>
    </xdr:from>
    <xdr:ext cx="534377" cy="259045"/>
    <xdr:sp macro="" textlink="">
      <xdr:nvSpPr>
        <xdr:cNvPr id="484" name="テキスト ボックス 483"/>
        <xdr:cNvSpPr txBox="1"/>
      </xdr:nvSpPr>
      <xdr:spPr>
        <a:xfrm>
          <a:off x="9372111" y="1668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39453</xdr:rowOff>
    </xdr:from>
    <xdr:to>
      <xdr:col>46</xdr:col>
      <xdr:colOff>38100</xdr:colOff>
      <xdr:row>97</xdr:row>
      <xdr:rowOff>141053</xdr:rowOff>
    </xdr:to>
    <xdr:sp macro="" textlink="">
      <xdr:nvSpPr>
        <xdr:cNvPr id="485" name="楕円 484"/>
        <xdr:cNvSpPr/>
      </xdr:nvSpPr>
      <xdr:spPr>
        <a:xfrm>
          <a:off x="8699500" y="16670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132180</xdr:rowOff>
    </xdr:from>
    <xdr:ext cx="534377" cy="259045"/>
    <xdr:sp macro="" textlink="">
      <xdr:nvSpPr>
        <xdr:cNvPr id="486" name="テキスト ボックス 485"/>
        <xdr:cNvSpPr txBox="1"/>
      </xdr:nvSpPr>
      <xdr:spPr>
        <a:xfrm>
          <a:off x="8483111" y="1676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78042</xdr:rowOff>
    </xdr:from>
    <xdr:to>
      <xdr:col>41</xdr:col>
      <xdr:colOff>101600</xdr:colOff>
      <xdr:row>98</xdr:row>
      <xdr:rowOff>8192</xdr:rowOff>
    </xdr:to>
    <xdr:sp macro="" textlink="">
      <xdr:nvSpPr>
        <xdr:cNvPr id="487" name="楕円 486"/>
        <xdr:cNvSpPr/>
      </xdr:nvSpPr>
      <xdr:spPr>
        <a:xfrm>
          <a:off x="7810500" y="1670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170769</xdr:rowOff>
    </xdr:from>
    <xdr:ext cx="534377" cy="259045"/>
    <xdr:sp macro="" textlink="">
      <xdr:nvSpPr>
        <xdr:cNvPr id="488" name="テキスト ボックス 487"/>
        <xdr:cNvSpPr txBox="1"/>
      </xdr:nvSpPr>
      <xdr:spPr>
        <a:xfrm>
          <a:off x="7594111" y="1680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19269</xdr:rowOff>
    </xdr:from>
    <xdr:to>
      <xdr:col>36</xdr:col>
      <xdr:colOff>165100</xdr:colOff>
      <xdr:row>97</xdr:row>
      <xdr:rowOff>120869</xdr:rowOff>
    </xdr:to>
    <xdr:sp macro="" textlink="">
      <xdr:nvSpPr>
        <xdr:cNvPr id="489" name="楕円 488"/>
        <xdr:cNvSpPr/>
      </xdr:nvSpPr>
      <xdr:spPr>
        <a:xfrm>
          <a:off x="6921500" y="1664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111996</xdr:rowOff>
    </xdr:from>
    <xdr:ext cx="534377" cy="259045"/>
    <xdr:sp macro="" textlink="">
      <xdr:nvSpPr>
        <xdr:cNvPr id="490" name="テキスト ボックス 489"/>
        <xdr:cNvSpPr txBox="1"/>
      </xdr:nvSpPr>
      <xdr:spPr>
        <a:xfrm>
          <a:off x="6705111" y="16742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39</xdr:row>
      <xdr:rowOff>77521</xdr:rowOff>
    </xdr:to>
    <xdr:cxnSp macro="">
      <xdr:nvCxnSpPr>
        <xdr:cNvPr id="513" name="直線コネクタ 512"/>
        <xdr:cNvCxnSpPr/>
      </xdr:nvCxnSpPr>
      <xdr:spPr>
        <a:xfrm flipV="1">
          <a:off x="16317595" y="5165517"/>
          <a:ext cx="1269" cy="1598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81348</xdr:rowOff>
    </xdr:from>
    <xdr:ext cx="469744" cy="259045"/>
    <xdr:sp macro="" textlink="">
      <xdr:nvSpPr>
        <xdr:cNvPr id="514" name="消防費最小値テキスト"/>
        <xdr:cNvSpPr txBox="1"/>
      </xdr:nvSpPr>
      <xdr:spPr>
        <a:xfrm>
          <a:off x="16370300" y="6767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77521</xdr:rowOff>
    </xdr:from>
    <xdr:to>
      <xdr:col>86</xdr:col>
      <xdr:colOff>25400</xdr:colOff>
      <xdr:row>39</xdr:row>
      <xdr:rowOff>77521</xdr:rowOff>
    </xdr:to>
    <xdr:cxnSp macro="">
      <xdr:nvCxnSpPr>
        <xdr:cNvPr id="515" name="直線コネクタ 514"/>
        <xdr:cNvCxnSpPr/>
      </xdr:nvCxnSpPr>
      <xdr:spPr>
        <a:xfrm>
          <a:off x="16230600" y="6764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6"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7" name="直線コネクタ 516"/>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132750</xdr:rowOff>
    </xdr:from>
    <xdr:to>
      <xdr:col>85</xdr:col>
      <xdr:colOff>127000</xdr:colOff>
      <xdr:row>38</xdr:row>
      <xdr:rowOff>19365</xdr:rowOff>
    </xdr:to>
    <xdr:cxnSp macro="">
      <xdr:nvCxnSpPr>
        <xdr:cNvPr id="518" name="直線コネクタ 517"/>
        <xdr:cNvCxnSpPr/>
      </xdr:nvCxnSpPr>
      <xdr:spPr>
        <a:xfrm>
          <a:off x="15481300" y="6476400"/>
          <a:ext cx="838200" cy="58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148901</xdr:rowOff>
    </xdr:from>
    <xdr:ext cx="534377" cy="259045"/>
    <xdr:sp macro="" textlink="">
      <xdr:nvSpPr>
        <xdr:cNvPr id="519" name="消防費平均値テキスト"/>
        <xdr:cNvSpPr txBox="1"/>
      </xdr:nvSpPr>
      <xdr:spPr>
        <a:xfrm>
          <a:off x="16370300" y="6149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126024</xdr:rowOff>
    </xdr:from>
    <xdr:to>
      <xdr:col>85</xdr:col>
      <xdr:colOff>177800</xdr:colOff>
      <xdr:row>37</xdr:row>
      <xdr:rowOff>56174</xdr:rowOff>
    </xdr:to>
    <xdr:sp macro="" textlink="">
      <xdr:nvSpPr>
        <xdr:cNvPr id="520" name="フローチャート: 判断 519"/>
        <xdr:cNvSpPr/>
      </xdr:nvSpPr>
      <xdr:spPr>
        <a:xfrm>
          <a:off x="162687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132750</xdr:rowOff>
    </xdr:from>
    <xdr:to>
      <xdr:col>81</xdr:col>
      <xdr:colOff>50800</xdr:colOff>
      <xdr:row>37</xdr:row>
      <xdr:rowOff>166675</xdr:rowOff>
    </xdr:to>
    <xdr:cxnSp macro="">
      <xdr:nvCxnSpPr>
        <xdr:cNvPr id="521" name="直線コネクタ 520"/>
        <xdr:cNvCxnSpPr/>
      </xdr:nvCxnSpPr>
      <xdr:spPr>
        <a:xfrm flipV="1">
          <a:off x="14592300" y="6476400"/>
          <a:ext cx="889000" cy="33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45100</xdr:rowOff>
    </xdr:from>
    <xdr:to>
      <xdr:col>81</xdr:col>
      <xdr:colOff>101600</xdr:colOff>
      <xdr:row>36</xdr:row>
      <xdr:rowOff>146700</xdr:rowOff>
    </xdr:to>
    <xdr:sp macro="" textlink="">
      <xdr:nvSpPr>
        <xdr:cNvPr id="522" name="フローチャート: 判断 521"/>
        <xdr:cNvSpPr/>
      </xdr:nvSpPr>
      <xdr:spPr>
        <a:xfrm>
          <a:off x="15430500" y="621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163227</xdr:rowOff>
    </xdr:from>
    <xdr:ext cx="534377" cy="259045"/>
    <xdr:sp macro="" textlink="">
      <xdr:nvSpPr>
        <xdr:cNvPr id="523" name="テキスト ボックス 522"/>
        <xdr:cNvSpPr txBox="1"/>
      </xdr:nvSpPr>
      <xdr:spPr>
        <a:xfrm>
          <a:off x="15214111" y="5992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166675</xdr:rowOff>
    </xdr:from>
    <xdr:to>
      <xdr:col>76</xdr:col>
      <xdr:colOff>114300</xdr:colOff>
      <xdr:row>38</xdr:row>
      <xdr:rowOff>12233</xdr:rowOff>
    </xdr:to>
    <xdr:cxnSp macro="">
      <xdr:nvCxnSpPr>
        <xdr:cNvPr id="524" name="直線コネクタ 523"/>
        <xdr:cNvCxnSpPr/>
      </xdr:nvCxnSpPr>
      <xdr:spPr>
        <a:xfrm flipV="1">
          <a:off x="13703300" y="6510325"/>
          <a:ext cx="889000" cy="1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94295</xdr:rowOff>
    </xdr:from>
    <xdr:to>
      <xdr:col>76</xdr:col>
      <xdr:colOff>165100</xdr:colOff>
      <xdr:row>37</xdr:row>
      <xdr:rowOff>24445</xdr:rowOff>
    </xdr:to>
    <xdr:sp macro="" textlink="">
      <xdr:nvSpPr>
        <xdr:cNvPr id="525" name="フローチャート: 判断 524"/>
        <xdr:cNvSpPr/>
      </xdr:nvSpPr>
      <xdr:spPr>
        <a:xfrm>
          <a:off x="14541500" y="626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40972</xdr:rowOff>
    </xdr:from>
    <xdr:ext cx="534377" cy="259045"/>
    <xdr:sp macro="" textlink="">
      <xdr:nvSpPr>
        <xdr:cNvPr id="526" name="テキスト ボックス 525"/>
        <xdr:cNvSpPr txBox="1"/>
      </xdr:nvSpPr>
      <xdr:spPr>
        <a:xfrm>
          <a:off x="14325111" y="604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7478</xdr:rowOff>
    </xdr:from>
    <xdr:to>
      <xdr:col>71</xdr:col>
      <xdr:colOff>177800</xdr:colOff>
      <xdr:row>38</xdr:row>
      <xdr:rowOff>12233</xdr:rowOff>
    </xdr:to>
    <xdr:cxnSp macro="">
      <xdr:nvCxnSpPr>
        <xdr:cNvPr id="527" name="直線コネクタ 526"/>
        <xdr:cNvCxnSpPr/>
      </xdr:nvCxnSpPr>
      <xdr:spPr>
        <a:xfrm>
          <a:off x="12814300" y="6522578"/>
          <a:ext cx="889000" cy="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103073</xdr:rowOff>
    </xdr:from>
    <xdr:to>
      <xdr:col>72</xdr:col>
      <xdr:colOff>38100</xdr:colOff>
      <xdr:row>37</xdr:row>
      <xdr:rowOff>33223</xdr:rowOff>
    </xdr:to>
    <xdr:sp macro="" textlink="">
      <xdr:nvSpPr>
        <xdr:cNvPr id="528" name="フローチャート: 判断 527"/>
        <xdr:cNvSpPr/>
      </xdr:nvSpPr>
      <xdr:spPr>
        <a:xfrm>
          <a:off x="13652500" y="62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49750</xdr:rowOff>
    </xdr:from>
    <xdr:ext cx="534377" cy="259045"/>
    <xdr:sp macro="" textlink="">
      <xdr:nvSpPr>
        <xdr:cNvPr id="529" name="テキスト ボックス 528"/>
        <xdr:cNvSpPr txBox="1"/>
      </xdr:nvSpPr>
      <xdr:spPr>
        <a:xfrm>
          <a:off x="13436111" y="605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108194</xdr:rowOff>
    </xdr:from>
    <xdr:to>
      <xdr:col>67</xdr:col>
      <xdr:colOff>101600</xdr:colOff>
      <xdr:row>37</xdr:row>
      <xdr:rowOff>38344</xdr:rowOff>
    </xdr:to>
    <xdr:sp macro="" textlink="">
      <xdr:nvSpPr>
        <xdr:cNvPr id="530" name="フローチャート: 判断 529"/>
        <xdr:cNvSpPr/>
      </xdr:nvSpPr>
      <xdr:spPr>
        <a:xfrm>
          <a:off x="12763500" y="628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54871</xdr:rowOff>
    </xdr:from>
    <xdr:ext cx="534377" cy="259045"/>
    <xdr:sp macro="" textlink="">
      <xdr:nvSpPr>
        <xdr:cNvPr id="531" name="テキスト ボックス 530"/>
        <xdr:cNvSpPr txBox="1"/>
      </xdr:nvSpPr>
      <xdr:spPr>
        <a:xfrm>
          <a:off x="12547111" y="605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140015</xdr:rowOff>
    </xdr:from>
    <xdr:to>
      <xdr:col>85</xdr:col>
      <xdr:colOff>177800</xdr:colOff>
      <xdr:row>38</xdr:row>
      <xdr:rowOff>70165</xdr:rowOff>
    </xdr:to>
    <xdr:sp macro="" textlink="">
      <xdr:nvSpPr>
        <xdr:cNvPr id="537" name="楕円 536"/>
        <xdr:cNvSpPr/>
      </xdr:nvSpPr>
      <xdr:spPr>
        <a:xfrm>
          <a:off x="16268700" y="648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118442</xdr:rowOff>
    </xdr:from>
    <xdr:ext cx="534377" cy="259045"/>
    <xdr:sp macro="" textlink="">
      <xdr:nvSpPr>
        <xdr:cNvPr id="538" name="消防費該当値テキスト"/>
        <xdr:cNvSpPr txBox="1"/>
      </xdr:nvSpPr>
      <xdr:spPr>
        <a:xfrm>
          <a:off x="16370300" y="646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81950</xdr:rowOff>
    </xdr:from>
    <xdr:to>
      <xdr:col>81</xdr:col>
      <xdr:colOff>101600</xdr:colOff>
      <xdr:row>38</xdr:row>
      <xdr:rowOff>12100</xdr:rowOff>
    </xdr:to>
    <xdr:sp macro="" textlink="">
      <xdr:nvSpPr>
        <xdr:cNvPr id="539" name="楕円 538"/>
        <xdr:cNvSpPr/>
      </xdr:nvSpPr>
      <xdr:spPr>
        <a:xfrm>
          <a:off x="15430500" y="64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3228</xdr:rowOff>
    </xdr:from>
    <xdr:ext cx="534377" cy="259045"/>
    <xdr:sp macro="" textlink="">
      <xdr:nvSpPr>
        <xdr:cNvPr id="540" name="テキスト ボックス 539"/>
        <xdr:cNvSpPr txBox="1"/>
      </xdr:nvSpPr>
      <xdr:spPr>
        <a:xfrm>
          <a:off x="15214111" y="6518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115875</xdr:rowOff>
    </xdr:from>
    <xdr:to>
      <xdr:col>76</xdr:col>
      <xdr:colOff>165100</xdr:colOff>
      <xdr:row>38</xdr:row>
      <xdr:rowOff>46025</xdr:rowOff>
    </xdr:to>
    <xdr:sp macro="" textlink="">
      <xdr:nvSpPr>
        <xdr:cNvPr id="541" name="楕円 540"/>
        <xdr:cNvSpPr/>
      </xdr:nvSpPr>
      <xdr:spPr>
        <a:xfrm>
          <a:off x="14541500" y="645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37152</xdr:rowOff>
    </xdr:from>
    <xdr:ext cx="534377" cy="259045"/>
    <xdr:sp macro="" textlink="">
      <xdr:nvSpPr>
        <xdr:cNvPr id="542" name="テキスト ボックス 541"/>
        <xdr:cNvSpPr txBox="1"/>
      </xdr:nvSpPr>
      <xdr:spPr>
        <a:xfrm>
          <a:off x="14325111" y="655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132883</xdr:rowOff>
    </xdr:from>
    <xdr:to>
      <xdr:col>72</xdr:col>
      <xdr:colOff>38100</xdr:colOff>
      <xdr:row>38</xdr:row>
      <xdr:rowOff>63033</xdr:rowOff>
    </xdr:to>
    <xdr:sp macro="" textlink="">
      <xdr:nvSpPr>
        <xdr:cNvPr id="543" name="楕円 542"/>
        <xdr:cNvSpPr/>
      </xdr:nvSpPr>
      <xdr:spPr>
        <a:xfrm>
          <a:off x="13652500" y="6476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54160</xdr:rowOff>
    </xdr:from>
    <xdr:ext cx="534377" cy="259045"/>
    <xdr:sp macro="" textlink="">
      <xdr:nvSpPr>
        <xdr:cNvPr id="544" name="テキスト ボックス 543"/>
        <xdr:cNvSpPr txBox="1"/>
      </xdr:nvSpPr>
      <xdr:spPr>
        <a:xfrm>
          <a:off x="13436111" y="656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128128</xdr:rowOff>
    </xdr:from>
    <xdr:to>
      <xdr:col>67</xdr:col>
      <xdr:colOff>101600</xdr:colOff>
      <xdr:row>38</xdr:row>
      <xdr:rowOff>58278</xdr:rowOff>
    </xdr:to>
    <xdr:sp macro="" textlink="">
      <xdr:nvSpPr>
        <xdr:cNvPr id="545" name="楕円 544"/>
        <xdr:cNvSpPr/>
      </xdr:nvSpPr>
      <xdr:spPr>
        <a:xfrm>
          <a:off x="12763500" y="647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49405</xdr:rowOff>
    </xdr:from>
    <xdr:ext cx="534377" cy="259045"/>
    <xdr:sp macro="" textlink="">
      <xdr:nvSpPr>
        <xdr:cNvPr id="546" name="テキスト ボックス 545"/>
        <xdr:cNvSpPr txBox="1"/>
      </xdr:nvSpPr>
      <xdr:spPr>
        <a:xfrm>
          <a:off x="12547111" y="656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9" name="テキスト ボックス 558"/>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1" name="テキスト ボックス 560"/>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3" name="テキスト ボックス 562"/>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5" name="テキスト ボックス 564"/>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124864</xdr:rowOff>
    </xdr:from>
    <xdr:to>
      <xdr:col>85</xdr:col>
      <xdr:colOff>126364</xdr:colOff>
      <xdr:row>58</xdr:row>
      <xdr:rowOff>72629</xdr:rowOff>
    </xdr:to>
    <xdr:cxnSp macro="">
      <xdr:nvCxnSpPr>
        <xdr:cNvPr id="569" name="直線コネクタ 568"/>
        <xdr:cNvCxnSpPr/>
      </xdr:nvCxnSpPr>
      <xdr:spPr>
        <a:xfrm flipV="1">
          <a:off x="16317595" y="8868814"/>
          <a:ext cx="1269" cy="1147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76456</xdr:rowOff>
    </xdr:from>
    <xdr:ext cx="534377" cy="259045"/>
    <xdr:sp macro="" textlink="">
      <xdr:nvSpPr>
        <xdr:cNvPr id="570" name="教育費最小値テキスト"/>
        <xdr:cNvSpPr txBox="1"/>
      </xdr:nvSpPr>
      <xdr:spPr>
        <a:xfrm>
          <a:off x="16370300" y="10020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72629</xdr:rowOff>
    </xdr:from>
    <xdr:to>
      <xdr:col>86</xdr:col>
      <xdr:colOff>25400</xdr:colOff>
      <xdr:row>58</xdr:row>
      <xdr:rowOff>72629</xdr:rowOff>
    </xdr:to>
    <xdr:cxnSp macro="">
      <xdr:nvCxnSpPr>
        <xdr:cNvPr id="571" name="直線コネクタ 570"/>
        <xdr:cNvCxnSpPr/>
      </xdr:nvCxnSpPr>
      <xdr:spPr>
        <a:xfrm>
          <a:off x="16230600" y="10016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71541</xdr:rowOff>
    </xdr:from>
    <xdr:ext cx="534377" cy="259045"/>
    <xdr:sp macro="" textlink="">
      <xdr:nvSpPr>
        <xdr:cNvPr id="572" name="教育費最大値テキスト"/>
        <xdr:cNvSpPr txBox="1"/>
      </xdr:nvSpPr>
      <xdr:spPr>
        <a:xfrm>
          <a:off x="16370300" y="864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124864</xdr:rowOff>
    </xdr:from>
    <xdr:to>
      <xdr:col>86</xdr:col>
      <xdr:colOff>25400</xdr:colOff>
      <xdr:row>51</xdr:row>
      <xdr:rowOff>124864</xdr:rowOff>
    </xdr:to>
    <xdr:cxnSp macro="">
      <xdr:nvCxnSpPr>
        <xdr:cNvPr id="573" name="直線コネクタ 572"/>
        <xdr:cNvCxnSpPr/>
      </xdr:nvCxnSpPr>
      <xdr:spPr>
        <a:xfrm>
          <a:off x="16230600" y="886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21605</xdr:rowOff>
    </xdr:from>
    <xdr:to>
      <xdr:col>85</xdr:col>
      <xdr:colOff>127000</xdr:colOff>
      <xdr:row>56</xdr:row>
      <xdr:rowOff>123127</xdr:rowOff>
    </xdr:to>
    <xdr:cxnSp macro="">
      <xdr:nvCxnSpPr>
        <xdr:cNvPr id="574" name="直線コネクタ 573"/>
        <xdr:cNvCxnSpPr/>
      </xdr:nvCxnSpPr>
      <xdr:spPr>
        <a:xfrm flipV="1">
          <a:off x="15481300" y="9622805"/>
          <a:ext cx="838200" cy="101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166847</xdr:rowOff>
    </xdr:from>
    <xdr:ext cx="534377" cy="259045"/>
    <xdr:sp macro="" textlink="">
      <xdr:nvSpPr>
        <xdr:cNvPr id="575" name="教育費平均値テキスト"/>
        <xdr:cNvSpPr txBox="1"/>
      </xdr:nvSpPr>
      <xdr:spPr>
        <a:xfrm>
          <a:off x="16370300" y="92536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143970</xdr:rowOff>
    </xdr:from>
    <xdr:to>
      <xdr:col>85</xdr:col>
      <xdr:colOff>177800</xdr:colOff>
      <xdr:row>55</xdr:row>
      <xdr:rowOff>74120</xdr:rowOff>
    </xdr:to>
    <xdr:sp macro="" textlink="">
      <xdr:nvSpPr>
        <xdr:cNvPr id="576" name="フローチャート: 判断 575"/>
        <xdr:cNvSpPr/>
      </xdr:nvSpPr>
      <xdr:spPr>
        <a:xfrm>
          <a:off x="16268700" y="940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123127</xdr:rowOff>
    </xdr:from>
    <xdr:to>
      <xdr:col>81</xdr:col>
      <xdr:colOff>50800</xdr:colOff>
      <xdr:row>57</xdr:row>
      <xdr:rowOff>3477</xdr:rowOff>
    </xdr:to>
    <xdr:cxnSp macro="">
      <xdr:nvCxnSpPr>
        <xdr:cNvPr id="577" name="直線コネクタ 576"/>
        <xdr:cNvCxnSpPr/>
      </xdr:nvCxnSpPr>
      <xdr:spPr>
        <a:xfrm flipV="1">
          <a:off x="14592300" y="9724327"/>
          <a:ext cx="889000" cy="5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41374</xdr:rowOff>
    </xdr:from>
    <xdr:to>
      <xdr:col>81</xdr:col>
      <xdr:colOff>101600</xdr:colOff>
      <xdr:row>55</xdr:row>
      <xdr:rowOff>142974</xdr:rowOff>
    </xdr:to>
    <xdr:sp macro="" textlink="">
      <xdr:nvSpPr>
        <xdr:cNvPr id="578" name="フローチャート: 判断 577"/>
        <xdr:cNvSpPr/>
      </xdr:nvSpPr>
      <xdr:spPr>
        <a:xfrm>
          <a:off x="15430500" y="94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159501</xdr:rowOff>
    </xdr:from>
    <xdr:ext cx="534377" cy="259045"/>
    <xdr:sp macro="" textlink="">
      <xdr:nvSpPr>
        <xdr:cNvPr id="579" name="テキスト ボックス 578"/>
        <xdr:cNvSpPr txBox="1"/>
      </xdr:nvSpPr>
      <xdr:spPr>
        <a:xfrm>
          <a:off x="15214111" y="924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3477</xdr:rowOff>
    </xdr:from>
    <xdr:to>
      <xdr:col>76</xdr:col>
      <xdr:colOff>114300</xdr:colOff>
      <xdr:row>57</xdr:row>
      <xdr:rowOff>75440</xdr:rowOff>
    </xdr:to>
    <xdr:cxnSp macro="">
      <xdr:nvCxnSpPr>
        <xdr:cNvPr id="580" name="直線コネクタ 579"/>
        <xdr:cNvCxnSpPr/>
      </xdr:nvCxnSpPr>
      <xdr:spPr>
        <a:xfrm flipV="1">
          <a:off x="13703300" y="9776127"/>
          <a:ext cx="889000" cy="7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152314</xdr:rowOff>
    </xdr:from>
    <xdr:to>
      <xdr:col>76</xdr:col>
      <xdr:colOff>165100</xdr:colOff>
      <xdr:row>56</xdr:row>
      <xdr:rowOff>82464</xdr:rowOff>
    </xdr:to>
    <xdr:sp macro="" textlink="">
      <xdr:nvSpPr>
        <xdr:cNvPr id="581" name="フローチャート: 判断 580"/>
        <xdr:cNvSpPr/>
      </xdr:nvSpPr>
      <xdr:spPr>
        <a:xfrm>
          <a:off x="14541500" y="958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98991</xdr:rowOff>
    </xdr:from>
    <xdr:ext cx="534377" cy="259045"/>
    <xdr:sp macro="" textlink="">
      <xdr:nvSpPr>
        <xdr:cNvPr id="582" name="テキスト ボックス 581"/>
        <xdr:cNvSpPr txBox="1"/>
      </xdr:nvSpPr>
      <xdr:spPr>
        <a:xfrm>
          <a:off x="14325111" y="935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20851</xdr:rowOff>
    </xdr:from>
    <xdr:to>
      <xdr:col>71</xdr:col>
      <xdr:colOff>177800</xdr:colOff>
      <xdr:row>57</xdr:row>
      <xdr:rowOff>75440</xdr:rowOff>
    </xdr:to>
    <xdr:cxnSp macro="">
      <xdr:nvCxnSpPr>
        <xdr:cNvPr id="583" name="直線コネクタ 582"/>
        <xdr:cNvCxnSpPr/>
      </xdr:nvCxnSpPr>
      <xdr:spPr>
        <a:xfrm>
          <a:off x="12814300" y="9793501"/>
          <a:ext cx="889000" cy="54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136495</xdr:rowOff>
    </xdr:from>
    <xdr:to>
      <xdr:col>72</xdr:col>
      <xdr:colOff>38100</xdr:colOff>
      <xdr:row>56</xdr:row>
      <xdr:rowOff>66645</xdr:rowOff>
    </xdr:to>
    <xdr:sp macro="" textlink="">
      <xdr:nvSpPr>
        <xdr:cNvPr id="584" name="フローチャート: 判断 583"/>
        <xdr:cNvSpPr/>
      </xdr:nvSpPr>
      <xdr:spPr>
        <a:xfrm>
          <a:off x="13652500" y="956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83172</xdr:rowOff>
    </xdr:from>
    <xdr:ext cx="534377" cy="259045"/>
    <xdr:sp macro="" textlink="">
      <xdr:nvSpPr>
        <xdr:cNvPr id="585" name="テキスト ボックス 584"/>
        <xdr:cNvSpPr txBox="1"/>
      </xdr:nvSpPr>
      <xdr:spPr>
        <a:xfrm>
          <a:off x="13436111" y="934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4295</xdr:rowOff>
    </xdr:from>
    <xdr:to>
      <xdr:col>67</xdr:col>
      <xdr:colOff>101600</xdr:colOff>
      <xdr:row>56</xdr:row>
      <xdr:rowOff>105895</xdr:rowOff>
    </xdr:to>
    <xdr:sp macro="" textlink="">
      <xdr:nvSpPr>
        <xdr:cNvPr id="586" name="フローチャート: 判断 585"/>
        <xdr:cNvSpPr/>
      </xdr:nvSpPr>
      <xdr:spPr>
        <a:xfrm>
          <a:off x="12763500" y="960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122422</xdr:rowOff>
    </xdr:from>
    <xdr:ext cx="534377" cy="259045"/>
    <xdr:sp macro="" textlink="">
      <xdr:nvSpPr>
        <xdr:cNvPr id="587" name="テキスト ボックス 586"/>
        <xdr:cNvSpPr txBox="1"/>
      </xdr:nvSpPr>
      <xdr:spPr>
        <a:xfrm>
          <a:off x="12547111" y="938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142255</xdr:rowOff>
    </xdr:from>
    <xdr:to>
      <xdr:col>85</xdr:col>
      <xdr:colOff>177800</xdr:colOff>
      <xdr:row>56</xdr:row>
      <xdr:rowOff>72405</xdr:rowOff>
    </xdr:to>
    <xdr:sp macro="" textlink="">
      <xdr:nvSpPr>
        <xdr:cNvPr id="593" name="楕円 592"/>
        <xdr:cNvSpPr/>
      </xdr:nvSpPr>
      <xdr:spPr>
        <a:xfrm>
          <a:off x="16268700" y="957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120682</xdr:rowOff>
    </xdr:from>
    <xdr:ext cx="534377" cy="259045"/>
    <xdr:sp macro="" textlink="">
      <xdr:nvSpPr>
        <xdr:cNvPr id="594" name="教育費該当値テキスト"/>
        <xdr:cNvSpPr txBox="1"/>
      </xdr:nvSpPr>
      <xdr:spPr>
        <a:xfrm>
          <a:off x="16370300" y="9550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72327</xdr:rowOff>
    </xdr:from>
    <xdr:to>
      <xdr:col>81</xdr:col>
      <xdr:colOff>101600</xdr:colOff>
      <xdr:row>57</xdr:row>
      <xdr:rowOff>2477</xdr:rowOff>
    </xdr:to>
    <xdr:sp macro="" textlink="">
      <xdr:nvSpPr>
        <xdr:cNvPr id="595" name="楕円 594"/>
        <xdr:cNvSpPr/>
      </xdr:nvSpPr>
      <xdr:spPr>
        <a:xfrm>
          <a:off x="15430500" y="967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165054</xdr:rowOff>
    </xdr:from>
    <xdr:ext cx="534377" cy="259045"/>
    <xdr:sp macro="" textlink="">
      <xdr:nvSpPr>
        <xdr:cNvPr id="596" name="テキスト ボックス 595"/>
        <xdr:cNvSpPr txBox="1"/>
      </xdr:nvSpPr>
      <xdr:spPr>
        <a:xfrm>
          <a:off x="15214111" y="9766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124127</xdr:rowOff>
    </xdr:from>
    <xdr:to>
      <xdr:col>76</xdr:col>
      <xdr:colOff>165100</xdr:colOff>
      <xdr:row>57</xdr:row>
      <xdr:rowOff>54277</xdr:rowOff>
    </xdr:to>
    <xdr:sp macro="" textlink="">
      <xdr:nvSpPr>
        <xdr:cNvPr id="597" name="楕円 596"/>
        <xdr:cNvSpPr/>
      </xdr:nvSpPr>
      <xdr:spPr>
        <a:xfrm>
          <a:off x="14541500" y="9725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45404</xdr:rowOff>
    </xdr:from>
    <xdr:ext cx="534377" cy="259045"/>
    <xdr:sp macro="" textlink="">
      <xdr:nvSpPr>
        <xdr:cNvPr id="598" name="テキスト ボックス 597"/>
        <xdr:cNvSpPr txBox="1"/>
      </xdr:nvSpPr>
      <xdr:spPr>
        <a:xfrm>
          <a:off x="14325111" y="981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24640</xdr:rowOff>
    </xdr:from>
    <xdr:to>
      <xdr:col>72</xdr:col>
      <xdr:colOff>38100</xdr:colOff>
      <xdr:row>57</xdr:row>
      <xdr:rowOff>126240</xdr:rowOff>
    </xdr:to>
    <xdr:sp macro="" textlink="">
      <xdr:nvSpPr>
        <xdr:cNvPr id="599" name="楕円 598"/>
        <xdr:cNvSpPr/>
      </xdr:nvSpPr>
      <xdr:spPr>
        <a:xfrm>
          <a:off x="13652500" y="979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117367</xdr:rowOff>
    </xdr:from>
    <xdr:ext cx="534377" cy="259045"/>
    <xdr:sp macro="" textlink="">
      <xdr:nvSpPr>
        <xdr:cNvPr id="600" name="テキスト ボックス 599"/>
        <xdr:cNvSpPr txBox="1"/>
      </xdr:nvSpPr>
      <xdr:spPr>
        <a:xfrm>
          <a:off x="13436111" y="9890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141501</xdr:rowOff>
    </xdr:from>
    <xdr:to>
      <xdr:col>67</xdr:col>
      <xdr:colOff>101600</xdr:colOff>
      <xdr:row>57</xdr:row>
      <xdr:rowOff>71651</xdr:rowOff>
    </xdr:to>
    <xdr:sp macro="" textlink="">
      <xdr:nvSpPr>
        <xdr:cNvPr id="601" name="楕円 600"/>
        <xdr:cNvSpPr/>
      </xdr:nvSpPr>
      <xdr:spPr>
        <a:xfrm>
          <a:off x="12763500" y="974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62778</xdr:rowOff>
    </xdr:from>
    <xdr:ext cx="534377" cy="259045"/>
    <xdr:sp macro="" textlink="">
      <xdr:nvSpPr>
        <xdr:cNvPr id="602" name="テキスト ボックス 601"/>
        <xdr:cNvSpPr txBox="1"/>
      </xdr:nvSpPr>
      <xdr:spPr>
        <a:xfrm>
          <a:off x="12547111" y="983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3" name="直線コネクタ 612"/>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4" name="テキスト ボックス 613"/>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6" name="テキスト ボックス 615"/>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7" name="直線コネクタ 616"/>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70</xdr:row>
      <xdr:rowOff>111777</xdr:rowOff>
    </xdr:from>
    <xdr:ext cx="467179" cy="259045"/>
    <xdr:sp macro="" textlink="">
      <xdr:nvSpPr>
        <xdr:cNvPr id="618" name="テキスト ボックス 617"/>
        <xdr:cNvSpPr txBox="1"/>
      </xdr:nvSpPr>
      <xdr:spPr>
        <a:xfrm>
          <a:off x="11978821"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0" name="テキスト ボックス 619"/>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35687</xdr:rowOff>
    </xdr:from>
    <xdr:to>
      <xdr:col>85</xdr:col>
      <xdr:colOff>126364</xdr:colOff>
      <xdr:row>78</xdr:row>
      <xdr:rowOff>25400</xdr:rowOff>
    </xdr:to>
    <xdr:cxnSp macro="">
      <xdr:nvCxnSpPr>
        <xdr:cNvPr id="622" name="直線コネクタ 621"/>
        <xdr:cNvCxnSpPr/>
      </xdr:nvCxnSpPr>
      <xdr:spPr>
        <a:xfrm flipV="1">
          <a:off x="16317595" y="12208637"/>
          <a:ext cx="1269" cy="1189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3" name="災害復旧費最小値テキスト"/>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4" name="直線コネクタ 623"/>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153814</xdr:rowOff>
    </xdr:from>
    <xdr:ext cx="469744" cy="259045"/>
    <xdr:sp macro="" textlink="">
      <xdr:nvSpPr>
        <xdr:cNvPr id="625" name="災害復旧費最大値テキスト"/>
        <xdr:cNvSpPr txBox="1"/>
      </xdr:nvSpPr>
      <xdr:spPr>
        <a:xfrm>
          <a:off x="16370300" y="11983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35687</xdr:rowOff>
    </xdr:from>
    <xdr:to>
      <xdr:col>86</xdr:col>
      <xdr:colOff>25400</xdr:colOff>
      <xdr:row>71</xdr:row>
      <xdr:rowOff>35687</xdr:rowOff>
    </xdr:to>
    <xdr:cxnSp macro="">
      <xdr:nvCxnSpPr>
        <xdr:cNvPr id="626" name="直線コネクタ 625"/>
        <xdr:cNvCxnSpPr/>
      </xdr:nvCxnSpPr>
      <xdr:spPr>
        <a:xfrm>
          <a:off x="16230600" y="12208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130556</xdr:rowOff>
    </xdr:from>
    <xdr:to>
      <xdr:col>85</xdr:col>
      <xdr:colOff>127000</xdr:colOff>
      <xdr:row>78</xdr:row>
      <xdr:rowOff>25400</xdr:rowOff>
    </xdr:to>
    <xdr:cxnSp macro="">
      <xdr:nvCxnSpPr>
        <xdr:cNvPr id="627" name="直線コネクタ 626"/>
        <xdr:cNvCxnSpPr/>
      </xdr:nvCxnSpPr>
      <xdr:spPr>
        <a:xfrm>
          <a:off x="15481300" y="13332206"/>
          <a:ext cx="8382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130636</xdr:rowOff>
    </xdr:from>
    <xdr:ext cx="378565" cy="259045"/>
    <xdr:sp macro="" textlink="">
      <xdr:nvSpPr>
        <xdr:cNvPr id="628" name="災害復旧費平均値テキスト"/>
        <xdr:cNvSpPr txBox="1"/>
      </xdr:nvSpPr>
      <xdr:spPr>
        <a:xfrm>
          <a:off x="16370300" y="129893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107759</xdr:rowOff>
    </xdr:from>
    <xdr:to>
      <xdr:col>85</xdr:col>
      <xdr:colOff>177800</xdr:colOff>
      <xdr:row>77</xdr:row>
      <xdr:rowOff>37909</xdr:rowOff>
    </xdr:to>
    <xdr:sp macro="" textlink="">
      <xdr:nvSpPr>
        <xdr:cNvPr id="629" name="フローチャート: 判断 628"/>
        <xdr:cNvSpPr/>
      </xdr:nvSpPr>
      <xdr:spPr>
        <a:xfrm>
          <a:off x="16268700" y="13137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130556</xdr:rowOff>
    </xdr:from>
    <xdr:to>
      <xdr:col>81</xdr:col>
      <xdr:colOff>50800</xdr:colOff>
      <xdr:row>78</xdr:row>
      <xdr:rowOff>25400</xdr:rowOff>
    </xdr:to>
    <xdr:cxnSp macro="">
      <xdr:nvCxnSpPr>
        <xdr:cNvPr id="630" name="直線コネクタ 629"/>
        <xdr:cNvCxnSpPr/>
      </xdr:nvCxnSpPr>
      <xdr:spPr>
        <a:xfrm flipV="1">
          <a:off x="14592300" y="13332206"/>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114618</xdr:rowOff>
    </xdr:from>
    <xdr:to>
      <xdr:col>81</xdr:col>
      <xdr:colOff>101600</xdr:colOff>
      <xdr:row>74</xdr:row>
      <xdr:rowOff>44768</xdr:rowOff>
    </xdr:to>
    <xdr:sp macro="" textlink="">
      <xdr:nvSpPr>
        <xdr:cNvPr id="631" name="フローチャート: 判断 630"/>
        <xdr:cNvSpPr/>
      </xdr:nvSpPr>
      <xdr:spPr>
        <a:xfrm>
          <a:off x="15430500" y="12630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61295</xdr:rowOff>
    </xdr:from>
    <xdr:ext cx="469744" cy="259045"/>
    <xdr:sp macro="" textlink="">
      <xdr:nvSpPr>
        <xdr:cNvPr id="632" name="テキスト ボックス 631"/>
        <xdr:cNvSpPr txBox="1"/>
      </xdr:nvSpPr>
      <xdr:spPr>
        <a:xfrm>
          <a:off x="15246428" y="12405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33" name="直線コネクタ 632"/>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27178</xdr:rowOff>
    </xdr:from>
    <xdr:to>
      <xdr:col>76</xdr:col>
      <xdr:colOff>165100</xdr:colOff>
      <xdr:row>73</xdr:row>
      <xdr:rowOff>128778</xdr:rowOff>
    </xdr:to>
    <xdr:sp macro="" textlink="">
      <xdr:nvSpPr>
        <xdr:cNvPr id="634" name="フローチャート: 判断 633"/>
        <xdr:cNvSpPr/>
      </xdr:nvSpPr>
      <xdr:spPr>
        <a:xfrm>
          <a:off x="14541500" y="1254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71</xdr:row>
      <xdr:rowOff>145305</xdr:rowOff>
    </xdr:from>
    <xdr:ext cx="469744" cy="259045"/>
    <xdr:sp macro="" textlink="">
      <xdr:nvSpPr>
        <xdr:cNvPr id="635" name="テキスト ボックス 634"/>
        <xdr:cNvSpPr txBox="1"/>
      </xdr:nvSpPr>
      <xdr:spPr>
        <a:xfrm>
          <a:off x="14357428" y="1231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36" name="直線コネクタ 635"/>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39179</xdr:rowOff>
    </xdr:from>
    <xdr:to>
      <xdr:col>72</xdr:col>
      <xdr:colOff>38100</xdr:colOff>
      <xdr:row>76</xdr:row>
      <xdr:rowOff>140779</xdr:rowOff>
    </xdr:to>
    <xdr:sp macro="" textlink="">
      <xdr:nvSpPr>
        <xdr:cNvPr id="637" name="フローチャート: 判断 636"/>
        <xdr:cNvSpPr/>
      </xdr:nvSpPr>
      <xdr:spPr>
        <a:xfrm>
          <a:off x="13652500" y="13069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74</xdr:row>
      <xdr:rowOff>157307</xdr:rowOff>
    </xdr:from>
    <xdr:ext cx="378565" cy="259045"/>
    <xdr:sp macro="" textlink="">
      <xdr:nvSpPr>
        <xdr:cNvPr id="638" name="テキスト ボックス 637"/>
        <xdr:cNvSpPr txBox="1"/>
      </xdr:nvSpPr>
      <xdr:spPr>
        <a:xfrm>
          <a:off x="13514017" y="12844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2032</xdr:rowOff>
    </xdr:from>
    <xdr:to>
      <xdr:col>67</xdr:col>
      <xdr:colOff>101600</xdr:colOff>
      <xdr:row>76</xdr:row>
      <xdr:rowOff>103632</xdr:rowOff>
    </xdr:to>
    <xdr:sp macro="" textlink="">
      <xdr:nvSpPr>
        <xdr:cNvPr id="639" name="フローチャート: 判断 638"/>
        <xdr:cNvSpPr/>
      </xdr:nvSpPr>
      <xdr:spPr>
        <a:xfrm>
          <a:off x="12763500" y="1303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74</xdr:row>
      <xdr:rowOff>120159</xdr:rowOff>
    </xdr:from>
    <xdr:ext cx="378565" cy="259045"/>
    <xdr:sp macro="" textlink="">
      <xdr:nvSpPr>
        <xdr:cNvPr id="640" name="テキスト ボックス 639"/>
        <xdr:cNvSpPr txBox="1"/>
      </xdr:nvSpPr>
      <xdr:spPr>
        <a:xfrm>
          <a:off x="12625017" y="12807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6" name="楕円 645"/>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60977</xdr:rowOff>
    </xdr:from>
    <xdr:ext cx="249299" cy="259045"/>
    <xdr:sp macro="" textlink="">
      <xdr:nvSpPr>
        <xdr:cNvPr id="647" name="災害復旧費該当値テキスト"/>
        <xdr:cNvSpPr txBox="1"/>
      </xdr:nvSpPr>
      <xdr:spPr>
        <a:xfrm>
          <a:off x="16370300" y="1326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79756</xdr:rowOff>
    </xdr:from>
    <xdr:to>
      <xdr:col>81</xdr:col>
      <xdr:colOff>101600</xdr:colOff>
      <xdr:row>78</xdr:row>
      <xdr:rowOff>9906</xdr:rowOff>
    </xdr:to>
    <xdr:sp macro="" textlink="">
      <xdr:nvSpPr>
        <xdr:cNvPr id="648" name="楕円 647"/>
        <xdr:cNvSpPr/>
      </xdr:nvSpPr>
      <xdr:spPr>
        <a:xfrm>
          <a:off x="15430500" y="1328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1033</xdr:rowOff>
    </xdr:from>
    <xdr:ext cx="378565" cy="259045"/>
    <xdr:sp macro="" textlink="">
      <xdr:nvSpPr>
        <xdr:cNvPr id="649" name="テキスト ボックス 648"/>
        <xdr:cNvSpPr txBox="1"/>
      </xdr:nvSpPr>
      <xdr:spPr>
        <a:xfrm>
          <a:off x="15292017" y="133741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50" name="楕円 649"/>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51" name="テキスト ボックス 650"/>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52" name="楕円 651"/>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53" name="テキスト ボックス 652"/>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54" name="楕円 653"/>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5" name="テキスト ボックス 654"/>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5" name="テキスト ボックス 674"/>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97428</xdr:rowOff>
    </xdr:from>
    <xdr:to>
      <xdr:col>85</xdr:col>
      <xdr:colOff>126364</xdr:colOff>
      <xdr:row>97</xdr:row>
      <xdr:rowOff>167494</xdr:rowOff>
    </xdr:to>
    <xdr:cxnSp macro="">
      <xdr:nvCxnSpPr>
        <xdr:cNvPr id="679" name="直線コネクタ 678"/>
        <xdr:cNvCxnSpPr/>
      </xdr:nvCxnSpPr>
      <xdr:spPr>
        <a:xfrm flipV="1">
          <a:off x="16317595" y="15527928"/>
          <a:ext cx="1269" cy="127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171321</xdr:rowOff>
    </xdr:from>
    <xdr:ext cx="534377" cy="259045"/>
    <xdr:sp macro="" textlink="">
      <xdr:nvSpPr>
        <xdr:cNvPr id="680" name="公債費最小値テキスト"/>
        <xdr:cNvSpPr txBox="1"/>
      </xdr:nvSpPr>
      <xdr:spPr>
        <a:xfrm>
          <a:off x="16370300" y="1680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167494</xdr:rowOff>
    </xdr:from>
    <xdr:to>
      <xdr:col>86</xdr:col>
      <xdr:colOff>25400</xdr:colOff>
      <xdr:row>97</xdr:row>
      <xdr:rowOff>167494</xdr:rowOff>
    </xdr:to>
    <xdr:cxnSp macro="">
      <xdr:nvCxnSpPr>
        <xdr:cNvPr id="681" name="直線コネクタ 680"/>
        <xdr:cNvCxnSpPr/>
      </xdr:nvCxnSpPr>
      <xdr:spPr>
        <a:xfrm>
          <a:off x="16230600" y="16798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44105</xdr:rowOff>
    </xdr:from>
    <xdr:ext cx="534377" cy="259045"/>
    <xdr:sp macro="" textlink="">
      <xdr:nvSpPr>
        <xdr:cNvPr id="682" name="公債費最大値テキスト"/>
        <xdr:cNvSpPr txBox="1"/>
      </xdr:nvSpPr>
      <xdr:spPr>
        <a:xfrm>
          <a:off x="16370300" y="1530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97428</xdr:rowOff>
    </xdr:from>
    <xdr:to>
      <xdr:col>86</xdr:col>
      <xdr:colOff>25400</xdr:colOff>
      <xdr:row>90</xdr:row>
      <xdr:rowOff>97428</xdr:rowOff>
    </xdr:to>
    <xdr:cxnSp macro="">
      <xdr:nvCxnSpPr>
        <xdr:cNvPr id="683" name="直線コネクタ 682"/>
        <xdr:cNvCxnSpPr/>
      </xdr:nvCxnSpPr>
      <xdr:spPr>
        <a:xfrm>
          <a:off x="16230600" y="15527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55556</xdr:rowOff>
    </xdr:from>
    <xdr:to>
      <xdr:col>85</xdr:col>
      <xdr:colOff>127000</xdr:colOff>
      <xdr:row>96</xdr:row>
      <xdr:rowOff>56071</xdr:rowOff>
    </xdr:to>
    <xdr:cxnSp macro="">
      <xdr:nvCxnSpPr>
        <xdr:cNvPr id="684" name="直線コネクタ 683"/>
        <xdr:cNvCxnSpPr/>
      </xdr:nvCxnSpPr>
      <xdr:spPr>
        <a:xfrm>
          <a:off x="15481300" y="16514756"/>
          <a:ext cx="8382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24071</xdr:rowOff>
    </xdr:from>
    <xdr:ext cx="534377" cy="259045"/>
    <xdr:sp macro="" textlink="">
      <xdr:nvSpPr>
        <xdr:cNvPr id="685" name="公債費平均値テキスト"/>
        <xdr:cNvSpPr txBox="1"/>
      </xdr:nvSpPr>
      <xdr:spPr>
        <a:xfrm>
          <a:off x="16370300" y="1631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1194</xdr:rowOff>
    </xdr:from>
    <xdr:to>
      <xdr:col>85</xdr:col>
      <xdr:colOff>177800</xdr:colOff>
      <xdr:row>96</xdr:row>
      <xdr:rowOff>102794</xdr:rowOff>
    </xdr:to>
    <xdr:sp macro="" textlink="">
      <xdr:nvSpPr>
        <xdr:cNvPr id="686" name="フローチャート: 判断 685"/>
        <xdr:cNvSpPr/>
      </xdr:nvSpPr>
      <xdr:spPr>
        <a:xfrm>
          <a:off x="162687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37821</xdr:rowOff>
    </xdr:from>
    <xdr:to>
      <xdr:col>81</xdr:col>
      <xdr:colOff>50800</xdr:colOff>
      <xdr:row>96</xdr:row>
      <xdr:rowOff>55556</xdr:rowOff>
    </xdr:to>
    <xdr:cxnSp macro="">
      <xdr:nvCxnSpPr>
        <xdr:cNvPr id="687" name="直線コネクタ 686"/>
        <xdr:cNvCxnSpPr/>
      </xdr:nvCxnSpPr>
      <xdr:spPr>
        <a:xfrm>
          <a:off x="14592300" y="16497021"/>
          <a:ext cx="889000" cy="1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74288</xdr:rowOff>
    </xdr:from>
    <xdr:to>
      <xdr:col>81</xdr:col>
      <xdr:colOff>101600</xdr:colOff>
      <xdr:row>96</xdr:row>
      <xdr:rowOff>4438</xdr:rowOff>
    </xdr:to>
    <xdr:sp macro="" textlink="">
      <xdr:nvSpPr>
        <xdr:cNvPr id="688" name="フローチャート: 判断 687"/>
        <xdr:cNvSpPr/>
      </xdr:nvSpPr>
      <xdr:spPr>
        <a:xfrm>
          <a:off x="15430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20965</xdr:rowOff>
    </xdr:from>
    <xdr:ext cx="534377" cy="259045"/>
    <xdr:sp macro="" textlink="">
      <xdr:nvSpPr>
        <xdr:cNvPr id="689" name="テキスト ボックス 688"/>
        <xdr:cNvSpPr txBox="1"/>
      </xdr:nvSpPr>
      <xdr:spPr>
        <a:xfrm>
          <a:off x="15214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37821</xdr:rowOff>
    </xdr:from>
    <xdr:to>
      <xdr:col>76</xdr:col>
      <xdr:colOff>114300</xdr:colOff>
      <xdr:row>96</xdr:row>
      <xdr:rowOff>40639</xdr:rowOff>
    </xdr:to>
    <xdr:cxnSp macro="">
      <xdr:nvCxnSpPr>
        <xdr:cNvPr id="690" name="直線コネクタ 689"/>
        <xdr:cNvCxnSpPr/>
      </xdr:nvCxnSpPr>
      <xdr:spPr>
        <a:xfrm flipV="1">
          <a:off x="13703300" y="16497021"/>
          <a:ext cx="889000" cy="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55296</xdr:rowOff>
    </xdr:from>
    <xdr:to>
      <xdr:col>76</xdr:col>
      <xdr:colOff>165100</xdr:colOff>
      <xdr:row>95</xdr:row>
      <xdr:rowOff>156896</xdr:rowOff>
    </xdr:to>
    <xdr:sp macro="" textlink="">
      <xdr:nvSpPr>
        <xdr:cNvPr id="691" name="フローチャート: 判断 690"/>
        <xdr:cNvSpPr/>
      </xdr:nvSpPr>
      <xdr:spPr>
        <a:xfrm>
          <a:off x="14541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1973</xdr:rowOff>
    </xdr:from>
    <xdr:ext cx="534377" cy="259045"/>
    <xdr:sp macro="" textlink="">
      <xdr:nvSpPr>
        <xdr:cNvPr id="692" name="テキスト ボックス 691"/>
        <xdr:cNvSpPr txBox="1"/>
      </xdr:nvSpPr>
      <xdr:spPr>
        <a:xfrm>
          <a:off x="14325111" y="1611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33916</xdr:rowOff>
    </xdr:from>
    <xdr:to>
      <xdr:col>71</xdr:col>
      <xdr:colOff>177800</xdr:colOff>
      <xdr:row>96</xdr:row>
      <xdr:rowOff>40639</xdr:rowOff>
    </xdr:to>
    <xdr:cxnSp macro="">
      <xdr:nvCxnSpPr>
        <xdr:cNvPr id="693" name="直線コネクタ 692"/>
        <xdr:cNvCxnSpPr/>
      </xdr:nvCxnSpPr>
      <xdr:spPr>
        <a:xfrm>
          <a:off x="12814300" y="16493116"/>
          <a:ext cx="889000" cy="6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41370</xdr:rowOff>
    </xdr:from>
    <xdr:to>
      <xdr:col>72</xdr:col>
      <xdr:colOff>38100</xdr:colOff>
      <xdr:row>95</xdr:row>
      <xdr:rowOff>142970</xdr:rowOff>
    </xdr:to>
    <xdr:sp macro="" textlink="">
      <xdr:nvSpPr>
        <xdr:cNvPr id="694" name="フローチャート: 判断 693"/>
        <xdr:cNvSpPr/>
      </xdr:nvSpPr>
      <xdr:spPr>
        <a:xfrm>
          <a:off x="13652500" y="163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159497</xdr:rowOff>
    </xdr:from>
    <xdr:ext cx="534377" cy="259045"/>
    <xdr:sp macro="" textlink="">
      <xdr:nvSpPr>
        <xdr:cNvPr id="695" name="テキスト ボックス 694"/>
        <xdr:cNvSpPr txBox="1"/>
      </xdr:nvSpPr>
      <xdr:spPr>
        <a:xfrm>
          <a:off x="13436111" y="16104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15844</xdr:rowOff>
    </xdr:from>
    <xdr:to>
      <xdr:col>67</xdr:col>
      <xdr:colOff>101600</xdr:colOff>
      <xdr:row>95</xdr:row>
      <xdr:rowOff>117444</xdr:rowOff>
    </xdr:to>
    <xdr:sp macro="" textlink="">
      <xdr:nvSpPr>
        <xdr:cNvPr id="696" name="フローチャート: 判断 695"/>
        <xdr:cNvSpPr/>
      </xdr:nvSpPr>
      <xdr:spPr>
        <a:xfrm>
          <a:off x="12763500" y="163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133971</xdr:rowOff>
    </xdr:from>
    <xdr:ext cx="534377" cy="259045"/>
    <xdr:sp macro="" textlink="">
      <xdr:nvSpPr>
        <xdr:cNvPr id="697" name="テキスト ボックス 696"/>
        <xdr:cNvSpPr txBox="1"/>
      </xdr:nvSpPr>
      <xdr:spPr>
        <a:xfrm>
          <a:off x="12547111" y="1607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5271</xdr:rowOff>
    </xdr:from>
    <xdr:to>
      <xdr:col>85</xdr:col>
      <xdr:colOff>177800</xdr:colOff>
      <xdr:row>96</xdr:row>
      <xdr:rowOff>106871</xdr:rowOff>
    </xdr:to>
    <xdr:sp macro="" textlink="">
      <xdr:nvSpPr>
        <xdr:cNvPr id="703" name="楕円 702"/>
        <xdr:cNvSpPr/>
      </xdr:nvSpPr>
      <xdr:spPr>
        <a:xfrm>
          <a:off x="16268700" y="1646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155148</xdr:rowOff>
    </xdr:from>
    <xdr:ext cx="534377" cy="259045"/>
    <xdr:sp macro="" textlink="">
      <xdr:nvSpPr>
        <xdr:cNvPr id="704" name="公債費該当値テキスト"/>
        <xdr:cNvSpPr txBox="1"/>
      </xdr:nvSpPr>
      <xdr:spPr>
        <a:xfrm>
          <a:off x="16370300" y="1644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4756</xdr:rowOff>
    </xdr:from>
    <xdr:to>
      <xdr:col>81</xdr:col>
      <xdr:colOff>101600</xdr:colOff>
      <xdr:row>96</xdr:row>
      <xdr:rowOff>106356</xdr:rowOff>
    </xdr:to>
    <xdr:sp macro="" textlink="">
      <xdr:nvSpPr>
        <xdr:cNvPr id="705" name="楕円 704"/>
        <xdr:cNvSpPr/>
      </xdr:nvSpPr>
      <xdr:spPr>
        <a:xfrm>
          <a:off x="15430500" y="16463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97483</xdr:rowOff>
    </xdr:from>
    <xdr:ext cx="534377" cy="259045"/>
    <xdr:sp macro="" textlink="">
      <xdr:nvSpPr>
        <xdr:cNvPr id="706" name="テキスト ボックス 705"/>
        <xdr:cNvSpPr txBox="1"/>
      </xdr:nvSpPr>
      <xdr:spPr>
        <a:xfrm>
          <a:off x="15214111" y="1655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158471</xdr:rowOff>
    </xdr:from>
    <xdr:to>
      <xdr:col>76</xdr:col>
      <xdr:colOff>165100</xdr:colOff>
      <xdr:row>96</xdr:row>
      <xdr:rowOff>88621</xdr:rowOff>
    </xdr:to>
    <xdr:sp macro="" textlink="">
      <xdr:nvSpPr>
        <xdr:cNvPr id="707" name="楕円 706"/>
        <xdr:cNvSpPr/>
      </xdr:nvSpPr>
      <xdr:spPr>
        <a:xfrm>
          <a:off x="14541500" y="1644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79748</xdr:rowOff>
    </xdr:from>
    <xdr:ext cx="534377" cy="259045"/>
    <xdr:sp macro="" textlink="">
      <xdr:nvSpPr>
        <xdr:cNvPr id="708" name="テキスト ボックス 707"/>
        <xdr:cNvSpPr txBox="1"/>
      </xdr:nvSpPr>
      <xdr:spPr>
        <a:xfrm>
          <a:off x="14325111" y="16538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161289</xdr:rowOff>
    </xdr:from>
    <xdr:to>
      <xdr:col>72</xdr:col>
      <xdr:colOff>38100</xdr:colOff>
      <xdr:row>96</xdr:row>
      <xdr:rowOff>91439</xdr:rowOff>
    </xdr:to>
    <xdr:sp macro="" textlink="">
      <xdr:nvSpPr>
        <xdr:cNvPr id="709" name="楕円 708"/>
        <xdr:cNvSpPr/>
      </xdr:nvSpPr>
      <xdr:spPr>
        <a:xfrm>
          <a:off x="13652500" y="1644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82566</xdr:rowOff>
    </xdr:from>
    <xdr:ext cx="534377" cy="259045"/>
    <xdr:sp macro="" textlink="">
      <xdr:nvSpPr>
        <xdr:cNvPr id="710" name="テキスト ボックス 709"/>
        <xdr:cNvSpPr txBox="1"/>
      </xdr:nvSpPr>
      <xdr:spPr>
        <a:xfrm>
          <a:off x="13436111" y="16541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154566</xdr:rowOff>
    </xdr:from>
    <xdr:to>
      <xdr:col>67</xdr:col>
      <xdr:colOff>101600</xdr:colOff>
      <xdr:row>96</xdr:row>
      <xdr:rowOff>84716</xdr:rowOff>
    </xdr:to>
    <xdr:sp macro="" textlink="">
      <xdr:nvSpPr>
        <xdr:cNvPr id="711" name="楕円 710"/>
        <xdr:cNvSpPr/>
      </xdr:nvSpPr>
      <xdr:spPr>
        <a:xfrm>
          <a:off x="12763500" y="1644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75843</xdr:rowOff>
    </xdr:from>
    <xdr:ext cx="534377" cy="259045"/>
    <xdr:sp macro="" textlink="">
      <xdr:nvSpPr>
        <xdr:cNvPr id="712" name="テキスト ボックス 711"/>
        <xdr:cNvSpPr txBox="1"/>
      </xdr:nvSpPr>
      <xdr:spPr>
        <a:xfrm>
          <a:off x="12547111" y="1653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6" name="テキスト ボックス 725"/>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8484</xdr:rowOff>
    </xdr:from>
    <xdr:to>
      <xdr:col>116</xdr:col>
      <xdr:colOff>62864</xdr:colOff>
      <xdr:row>38</xdr:row>
      <xdr:rowOff>139700</xdr:rowOff>
    </xdr:to>
    <xdr:cxnSp macro="">
      <xdr:nvCxnSpPr>
        <xdr:cNvPr id="734" name="直線コネクタ 733"/>
        <xdr:cNvCxnSpPr/>
      </xdr:nvCxnSpPr>
      <xdr:spPr>
        <a:xfrm flipV="1">
          <a:off x="22159595" y="5494884"/>
          <a:ext cx="1269" cy="1159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5"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126611</xdr:rowOff>
    </xdr:from>
    <xdr:ext cx="469744" cy="259045"/>
    <xdr:sp macro="" textlink="">
      <xdr:nvSpPr>
        <xdr:cNvPr id="737" name="諸支出金最大値テキスト"/>
        <xdr:cNvSpPr txBox="1"/>
      </xdr:nvSpPr>
      <xdr:spPr>
        <a:xfrm>
          <a:off x="22212300" y="527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8484</xdr:rowOff>
    </xdr:from>
    <xdr:to>
      <xdr:col>116</xdr:col>
      <xdr:colOff>152400</xdr:colOff>
      <xdr:row>32</xdr:row>
      <xdr:rowOff>8484</xdr:rowOff>
    </xdr:to>
    <xdr:cxnSp macro="">
      <xdr:nvCxnSpPr>
        <xdr:cNvPr id="738" name="直線コネクタ 737"/>
        <xdr:cNvCxnSpPr/>
      </xdr:nvCxnSpPr>
      <xdr:spPr>
        <a:xfrm>
          <a:off x="22072600" y="5494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54856</xdr:rowOff>
    </xdr:from>
    <xdr:ext cx="378565" cy="259045"/>
    <xdr:sp macro="" textlink="">
      <xdr:nvSpPr>
        <xdr:cNvPr id="740" name="諸支出金平均値テキスト"/>
        <xdr:cNvSpPr txBox="1"/>
      </xdr:nvSpPr>
      <xdr:spPr>
        <a:xfrm>
          <a:off x="22212300" y="63985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31979</xdr:rowOff>
    </xdr:from>
    <xdr:to>
      <xdr:col>116</xdr:col>
      <xdr:colOff>114300</xdr:colOff>
      <xdr:row>38</xdr:row>
      <xdr:rowOff>133579</xdr:rowOff>
    </xdr:to>
    <xdr:sp macro="" textlink="">
      <xdr:nvSpPr>
        <xdr:cNvPr id="741" name="フローチャート: 判断 740"/>
        <xdr:cNvSpPr/>
      </xdr:nvSpPr>
      <xdr:spPr>
        <a:xfrm>
          <a:off x="221107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82042</xdr:rowOff>
    </xdr:from>
    <xdr:to>
      <xdr:col>112</xdr:col>
      <xdr:colOff>38100</xdr:colOff>
      <xdr:row>39</xdr:row>
      <xdr:rowOff>12192</xdr:rowOff>
    </xdr:to>
    <xdr:sp macro="" textlink="">
      <xdr:nvSpPr>
        <xdr:cNvPr id="743" name="フローチャート: 判断 742"/>
        <xdr:cNvSpPr/>
      </xdr:nvSpPr>
      <xdr:spPr>
        <a:xfrm>
          <a:off x="21272500" y="659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28719</xdr:rowOff>
    </xdr:from>
    <xdr:ext cx="313932" cy="259045"/>
    <xdr:sp macro="" textlink="">
      <xdr:nvSpPr>
        <xdr:cNvPr id="744" name="テキスト ボックス 743"/>
        <xdr:cNvSpPr txBox="1"/>
      </xdr:nvSpPr>
      <xdr:spPr>
        <a:xfrm>
          <a:off x="21166333" y="63723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74270</xdr:rowOff>
    </xdr:from>
    <xdr:to>
      <xdr:col>107</xdr:col>
      <xdr:colOff>101600</xdr:colOff>
      <xdr:row>39</xdr:row>
      <xdr:rowOff>4420</xdr:rowOff>
    </xdr:to>
    <xdr:sp macro="" textlink="">
      <xdr:nvSpPr>
        <xdr:cNvPr id="746" name="フローチャート: 判断 745"/>
        <xdr:cNvSpPr/>
      </xdr:nvSpPr>
      <xdr:spPr>
        <a:xfrm>
          <a:off x="20383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20946</xdr:rowOff>
    </xdr:from>
    <xdr:ext cx="313932" cy="259045"/>
    <xdr:sp macro="" textlink="">
      <xdr:nvSpPr>
        <xdr:cNvPr id="747" name="テキスト ボックス 746"/>
        <xdr:cNvSpPr txBox="1"/>
      </xdr:nvSpPr>
      <xdr:spPr>
        <a:xfrm>
          <a:off x="20277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49581</xdr:rowOff>
    </xdr:from>
    <xdr:to>
      <xdr:col>102</xdr:col>
      <xdr:colOff>165100</xdr:colOff>
      <xdr:row>38</xdr:row>
      <xdr:rowOff>151181</xdr:rowOff>
    </xdr:to>
    <xdr:sp macro="" textlink="">
      <xdr:nvSpPr>
        <xdr:cNvPr id="749" name="フローチャート: 判断 748"/>
        <xdr:cNvSpPr/>
      </xdr:nvSpPr>
      <xdr:spPr>
        <a:xfrm>
          <a:off x="19494500" y="6564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167708</xdr:rowOff>
    </xdr:from>
    <xdr:ext cx="378565" cy="259045"/>
    <xdr:sp macro="" textlink="">
      <xdr:nvSpPr>
        <xdr:cNvPr id="750" name="テキスト ボックス 749"/>
        <xdr:cNvSpPr txBox="1"/>
      </xdr:nvSpPr>
      <xdr:spPr>
        <a:xfrm>
          <a:off x="19356017" y="6339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53924</xdr:rowOff>
    </xdr:from>
    <xdr:to>
      <xdr:col>98</xdr:col>
      <xdr:colOff>38100</xdr:colOff>
      <xdr:row>38</xdr:row>
      <xdr:rowOff>155524</xdr:rowOff>
    </xdr:to>
    <xdr:sp macro="" textlink="">
      <xdr:nvSpPr>
        <xdr:cNvPr id="751" name="フローチャート: 判断 750"/>
        <xdr:cNvSpPr/>
      </xdr:nvSpPr>
      <xdr:spPr>
        <a:xfrm>
          <a:off x="18605500" y="656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601</xdr:rowOff>
    </xdr:from>
    <xdr:ext cx="378565" cy="259045"/>
    <xdr:sp macro="" textlink="">
      <xdr:nvSpPr>
        <xdr:cNvPr id="752" name="テキスト ボックス 751"/>
        <xdr:cNvSpPr txBox="1"/>
      </xdr:nvSpPr>
      <xdr:spPr>
        <a:xfrm>
          <a:off x="18467017" y="6344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10406</xdr:rowOff>
    </xdr:from>
    <xdr:ext cx="249299" cy="259045"/>
    <xdr:sp macro="" textlink="">
      <xdr:nvSpPr>
        <xdr:cNvPr id="759" name="諸支出金該当値テキスト"/>
        <xdr:cNvSpPr txBox="1"/>
      </xdr:nvSpPr>
      <xdr:spPr>
        <a:xfrm>
          <a:off x="22212300" y="65255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較した当市における特徴としては、●民生費が大きく上回っていることが挙げられる。これは、公営住宅や病院が多いこと、また、高齢者人口の比率が高いことによるものであると考えられる。●労働費も大きく上回っているが、（公社）東村山市シルバー人材センターへの運営費補助や、同センターへの委託事業が多いことが反映されていると考えられる。●農林水産業費、●商工費が低い理由は、当市の東京都内のベッドタウンとしての性格や市内に大きな商業施設が無いことなどが理由に挙げられる。●土木費については、類似団体・東京都を上回ったのは、都市計画道路用地取得や下水道事業会計補助金などの増が要因となっている。●消防費については、当市は東京都へ常備消防を委託しており、類似団体よりも低く抑えられている。●教育費について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主に情報教育コンピュータ経費のタブレット構築委託料などにより増となった。教育費は、普通建設事業費の影響が大きく、年度ごとの変動があるため単純比較は難しいものの、類似団体平均より低い傾向に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財政調整基金については、行革目標である標準財政規模比の</a:t>
          </a:r>
          <a:r>
            <a:rPr kumimoji="1" lang="en-US" altLang="ja-JP" sz="1300">
              <a:latin typeface="ＭＳ ゴシック" pitchFamily="49" charset="-128"/>
              <a:ea typeface="ＭＳ ゴシック" pitchFamily="49" charset="-128"/>
            </a:rPr>
            <a:t>10%</a:t>
          </a:r>
          <a:r>
            <a:rPr kumimoji="1" lang="ja-JP" altLang="en-US" sz="1300">
              <a:latin typeface="ＭＳ ゴシック" pitchFamily="49" charset="-128"/>
              <a:ea typeface="ＭＳ ゴシック" pitchFamily="49" charset="-128"/>
            </a:rPr>
            <a:t>以上の水準を維持している。実質収支比率について令和</a:t>
          </a:r>
          <a:r>
            <a:rPr kumimoji="1" lang="en-US" altLang="ja-JP" sz="1300">
              <a:latin typeface="ＭＳ ゴシック" pitchFamily="49" charset="-128"/>
              <a:ea typeface="ＭＳ ゴシック" pitchFamily="49" charset="-128"/>
            </a:rPr>
            <a:t>2</a:t>
          </a:r>
          <a:r>
            <a:rPr kumimoji="1" lang="ja-JP" altLang="en-US" sz="1300">
              <a:latin typeface="ＭＳ ゴシック" pitchFamily="49" charset="-128"/>
              <a:ea typeface="ＭＳ ゴシック" pitchFamily="49" charset="-128"/>
            </a:rPr>
            <a:t>年度は歳入では地方消費税交付金などの増、歳出では生活保護費等の扶助費などの減により例年より高い水準になった。実質単年度収支については年度間で増減しているが、財政調整基金繰入れの影響により平成</a:t>
          </a:r>
          <a:r>
            <a:rPr kumimoji="1" lang="en-US" altLang="ja-JP" sz="1300">
              <a:latin typeface="ＭＳ ゴシック" pitchFamily="49" charset="-128"/>
              <a:ea typeface="ＭＳ ゴシック" pitchFamily="49" charset="-128"/>
            </a:rPr>
            <a:t>28</a:t>
          </a:r>
          <a:r>
            <a:rPr kumimoji="1" lang="ja-JP" altLang="en-US" sz="1300">
              <a:latin typeface="ＭＳ ゴシック" pitchFamily="49" charset="-128"/>
              <a:ea typeface="ＭＳ ゴシック" pitchFamily="49" charset="-128"/>
            </a:rPr>
            <a:t>年度から継続して下振れしている。</a:t>
          </a:r>
        </a:p>
        <a:p>
          <a:r>
            <a:rPr kumimoji="1" lang="ja-JP" altLang="en-US" sz="1300">
              <a:latin typeface="ＭＳ ゴシック" pitchFamily="49" charset="-128"/>
              <a:ea typeface="ＭＳ ゴシック" pitchFamily="49" charset="-128"/>
            </a:rPr>
            <a:t>　今後も、一定の年度ごとの増減は見込まれるところではあるが、健全な財政運営に努めていく。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年度から平成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年度までは全会計において黒字で推移していたが、平成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年度は国民健康保険事業特別会計において赤字となり、平成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年度から令和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年度は再び全会計において黒字となっている。</a:t>
          </a:r>
        </a:p>
        <a:p>
          <a:r>
            <a:rPr kumimoji="1" lang="ja-JP" altLang="en-US" sz="1400">
              <a:latin typeface="ＭＳ ゴシック" pitchFamily="49" charset="-128"/>
              <a:ea typeface="ＭＳ ゴシック" pitchFamily="49" charset="-128"/>
            </a:rPr>
            <a:t>　一般会計については、令和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年度は地方消費税交付金などの増、生活保護費等の扶助費などの減により実質収支が過去最大規模の黒字額となった。</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0000/106%20&#27770;&#31639;&#38306;&#20418;&#20107;&#21209;&#31561;/02_&#36001;&#25919;&#29366;&#27841;&#36039;&#26009;&#38598;&#65288;&#36001;&#25919;&#27604;&#36611;&#20998;&#26512;&#34920;&#65289;/R2&#24180;&#24230;&#27770;&#31639;&#20998;/07_&#29031;&#20250;&#65288;2&#22238;&#30446;&#65289;/02_&#22238;&#31572;/&#12304;&#36001;&#25919;&#29366;&#27841;&#36039;&#26009;&#38598;&#12305;_132136_&#26481;&#26449;&#23665;&#24066;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cell r="BX51">
            <v>6</v>
          </cell>
          <cell r="CF51">
            <v>0.3</v>
          </cell>
          <cell r="CN51">
            <v>0.2</v>
          </cell>
        </row>
        <row r="53">
          <cell r="BX53">
            <v>76.2</v>
          </cell>
          <cell r="CF53">
            <v>75.3</v>
          </cell>
          <cell r="CN53">
            <v>76.599999999999994</v>
          </cell>
          <cell r="CV53">
            <v>77.2</v>
          </cell>
        </row>
        <row r="55">
          <cell r="AN55" t="str">
            <v>類似団体内平均値</v>
          </cell>
          <cell r="BX55">
            <v>12.2</v>
          </cell>
          <cell r="CF55">
            <v>5</v>
          </cell>
          <cell r="CN55">
            <v>5.4</v>
          </cell>
          <cell r="CV55">
            <v>7.1</v>
          </cell>
        </row>
        <row r="57">
          <cell r="BX57">
            <v>61.2</v>
          </cell>
          <cell r="CF57">
            <v>61.7</v>
          </cell>
          <cell r="CN57">
            <v>62.6</v>
          </cell>
          <cell r="CV57">
            <v>61</v>
          </cell>
        </row>
        <row r="72">
          <cell r="BP72" t="str">
            <v>H28</v>
          </cell>
          <cell r="BX72" t="str">
            <v>H29</v>
          </cell>
          <cell r="CF72" t="str">
            <v>H30</v>
          </cell>
          <cell r="CN72" t="str">
            <v>R01</v>
          </cell>
          <cell r="CV72" t="str">
            <v>R02</v>
          </cell>
        </row>
        <row r="73">
          <cell r="AN73" t="str">
            <v>当該団体値</v>
          </cell>
          <cell r="BP73">
            <v>9.5</v>
          </cell>
          <cell r="BX73">
            <v>6</v>
          </cell>
          <cell r="CF73">
            <v>0.3</v>
          </cell>
          <cell r="CN73">
            <v>0.2</v>
          </cell>
        </row>
        <row r="75">
          <cell r="BP75">
            <v>5.3</v>
          </cell>
          <cell r="BX75">
            <v>4.9000000000000004</v>
          </cell>
          <cell r="CF75">
            <v>3.4</v>
          </cell>
          <cell r="CN75">
            <v>2.7</v>
          </cell>
          <cell r="CV75">
            <v>2.2999999999999998</v>
          </cell>
        </row>
        <row r="77">
          <cell r="AN77" t="str">
            <v>類似団体内平均値</v>
          </cell>
          <cell r="BP77">
            <v>15</v>
          </cell>
          <cell r="BX77">
            <v>12.2</v>
          </cell>
          <cell r="CF77">
            <v>5</v>
          </cell>
          <cell r="CN77">
            <v>5.4</v>
          </cell>
          <cell r="CV77">
            <v>7.1</v>
          </cell>
        </row>
        <row r="79">
          <cell r="BP79">
            <v>5</v>
          </cell>
          <cell r="BX79">
            <v>4.8</v>
          </cell>
          <cell r="CF79">
            <v>4.5</v>
          </cell>
          <cell r="CN79">
            <v>4.2</v>
          </cell>
          <cell r="CV79">
            <v>3.4</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03" t="s">
        <v>80</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04" t="s">
        <v>82</v>
      </c>
      <c r="C3" s="405"/>
      <c r="D3" s="405"/>
      <c r="E3" s="406"/>
      <c r="F3" s="406"/>
      <c r="G3" s="406"/>
      <c r="H3" s="406"/>
      <c r="I3" s="406"/>
      <c r="J3" s="406"/>
      <c r="K3" s="406"/>
      <c r="L3" s="406" t="s">
        <v>83</v>
      </c>
      <c r="M3" s="406"/>
      <c r="N3" s="406"/>
      <c r="O3" s="406"/>
      <c r="P3" s="406"/>
      <c r="Q3" s="406"/>
      <c r="R3" s="413"/>
      <c r="S3" s="413"/>
      <c r="T3" s="413"/>
      <c r="U3" s="413"/>
      <c r="V3" s="414"/>
      <c r="W3" s="388" t="s">
        <v>84</v>
      </c>
      <c r="X3" s="389"/>
      <c r="Y3" s="389"/>
      <c r="Z3" s="389"/>
      <c r="AA3" s="389"/>
      <c r="AB3" s="405"/>
      <c r="AC3" s="413" t="s">
        <v>85</v>
      </c>
      <c r="AD3" s="389"/>
      <c r="AE3" s="389"/>
      <c r="AF3" s="389"/>
      <c r="AG3" s="389"/>
      <c r="AH3" s="389"/>
      <c r="AI3" s="389"/>
      <c r="AJ3" s="389"/>
      <c r="AK3" s="389"/>
      <c r="AL3" s="390"/>
      <c r="AM3" s="388" t="s">
        <v>86</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87</v>
      </c>
      <c r="BO3" s="389"/>
      <c r="BP3" s="389"/>
      <c r="BQ3" s="389"/>
      <c r="BR3" s="389"/>
      <c r="BS3" s="389"/>
      <c r="BT3" s="389"/>
      <c r="BU3" s="390"/>
      <c r="BV3" s="388" t="s">
        <v>88</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89</v>
      </c>
      <c r="CU3" s="389"/>
      <c r="CV3" s="389"/>
      <c r="CW3" s="389"/>
      <c r="CX3" s="389"/>
      <c r="CY3" s="389"/>
      <c r="CZ3" s="389"/>
      <c r="DA3" s="390"/>
      <c r="DB3" s="388" t="s">
        <v>90</v>
      </c>
      <c r="DC3" s="389"/>
      <c r="DD3" s="389"/>
      <c r="DE3" s="389"/>
      <c r="DF3" s="389"/>
      <c r="DG3" s="389"/>
      <c r="DH3" s="389"/>
      <c r="DI3" s="390"/>
      <c r="DJ3" s="186"/>
      <c r="DK3" s="186"/>
      <c r="DL3" s="186"/>
      <c r="DM3" s="186"/>
      <c r="DN3" s="186"/>
      <c r="DO3" s="186"/>
    </row>
    <row r="4" spans="1:119" ht="18.75" customHeight="1" x14ac:dyDescent="0.2">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91</v>
      </c>
      <c r="AZ4" s="392"/>
      <c r="BA4" s="392"/>
      <c r="BB4" s="392"/>
      <c r="BC4" s="392"/>
      <c r="BD4" s="392"/>
      <c r="BE4" s="392"/>
      <c r="BF4" s="392"/>
      <c r="BG4" s="392"/>
      <c r="BH4" s="392"/>
      <c r="BI4" s="392"/>
      <c r="BJ4" s="392"/>
      <c r="BK4" s="392"/>
      <c r="BL4" s="392"/>
      <c r="BM4" s="393"/>
      <c r="BN4" s="394">
        <v>77061217</v>
      </c>
      <c r="BO4" s="395"/>
      <c r="BP4" s="395"/>
      <c r="BQ4" s="395"/>
      <c r="BR4" s="395"/>
      <c r="BS4" s="395"/>
      <c r="BT4" s="395"/>
      <c r="BU4" s="396"/>
      <c r="BV4" s="394">
        <v>56994495</v>
      </c>
      <c r="BW4" s="395"/>
      <c r="BX4" s="395"/>
      <c r="BY4" s="395"/>
      <c r="BZ4" s="395"/>
      <c r="CA4" s="395"/>
      <c r="CB4" s="395"/>
      <c r="CC4" s="396"/>
      <c r="CD4" s="397" t="s">
        <v>92</v>
      </c>
      <c r="CE4" s="398"/>
      <c r="CF4" s="398"/>
      <c r="CG4" s="398"/>
      <c r="CH4" s="398"/>
      <c r="CI4" s="398"/>
      <c r="CJ4" s="398"/>
      <c r="CK4" s="398"/>
      <c r="CL4" s="398"/>
      <c r="CM4" s="398"/>
      <c r="CN4" s="398"/>
      <c r="CO4" s="398"/>
      <c r="CP4" s="398"/>
      <c r="CQ4" s="398"/>
      <c r="CR4" s="398"/>
      <c r="CS4" s="399"/>
      <c r="CT4" s="400">
        <v>8.9</v>
      </c>
      <c r="CU4" s="401"/>
      <c r="CV4" s="401"/>
      <c r="CW4" s="401"/>
      <c r="CX4" s="401"/>
      <c r="CY4" s="401"/>
      <c r="CZ4" s="401"/>
      <c r="DA4" s="402"/>
      <c r="DB4" s="400">
        <v>6.7</v>
      </c>
      <c r="DC4" s="401"/>
      <c r="DD4" s="401"/>
      <c r="DE4" s="401"/>
      <c r="DF4" s="401"/>
      <c r="DG4" s="401"/>
      <c r="DH4" s="401"/>
      <c r="DI4" s="402"/>
      <c r="DJ4" s="186"/>
      <c r="DK4" s="186"/>
      <c r="DL4" s="186"/>
      <c r="DM4" s="186"/>
      <c r="DN4" s="186"/>
      <c r="DO4" s="186"/>
    </row>
    <row r="5" spans="1:119" ht="18.75" customHeight="1" x14ac:dyDescent="0.2">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93</v>
      </c>
      <c r="AN5" s="461"/>
      <c r="AO5" s="461"/>
      <c r="AP5" s="461"/>
      <c r="AQ5" s="461"/>
      <c r="AR5" s="461"/>
      <c r="AS5" s="461"/>
      <c r="AT5" s="462"/>
      <c r="AU5" s="463" t="s">
        <v>94</v>
      </c>
      <c r="AV5" s="464"/>
      <c r="AW5" s="464"/>
      <c r="AX5" s="464"/>
      <c r="AY5" s="465" t="s">
        <v>95</v>
      </c>
      <c r="AZ5" s="466"/>
      <c r="BA5" s="466"/>
      <c r="BB5" s="466"/>
      <c r="BC5" s="466"/>
      <c r="BD5" s="466"/>
      <c r="BE5" s="466"/>
      <c r="BF5" s="466"/>
      <c r="BG5" s="466"/>
      <c r="BH5" s="466"/>
      <c r="BI5" s="466"/>
      <c r="BJ5" s="466"/>
      <c r="BK5" s="466"/>
      <c r="BL5" s="466"/>
      <c r="BM5" s="467"/>
      <c r="BN5" s="431">
        <v>74149134</v>
      </c>
      <c r="BO5" s="432"/>
      <c r="BP5" s="432"/>
      <c r="BQ5" s="432"/>
      <c r="BR5" s="432"/>
      <c r="BS5" s="432"/>
      <c r="BT5" s="432"/>
      <c r="BU5" s="433"/>
      <c r="BV5" s="431">
        <v>54839669</v>
      </c>
      <c r="BW5" s="432"/>
      <c r="BX5" s="432"/>
      <c r="BY5" s="432"/>
      <c r="BZ5" s="432"/>
      <c r="CA5" s="432"/>
      <c r="CB5" s="432"/>
      <c r="CC5" s="433"/>
      <c r="CD5" s="434" t="s">
        <v>96</v>
      </c>
      <c r="CE5" s="435"/>
      <c r="CF5" s="435"/>
      <c r="CG5" s="435"/>
      <c r="CH5" s="435"/>
      <c r="CI5" s="435"/>
      <c r="CJ5" s="435"/>
      <c r="CK5" s="435"/>
      <c r="CL5" s="435"/>
      <c r="CM5" s="435"/>
      <c r="CN5" s="435"/>
      <c r="CO5" s="435"/>
      <c r="CP5" s="435"/>
      <c r="CQ5" s="435"/>
      <c r="CR5" s="435"/>
      <c r="CS5" s="436"/>
      <c r="CT5" s="428">
        <v>93.1</v>
      </c>
      <c r="CU5" s="429"/>
      <c r="CV5" s="429"/>
      <c r="CW5" s="429"/>
      <c r="CX5" s="429"/>
      <c r="CY5" s="429"/>
      <c r="CZ5" s="429"/>
      <c r="DA5" s="430"/>
      <c r="DB5" s="428">
        <v>96.8</v>
      </c>
      <c r="DC5" s="429"/>
      <c r="DD5" s="429"/>
      <c r="DE5" s="429"/>
      <c r="DF5" s="429"/>
      <c r="DG5" s="429"/>
      <c r="DH5" s="429"/>
      <c r="DI5" s="430"/>
      <c r="DJ5" s="186"/>
      <c r="DK5" s="186"/>
      <c r="DL5" s="186"/>
      <c r="DM5" s="186"/>
      <c r="DN5" s="186"/>
      <c r="DO5" s="186"/>
    </row>
    <row r="6" spans="1:119" ht="18.75" customHeight="1" x14ac:dyDescent="0.2">
      <c r="A6" s="187"/>
      <c r="B6" s="437" t="s">
        <v>97</v>
      </c>
      <c r="C6" s="438"/>
      <c r="D6" s="438"/>
      <c r="E6" s="439"/>
      <c r="F6" s="439"/>
      <c r="G6" s="439"/>
      <c r="H6" s="439"/>
      <c r="I6" s="439"/>
      <c r="J6" s="439"/>
      <c r="K6" s="439"/>
      <c r="L6" s="439" t="s">
        <v>98</v>
      </c>
      <c r="M6" s="439"/>
      <c r="N6" s="439"/>
      <c r="O6" s="439"/>
      <c r="P6" s="439"/>
      <c r="Q6" s="439"/>
      <c r="R6" s="443"/>
      <c r="S6" s="443"/>
      <c r="T6" s="443"/>
      <c r="U6" s="443"/>
      <c r="V6" s="444"/>
      <c r="W6" s="447" t="s">
        <v>99</v>
      </c>
      <c r="X6" s="448"/>
      <c r="Y6" s="448"/>
      <c r="Z6" s="448"/>
      <c r="AA6" s="448"/>
      <c r="AB6" s="438"/>
      <c r="AC6" s="451" t="s">
        <v>100</v>
      </c>
      <c r="AD6" s="452"/>
      <c r="AE6" s="452"/>
      <c r="AF6" s="452"/>
      <c r="AG6" s="452"/>
      <c r="AH6" s="452"/>
      <c r="AI6" s="452"/>
      <c r="AJ6" s="452"/>
      <c r="AK6" s="452"/>
      <c r="AL6" s="453"/>
      <c r="AM6" s="460" t="s">
        <v>101</v>
      </c>
      <c r="AN6" s="461"/>
      <c r="AO6" s="461"/>
      <c r="AP6" s="461"/>
      <c r="AQ6" s="461"/>
      <c r="AR6" s="461"/>
      <c r="AS6" s="461"/>
      <c r="AT6" s="462"/>
      <c r="AU6" s="463" t="s">
        <v>102</v>
      </c>
      <c r="AV6" s="464"/>
      <c r="AW6" s="464"/>
      <c r="AX6" s="464"/>
      <c r="AY6" s="465" t="s">
        <v>103</v>
      </c>
      <c r="AZ6" s="466"/>
      <c r="BA6" s="466"/>
      <c r="BB6" s="466"/>
      <c r="BC6" s="466"/>
      <c r="BD6" s="466"/>
      <c r="BE6" s="466"/>
      <c r="BF6" s="466"/>
      <c r="BG6" s="466"/>
      <c r="BH6" s="466"/>
      <c r="BI6" s="466"/>
      <c r="BJ6" s="466"/>
      <c r="BK6" s="466"/>
      <c r="BL6" s="466"/>
      <c r="BM6" s="467"/>
      <c r="BN6" s="431">
        <v>2912083</v>
      </c>
      <c r="BO6" s="432"/>
      <c r="BP6" s="432"/>
      <c r="BQ6" s="432"/>
      <c r="BR6" s="432"/>
      <c r="BS6" s="432"/>
      <c r="BT6" s="432"/>
      <c r="BU6" s="433"/>
      <c r="BV6" s="431">
        <v>2154826</v>
      </c>
      <c r="BW6" s="432"/>
      <c r="BX6" s="432"/>
      <c r="BY6" s="432"/>
      <c r="BZ6" s="432"/>
      <c r="CA6" s="432"/>
      <c r="CB6" s="432"/>
      <c r="CC6" s="433"/>
      <c r="CD6" s="434" t="s">
        <v>104</v>
      </c>
      <c r="CE6" s="435"/>
      <c r="CF6" s="435"/>
      <c r="CG6" s="435"/>
      <c r="CH6" s="435"/>
      <c r="CI6" s="435"/>
      <c r="CJ6" s="435"/>
      <c r="CK6" s="435"/>
      <c r="CL6" s="435"/>
      <c r="CM6" s="435"/>
      <c r="CN6" s="435"/>
      <c r="CO6" s="435"/>
      <c r="CP6" s="435"/>
      <c r="CQ6" s="435"/>
      <c r="CR6" s="435"/>
      <c r="CS6" s="436"/>
      <c r="CT6" s="468">
        <v>99.6</v>
      </c>
      <c r="CU6" s="469"/>
      <c r="CV6" s="469"/>
      <c r="CW6" s="469"/>
      <c r="CX6" s="469"/>
      <c r="CY6" s="469"/>
      <c r="CZ6" s="469"/>
      <c r="DA6" s="470"/>
      <c r="DB6" s="468">
        <v>104.2</v>
      </c>
      <c r="DC6" s="469"/>
      <c r="DD6" s="469"/>
      <c r="DE6" s="469"/>
      <c r="DF6" s="469"/>
      <c r="DG6" s="469"/>
      <c r="DH6" s="469"/>
      <c r="DI6" s="470"/>
      <c r="DJ6" s="186"/>
      <c r="DK6" s="186"/>
      <c r="DL6" s="186"/>
      <c r="DM6" s="186"/>
      <c r="DN6" s="186"/>
      <c r="DO6" s="186"/>
    </row>
    <row r="7" spans="1:119" ht="18.75" customHeight="1" x14ac:dyDescent="0.2">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105</v>
      </c>
      <c r="AN7" s="461"/>
      <c r="AO7" s="461"/>
      <c r="AP7" s="461"/>
      <c r="AQ7" s="461"/>
      <c r="AR7" s="461"/>
      <c r="AS7" s="461"/>
      <c r="AT7" s="462"/>
      <c r="AU7" s="463" t="s">
        <v>106</v>
      </c>
      <c r="AV7" s="464"/>
      <c r="AW7" s="464"/>
      <c r="AX7" s="464"/>
      <c r="AY7" s="465" t="s">
        <v>107</v>
      </c>
      <c r="AZ7" s="466"/>
      <c r="BA7" s="466"/>
      <c r="BB7" s="466"/>
      <c r="BC7" s="466"/>
      <c r="BD7" s="466"/>
      <c r="BE7" s="466"/>
      <c r="BF7" s="466"/>
      <c r="BG7" s="466"/>
      <c r="BH7" s="466"/>
      <c r="BI7" s="466"/>
      <c r="BJ7" s="466"/>
      <c r="BK7" s="466"/>
      <c r="BL7" s="466"/>
      <c r="BM7" s="467"/>
      <c r="BN7" s="431">
        <v>257832</v>
      </c>
      <c r="BO7" s="432"/>
      <c r="BP7" s="432"/>
      <c r="BQ7" s="432"/>
      <c r="BR7" s="432"/>
      <c r="BS7" s="432"/>
      <c r="BT7" s="432"/>
      <c r="BU7" s="433"/>
      <c r="BV7" s="431">
        <v>221055</v>
      </c>
      <c r="BW7" s="432"/>
      <c r="BX7" s="432"/>
      <c r="BY7" s="432"/>
      <c r="BZ7" s="432"/>
      <c r="CA7" s="432"/>
      <c r="CB7" s="432"/>
      <c r="CC7" s="433"/>
      <c r="CD7" s="434" t="s">
        <v>108</v>
      </c>
      <c r="CE7" s="435"/>
      <c r="CF7" s="435"/>
      <c r="CG7" s="435"/>
      <c r="CH7" s="435"/>
      <c r="CI7" s="435"/>
      <c r="CJ7" s="435"/>
      <c r="CK7" s="435"/>
      <c r="CL7" s="435"/>
      <c r="CM7" s="435"/>
      <c r="CN7" s="435"/>
      <c r="CO7" s="435"/>
      <c r="CP7" s="435"/>
      <c r="CQ7" s="435"/>
      <c r="CR7" s="435"/>
      <c r="CS7" s="436"/>
      <c r="CT7" s="431">
        <v>29864604</v>
      </c>
      <c r="CU7" s="432"/>
      <c r="CV7" s="432"/>
      <c r="CW7" s="432"/>
      <c r="CX7" s="432"/>
      <c r="CY7" s="432"/>
      <c r="CZ7" s="432"/>
      <c r="DA7" s="433"/>
      <c r="DB7" s="431">
        <v>28964861</v>
      </c>
      <c r="DC7" s="432"/>
      <c r="DD7" s="432"/>
      <c r="DE7" s="432"/>
      <c r="DF7" s="432"/>
      <c r="DG7" s="432"/>
      <c r="DH7" s="432"/>
      <c r="DI7" s="433"/>
      <c r="DJ7" s="186"/>
      <c r="DK7" s="186"/>
      <c r="DL7" s="186"/>
      <c r="DM7" s="186"/>
      <c r="DN7" s="186"/>
      <c r="DO7" s="186"/>
    </row>
    <row r="8" spans="1:119" ht="18.75" customHeight="1" thickBot="1" x14ac:dyDescent="0.25">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109</v>
      </c>
      <c r="AN8" s="461"/>
      <c r="AO8" s="461"/>
      <c r="AP8" s="461"/>
      <c r="AQ8" s="461"/>
      <c r="AR8" s="461"/>
      <c r="AS8" s="461"/>
      <c r="AT8" s="462"/>
      <c r="AU8" s="463" t="s">
        <v>110</v>
      </c>
      <c r="AV8" s="464"/>
      <c r="AW8" s="464"/>
      <c r="AX8" s="464"/>
      <c r="AY8" s="465" t="s">
        <v>111</v>
      </c>
      <c r="AZ8" s="466"/>
      <c r="BA8" s="466"/>
      <c r="BB8" s="466"/>
      <c r="BC8" s="466"/>
      <c r="BD8" s="466"/>
      <c r="BE8" s="466"/>
      <c r="BF8" s="466"/>
      <c r="BG8" s="466"/>
      <c r="BH8" s="466"/>
      <c r="BI8" s="466"/>
      <c r="BJ8" s="466"/>
      <c r="BK8" s="466"/>
      <c r="BL8" s="466"/>
      <c r="BM8" s="467"/>
      <c r="BN8" s="431">
        <v>2654251</v>
      </c>
      <c r="BO8" s="432"/>
      <c r="BP8" s="432"/>
      <c r="BQ8" s="432"/>
      <c r="BR8" s="432"/>
      <c r="BS8" s="432"/>
      <c r="BT8" s="432"/>
      <c r="BU8" s="433"/>
      <c r="BV8" s="431">
        <v>1933771</v>
      </c>
      <c r="BW8" s="432"/>
      <c r="BX8" s="432"/>
      <c r="BY8" s="432"/>
      <c r="BZ8" s="432"/>
      <c r="CA8" s="432"/>
      <c r="CB8" s="432"/>
      <c r="CC8" s="433"/>
      <c r="CD8" s="434" t="s">
        <v>112</v>
      </c>
      <c r="CE8" s="435"/>
      <c r="CF8" s="435"/>
      <c r="CG8" s="435"/>
      <c r="CH8" s="435"/>
      <c r="CI8" s="435"/>
      <c r="CJ8" s="435"/>
      <c r="CK8" s="435"/>
      <c r="CL8" s="435"/>
      <c r="CM8" s="435"/>
      <c r="CN8" s="435"/>
      <c r="CO8" s="435"/>
      <c r="CP8" s="435"/>
      <c r="CQ8" s="435"/>
      <c r="CR8" s="435"/>
      <c r="CS8" s="436"/>
      <c r="CT8" s="471">
        <v>0.8</v>
      </c>
      <c r="CU8" s="472"/>
      <c r="CV8" s="472"/>
      <c r="CW8" s="472"/>
      <c r="CX8" s="472"/>
      <c r="CY8" s="472"/>
      <c r="CZ8" s="472"/>
      <c r="DA8" s="473"/>
      <c r="DB8" s="471">
        <v>0.81</v>
      </c>
      <c r="DC8" s="472"/>
      <c r="DD8" s="472"/>
      <c r="DE8" s="472"/>
      <c r="DF8" s="472"/>
      <c r="DG8" s="472"/>
      <c r="DH8" s="472"/>
      <c r="DI8" s="473"/>
      <c r="DJ8" s="186"/>
      <c r="DK8" s="186"/>
      <c r="DL8" s="186"/>
      <c r="DM8" s="186"/>
      <c r="DN8" s="186"/>
      <c r="DO8" s="186"/>
    </row>
    <row r="9" spans="1:119" ht="18.75" customHeight="1" thickBot="1" x14ac:dyDescent="0.25">
      <c r="A9" s="187"/>
      <c r="B9" s="425" t="s">
        <v>113</v>
      </c>
      <c r="C9" s="426"/>
      <c r="D9" s="426"/>
      <c r="E9" s="426"/>
      <c r="F9" s="426"/>
      <c r="G9" s="426"/>
      <c r="H9" s="426"/>
      <c r="I9" s="426"/>
      <c r="J9" s="426"/>
      <c r="K9" s="474"/>
      <c r="L9" s="475" t="s">
        <v>114</v>
      </c>
      <c r="M9" s="476"/>
      <c r="N9" s="476"/>
      <c r="O9" s="476"/>
      <c r="P9" s="476"/>
      <c r="Q9" s="477"/>
      <c r="R9" s="478">
        <v>151815</v>
      </c>
      <c r="S9" s="479"/>
      <c r="T9" s="479"/>
      <c r="U9" s="479"/>
      <c r="V9" s="480"/>
      <c r="W9" s="388" t="s">
        <v>115</v>
      </c>
      <c r="X9" s="389"/>
      <c r="Y9" s="389"/>
      <c r="Z9" s="389"/>
      <c r="AA9" s="389"/>
      <c r="AB9" s="389"/>
      <c r="AC9" s="389"/>
      <c r="AD9" s="389"/>
      <c r="AE9" s="389"/>
      <c r="AF9" s="389"/>
      <c r="AG9" s="389"/>
      <c r="AH9" s="389"/>
      <c r="AI9" s="389"/>
      <c r="AJ9" s="389"/>
      <c r="AK9" s="389"/>
      <c r="AL9" s="390"/>
      <c r="AM9" s="460" t="s">
        <v>116</v>
      </c>
      <c r="AN9" s="461"/>
      <c r="AO9" s="461"/>
      <c r="AP9" s="461"/>
      <c r="AQ9" s="461"/>
      <c r="AR9" s="461"/>
      <c r="AS9" s="461"/>
      <c r="AT9" s="462"/>
      <c r="AU9" s="463" t="s">
        <v>117</v>
      </c>
      <c r="AV9" s="464"/>
      <c r="AW9" s="464"/>
      <c r="AX9" s="464"/>
      <c r="AY9" s="465" t="s">
        <v>118</v>
      </c>
      <c r="AZ9" s="466"/>
      <c r="BA9" s="466"/>
      <c r="BB9" s="466"/>
      <c r="BC9" s="466"/>
      <c r="BD9" s="466"/>
      <c r="BE9" s="466"/>
      <c r="BF9" s="466"/>
      <c r="BG9" s="466"/>
      <c r="BH9" s="466"/>
      <c r="BI9" s="466"/>
      <c r="BJ9" s="466"/>
      <c r="BK9" s="466"/>
      <c r="BL9" s="466"/>
      <c r="BM9" s="467"/>
      <c r="BN9" s="431">
        <v>720480</v>
      </c>
      <c r="BO9" s="432"/>
      <c r="BP9" s="432"/>
      <c r="BQ9" s="432"/>
      <c r="BR9" s="432"/>
      <c r="BS9" s="432"/>
      <c r="BT9" s="432"/>
      <c r="BU9" s="433"/>
      <c r="BV9" s="431">
        <v>96570</v>
      </c>
      <c r="BW9" s="432"/>
      <c r="BX9" s="432"/>
      <c r="BY9" s="432"/>
      <c r="BZ9" s="432"/>
      <c r="CA9" s="432"/>
      <c r="CB9" s="432"/>
      <c r="CC9" s="433"/>
      <c r="CD9" s="434" t="s">
        <v>119</v>
      </c>
      <c r="CE9" s="435"/>
      <c r="CF9" s="435"/>
      <c r="CG9" s="435"/>
      <c r="CH9" s="435"/>
      <c r="CI9" s="435"/>
      <c r="CJ9" s="435"/>
      <c r="CK9" s="435"/>
      <c r="CL9" s="435"/>
      <c r="CM9" s="435"/>
      <c r="CN9" s="435"/>
      <c r="CO9" s="435"/>
      <c r="CP9" s="435"/>
      <c r="CQ9" s="435"/>
      <c r="CR9" s="435"/>
      <c r="CS9" s="436"/>
      <c r="CT9" s="428">
        <v>11</v>
      </c>
      <c r="CU9" s="429"/>
      <c r="CV9" s="429"/>
      <c r="CW9" s="429"/>
      <c r="CX9" s="429"/>
      <c r="CY9" s="429"/>
      <c r="CZ9" s="429"/>
      <c r="DA9" s="430"/>
      <c r="DB9" s="428">
        <v>11.6</v>
      </c>
      <c r="DC9" s="429"/>
      <c r="DD9" s="429"/>
      <c r="DE9" s="429"/>
      <c r="DF9" s="429"/>
      <c r="DG9" s="429"/>
      <c r="DH9" s="429"/>
      <c r="DI9" s="430"/>
      <c r="DJ9" s="186"/>
      <c r="DK9" s="186"/>
      <c r="DL9" s="186"/>
      <c r="DM9" s="186"/>
      <c r="DN9" s="186"/>
      <c r="DO9" s="186"/>
    </row>
    <row r="10" spans="1:119" ht="18.75" customHeight="1" thickBot="1" x14ac:dyDescent="0.25">
      <c r="A10" s="187"/>
      <c r="B10" s="425"/>
      <c r="C10" s="426"/>
      <c r="D10" s="426"/>
      <c r="E10" s="426"/>
      <c r="F10" s="426"/>
      <c r="G10" s="426"/>
      <c r="H10" s="426"/>
      <c r="I10" s="426"/>
      <c r="J10" s="426"/>
      <c r="K10" s="474"/>
      <c r="L10" s="481" t="s">
        <v>120</v>
      </c>
      <c r="M10" s="461"/>
      <c r="N10" s="461"/>
      <c r="O10" s="461"/>
      <c r="P10" s="461"/>
      <c r="Q10" s="462"/>
      <c r="R10" s="482">
        <v>149956</v>
      </c>
      <c r="S10" s="483"/>
      <c r="T10" s="483"/>
      <c r="U10" s="483"/>
      <c r="V10" s="484"/>
      <c r="W10" s="419"/>
      <c r="X10" s="420"/>
      <c r="Y10" s="420"/>
      <c r="Z10" s="420"/>
      <c r="AA10" s="420"/>
      <c r="AB10" s="420"/>
      <c r="AC10" s="420"/>
      <c r="AD10" s="420"/>
      <c r="AE10" s="420"/>
      <c r="AF10" s="420"/>
      <c r="AG10" s="420"/>
      <c r="AH10" s="420"/>
      <c r="AI10" s="420"/>
      <c r="AJ10" s="420"/>
      <c r="AK10" s="420"/>
      <c r="AL10" s="423"/>
      <c r="AM10" s="460" t="s">
        <v>121</v>
      </c>
      <c r="AN10" s="461"/>
      <c r="AO10" s="461"/>
      <c r="AP10" s="461"/>
      <c r="AQ10" s="461"/>
      <c r="AR10" s="461"/>
      <c r="AS10" s="461"/>
      <c r="AT10" s="462"/>
      <c r="AU10" s="463" t="s">
        <v>122</v>
      </c>
      <c r="AV10" s="464"/>
      <c r="AW10" s="464"/>
      <c r="AX10" s="464"/>
      <c r="AY10" s="465" t="s">
        <v>123</v>
      </c>
      <c r="AZ10" s="466"/>
      <c r="BA10" s="466"/>
      <c r="BB10" s="466"/>
      <c r="BC10" s="466"/>
      <c r="BD10" s="466"/>
      <c r="BE10" s="466"/>
      <c r="BF10" s="466"/>
      <c r="BG10" s="466"/>
      <c r="BH10" s="466"/>
      <c r="BI10" s="466"/>
      <c r="BJ10" s="466"/>
      <c r="BK10" s="466"/>
      <c r="BL10" s="466"/>
      <c r="BM10" s="467"/>
      <c r="BN10" s="431">
        <v>18</v>
      </c>
      <c r="BO10" s="432"/>
      <c r="BP10" s="432"/>
      <c r="BQ10" s="432"/>
      <c r="BR10" s="432"/>
      <c r="BS10" s="432"/>
      <c r="BT10" s="432"/>
      <c r="BU10" s="433"/>
      <c r="BV10" s="431">
        <v>78</v>
      </c>
      <c r="BW10" s="432"/>
      <c r="BX10" s="432"/>
      <c r="BY10" s="432"/>
      <c r="BZ10" s="432"/>
      <c r="CA10" s="432"/>
      <c r="CB10" s="432"/>
      <c r="CC10" s="433"/>
      <c r="CD10" s="191" t="s">
        <v>124</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25"/>
      <c r="C11" s="426"/>
      <c r="D11" s="426"/>
      <c r="E11" s="426"/>
      <c r="F11" s="426"/>
      <c r="G11" s="426"/>
      <c r="H11" s="426"/>
      <c r="I11" s="426"/>
      <c r="J11" s="426"/>
      <c r="K11" s="474"/>
      <c r="L11" s="485" t="s">
        <v>125</v>
      </c>
      <c r="M11" s="486"/>
      <c r="N11" s="486"/>
      <c r="O11" s="486"/>
      <c r="P11" s="486"/>
      <c r="Q11" s="487"/>
      <c r="R11" s="488" t="s">
        <v>126</v>
      </c>
      <c r="S11" s="489"/>
      <c r="T11" s="489"/>
      <c r="U11" s="489"/>
      <c r="V11" s="490"/>
      <c r="W11" s="419"/>
      <c r="X11" s="420"/>
      <c r="Y11" s="420"/>
      <c r="Z11" s="420"/>
      <c r="AA11" s="420"/>
      <c r="AB11" s="420"/>
      <c r="AC11" s="420"/>
      <c r="AD11" s="420"/>
      <c r="AE11" s="420"/>
      <c r="AF11" s="420"/>
      <c r="AG11" s="420"/>
      <c r="AH11" s="420"/>
      <c r="AI11" s="420"/>
      <c r="AJ11" s="420"/>
      <c r="AK11" s="420"/>
      <c r="AL11" s="423"/>
      <c r="AM11" s="460" t="s">
        <v>127</v>
      </c>
      <c r="AN11" s="461"/>
      <c r="AO11" s="461"/>
      <c r="AP11" s="461"/>
      <c r="AQ11" s="461"/>
      <c r="AR11" s="461"/>
      <c r="AS11" s="461"/>
      <c r="AT11" s="462"/>
      <c r="AU11" s="463" t="s">
        <v>128</v>
      </c>
      <c r="AV11" s="464"/>
      <c r="AW11" s="464"/>
      <c r="AX11" s="464"/>
      <c r="AY11" s="465" t="s">
        <v>129</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130</v>
      </c>
      <c r="CE11" s="435"/>
      <c r="CF11" s="435"/>
      <c r="CG11" s="435"/>
      <c r="CH11" s="435"/>
      <c r="CI11" s="435"/>
      <c r="CJ11" s="435"/>
      <c r="CK11" s="435"/>
      <c r="CL11" s="435"/>
      <c r="CM11" s="435"/>
      <c r="CN11" s="435"/>
      <c r="CO11" s="435"/>
      <c r="CP11" s="435"/>
      <c r="CQ11" s="435"/>
      <c r="CR11" s="435"/>
      <c r="CS11" s="436"/>
      <c r="CT11" s="471" t="s">
        <v>131</v>
      </c>
      <c r="CU11" s="472"/>
      <c r="CV11" s="472"/>
      <c r="CW11" s="472"/>
      <c r="CX11" s="472"/>
      <c r="CY11" s="472"/>
      <c r="CZ11" s="472"/>
      <c r="DA11" s="473"/>
      <c r="DB11" s="471" t="s">
        <v>132</v>
      </c>
      <c r="DC11" s="472"/>
      <c r="DD11" s="472"/>
      <c r="DE11" s="472"/>
      <c r="DF11" s="472"/>
      <c r="DG11" s="472"/>
      <c r="DH11" s="472"/>
      <c r="DI11" s="473"/>
      <c r="DJ11" s="186"/>
      <c r="DK11" s="186"/>
      <c r="DL11" s="186"/>
      <c r="DM11" s="186"/>
      <c r="DN11" s="186"/>
      <c r="DO11" s="186"/>
    </row>
    <row r="12" spans="1:119" ht="18.75" customHeight="1" x14ac:dyDescent="0.2">
      <c r="A12" s="187"/>
      <c r="B12" s="491" t="s">
        <v>133</v>
      </c>
      <c r="C12" s="492"/>
      <c r="D12" s="492"/>
      <c r="E12" s="492"/>
      <c r="F12" s="492"/>
      <c r="G12" s="492"/>
      <c r="H12" s="492"/>
      <c r="I12" s="492"/>
      <c r="J12" s="492"/>
      <c r="K12" s="493"/>
      <c r="L12" s="500" t="s">
        <v>134</v>
      </c>
      <c r="M12" s="501"/>
      <c r="N12" s="501"/>
      <c r="O12" s="501"/>
      <c r="P12" s="501"/>
      <c r="Q12" s="502"/>
      <c r="R12" s="503">
        <v>151575</v>
      </c>
      <c r="S12" s="504"/>
      <c r="T12" s="504"/>
      <c r="U12" s="504"/>
      <c r="V12" s="505"/>
      <c r="W12" s="506" t="s">
        <v>1</v>
      </c>
      <c r="X12" s="464"/>
      <c r="Y12" s="464"/>
      <c r="Z12" s="464"/>
      <c r="AA12" s="464"/>
      <c r="AB12" s="507"/>
      <c r="AC12" s="508" t="s">
        <v>135</v>
      </c>
      <c r="AD12" s="509"/>
      <c r="AE12" s="509"/>
      <c r="AF12" s="509"/>
      <c r="AG12" s="510"/>
      <c r="AH12" s="508" t="s">
        <v>136</v>
      </c>
      <c r="AI12" s="509"/>
      <c r="AJ12" s="509"/>
      <c r="AK12" s="509"/>
      <c r="AL12" s="511"/>
      <c r="AM12" s="460" t="s">
        <v>137</v>
      </c>
      <c r="AN12" s="461"/>
      <c r="AO12" s="461"/>
      <c r="AP12" s="461"/>
      <c r="AQ12" s="461"/>
      <c r="AR12" s="461"/>
      <c r="AS12" s="461"/>
      <c r="AT12" s="462"/>
      <c r="AU12" s="463" t="s">
        <v>138</v>
      </c>
      <c r="AV12" s="464"/>
      <c r="AW12" s="464"/>
      <c r="AX12" s="464"/>
      <c r="AY12" s="465" t="s">
        <v>139</v>
      </c>
      <c r="AZ12" s="466"/>
      <c r="BA12" s="466"/>
      <c r="BB12" s="466"/>
      <c r="BC12" s="466"/>
      <c r="BD12" s="466"/>
      <c r="BE12" s="466"/>
      <c r="BF12" s="466"/>
      <c r="BG12" s="466"/>
      <c r="BH12" s="466"/>
      <c r="BI12" s="466"/>
      <c r="BJ12" s="466"/>
      <c r="BK12" s="466"/>
      <c r="BL12" s="466"/>
      <c r="BM12" s="467"/>
      <c r="BN12" s="431">
        <v>1392880</v>
      </c>
      <c r="BO12" s="432"/>
      <c r="BP12" s="432"/>
      <c r="BQ12" s="432"/>
      <c r="BR12" s="432"/>
      <c r="BS12" s="432"/>
      <c r="BT12" s="432"/>
      <c r="BU12" s="433"/>
      <c r="BV12" s="431">
        <v>1389814</v>
      </c>
      <c r="BW12" s="432"/>
      <c r="BX12" s="432"/>
      <c r="BY12" s="432"/>
      <c r="BZ12" s="432"/>
      <c r="CA12" s="432"/>
      <c r="CB12" s="432"/>
      <c r="CC12" s="433"/>
      <c r="CD12" s="434" t="s">
        <v>140</v>
      </c>
      <c r="CE12" s="435"/>
      <c r="CF12" s="435"/>
      <c r="CG12" s="435"/>
      <c r="CH12" s="435"/>
      <c r="CI12" s="435"/>
      <c r="CJ12" s="435"/>
      <c r="CK12" s="435"/>
      <c r="CL12" s="435"/>
      <c r="CM12" s="435"/>
      <c r="CN12" s="435"/>
      <c r="CO12" s="435"/>
      <c r="CP12" s="435"/>
      <c r="CQ12" s="435"/>
      <c r="CR12" s="435"/>
      <c r="CS12" s="436"/>
      <c r="CT12" s="471" t="s">
        <v>141</v>
      </c>
      <c r="CU12" s="472"/>
      <c r="CV12" s="472"/>
      <c r="CW12" s="472"/>
      <c r="CX12" s="472"/>
      <c r="CY12" s="472"/>
      <c r="CZ12" s="472"/>
      <c r="DA12" s="473"/>
      <c r="DB12" s="471" t="s">
        <v>132</v>
      </c>
      <c r="DC12" s="472"/>
      <c r="DD12" s="472"/>
      <c r="DE12" s="472"/>
      <c r="DF12" s="472"/>
      <c r="DG12" s="472"/>
      <c r="DH12" s="472"/>
      <c r="DI12" s="473"/>
      <c r="DJ12" s="186"/>
      <c r="DK12" s="186"/>
      <c r="DL12" s="186"/>
      <c r="DM12" s="186"/>
      <c r="DN12" s="186"/>
      <c r="DO12" s="186"/>
    </row>
    <row r="13" spans="1:119" ht="18.75" customHeight="1" x14ac:dyDescent="0.2">
      <c r="A13" s="187"/>
      <c r="B13" s="494"/>
      <c r="C13" s="495"/>
      <c r="D13" s="495"/>
      <c r="E13" s="495"/>
      <c r="F13" s="495"/>
      <c r="G13" s="495"/>
      <c r="H13" s="495"/>
      <c r="I13" s="495"/>
      <c r="J13" s="495"/>
      <c r="K13" s="496"/>
      <c r="L13" s="197"/>
      <c r="M13" s="522" t="s">
        <v>142</v>
      </c>
      <c r="N13" s="523"/>
      <c r="O13" s="523"/>
      <c r="P13" s="523"/>
      <c r="Q13" s="524"/>
      <c r="R13" s="515">
        <v>148576</v>
      </c>
      <c r="S13" s="516"/>
      <c r="T13" s="516"/>
      <c r="U13" s="516"/>
      <c r="V13" s="517"/>
      <c r="W13" s="447" t="s">
        <v>143</v>
      </c>
      <c r="X13" s="448"/>
      <c r="Y13" s="448"/>
      <c r="Z13" s="448"/>
      <c r="AA13" s="448"/>
      <c r="AB13" s="438"/>
      <c r="AC13" s="482">
        <v>569</v>
      </c>
      <c r="AD13" s="483"/>
      <c r="AE13" s="483"/>
      <c r="AF13" s="483"/>
      <c r="AG13" s="525"/>
      <c r="AH13" s="482">
        <v>563</v>
      </c>
      <c r="AI13" s="483"/>
      <c r="AJ13" s="483"/>
      <c r="AK13" s="483"/>
      <c r="AL13" s="484"/>
      <c r="AM13" s="460" t="s">
        <v>144</v>
      </c>
      <c r="AN13" s="461"/>
      <c r="AO13" s="461"/>
      <c r="AP13" s="461"/>
      <c r="AQ13" s="461"/>
      <c r="AR13" s="461"/>
      <c r="AS13" s="461"/>
      <c r="AT13" s="462"/>
      <c r="AU13" s="463" t="s">
        <v>145</v>
      </c>
      <c r="AV13" s="464"/>
      <c r="AW13" s="464"/>
      <c r="AX13" s="464"/>
      <c r="AY13" s="465" t="s">
        <v>146</v>
      </c>
      <c r="AZ13" s="466"/>
      <c r="BA13" s="466"/>
      <c r="BB13" s="466"/>
      <c r="BC13" s="466"/>
      <c r="BD13" s="466"/>
      <c r="BE13" s="466"/>
      <c r="BF13" s="466"/>
      <c r="BG13" s="466"/>
      <c r="BH13" s="466"/>
      <c r="BI13" s="466"/>
      <c r="BJ13" s="466"/>
      <c r="BK13" s="466"/>
      <c r="BL13" s="466"/>
      <c r="BM13" s="467"/>
      <c r="BN13" s="431">
        <v>-672382</v>
      </c>
      <c r="BO13" s="432"/>
      <c r="BP13" s="432"/>
      <c r="BQ13" s="432"/>
      <c r="BR13" s="432"/>
      <c r="BS13" s="432"/>
      <c r="BT13" s="432"/>
      <c r="BU13" s="433"/>
      <c r="BV13" s="431">
        <v>-1293166</v>
      </c>
      <c r="BW13" s="432"/>
      <c r="BX13" s="432"/>
      <c r="BY13" s="432"/>
      <c r="BZ13" s="432"/>
      <c r="CA13" s="432"/>
      <c r="CB13" s="432"/>
      <c r="CC13" s="433"/>
      <c r="CD13" s="434" t="s">
        <v>147</v>
      </c>
      <c r="CE13" s="435"/>
      <c r="CF13" s="435"/>
      <c r="CG13" s="435"/>
      <c r="CH13" s="435"/>
      <c r="CI13" s="435"/>
      <c r="CJ13" s="435"/>
      <c r="CK13" s="435"/>
      <c r="CL13" s="435"/>
      <c r="CM13" s="435"/>
      <c r="CN13" s="435"/>
      <c r="CO13" s="435"/>
      <c r="CP13" s="435"/>
      <c r="CQ13" s="435"/>
      <c r="CR13" s="435"/>
      <c r="CS13" s="436"/>
      <c r="CT13" s="428">
        <v>2.2999999999999998</v>
      </c>
      <c r="CU13" s="429"/>
      <c r="CV13" s="429"/>
      <c r="CW13" s="429"/>
      <c r="CX13" s="429"/>
      <c r="CY13" s="429"/>
      <c r="CZ13" s="429"/>
      <c r="DA13" s="430"/>
      <c r="DB13" s="428">
        <v>2.7</v>
      </c>
      <c r="DC13" s="429"/>
      <c r="DD13" s="429"/>
      <c r="DE13" s="429"/>
      <c r="DF13" s="429"/>
      <c r="DG13" s="429"/>
      <c r="DH13" s="429"/>
      <c r="DI13" s="430"/>
      <c r="DJ13" s="186"/>
      <c r="DK13" s="186"/>
      <c r="DL13" s="186"/>
      <c r="DM13" s="186"/>
      <c r="DN13" s="186"/>
      <c r="DO13" s="186"/>
    </row>
    <row r="14" spans="1:119" ht="18.75" customHeight="1" thickBot="1" x14ac:dyDescent="0.25">
      <c r="A14" s="187"/>
      <c r="B14" s="494"/>
      <c r="C14" s="495"/>
      <c r="D14" s="495"/>
      <c r="E14" s="495"/>
      <c r="F14" s="495"/>
      <c r="G14" s="495"/>
      <c r="H14" s="495"/>
      <c r="I14" s="495"/>
      <c r="J14" s="495"/>
      <c r="K14" s="496"/>
      <c r="L14" s="512" t="s">
        <v>148</v>
      </c>
      <c r="M14" s="513"/>
      <c r="N14" s="513"/>
      <c r="O14" s="513"/>
      <c r="P14" s="513"/>
      <c r="Q14" s="514"/>
      <c r="R14" s="515">
        <v>151255</v>
      </c>
      <c r="S14" s="516"/>
      <c r="T14" s="516"/>
      <c r="U14" s="516"/>
      <c r="V14" s="517"/>
      <c r="W14" s="421"/>
      <c r="X14" s="422"/>
      <c r="Y14" s="422"/>
      <c r="Z14" s="422"/>
      <c r="AA14" s="422"/>
      <c r="AB14" s="411"/>
      <c r="AC14" s="518">
        <v>0.9</v>
      </c>
      <c r="AD14" s="519"/>
      <c r="AE14" s="519"/>
      <c r="AF14" s="519"/>
      <c r="AG14" s="520"/>
      <c r="AH14" s="518">
        <v>1</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149</v>
      </c>
      <c r="CE14" s="527"/>
      <c r="CF14" s="527"/>
      <c r="CG14" s="527"/>
      <c r="CH14" s="527"/>
      <c r="CI14" s="527"/>
      <c r="CJ14" s="527"/>
      <c r="CK14" s="527"/>
      <c r="CL14" s="527"/>
      <c r="CM14" s="527"/>
      <c r="CN14" s="527"/>
      <c r="CO14" s="527"/>
      <c r="CP14" s="527"/>
      <c r="CQ14" s="527"/>
      <c r="CR14" s="527"/>
      <c r="CS14" s="528"/>
      <c r="CT14" s="529" t="s">
        <v>150</v>
      </c>
      <c r="CU14" s="530"/>
      <c r="CV14" s="530"/>
      <c r="CW14" s="530"/>
      <c r="CX14" s="530"/>
      <c r="CY14" s="530"/>
      <c r="CZ14" s="530"/>
      <c r="DA14" s="531"/>
      <c r="DB14" s="529">
        <v>0.2</v>
      </c>
      <c r="DC14" s="530"/>
      <c r="DD14" s="530"/>
      <c r="DE14" s="530"/>
      <c r="DF14" s="530"/>
      <c r="DG14" s="530"/>
      <c r="DH14" s="530"/>
      <c r="DI14" s="531"/>
      <c r="DJ14" s="186"/>
      <c r="DK14" s="186"/>
      <c r="DL14" s="186"/>
      <c r="DM14" s="186"/>
      <c r="DN14" s="186"/>
      <c r="DO14" s="186"/>
    </row>
    <row r="15" spans="1:119" ht="18.75" customHeight="1" x14ac:dyDescent="0.2">
      <c r="A15" s="187"/>
      <c r="B15" s="494"/>
      <c r="C15" s="495"/>
      <c r="D15" s="495"/>
      <c r="E15" s="495"/>
      <c r="F15" s="495"/>
      <c r="G15" s="495"/>
      <c r="H15" s="495"/>
      <c r="I15" s="495"/>
      <c r="J15" s="495"/>
      <c r="K15" s="496"/>
      <c r="L15" s="197"/>
      <c r="M15" s="522" t="s">
        <v>151</v>
      </c>
      <c r="N15" s="523"/>
      <c r="O15" s="523"/>
      <c r="P15" s="523"/>
      <c r="Q15" s="524"/>
      <c r="R15" s="515">
        <v>148247</v>
      </c>
      <c r="S15" s="516"/>
      <c r="T15" s="516"/>
      <c r="U15" s="516"/>
      <c r="V15" s="517"/>
      <c r="W15" s="447" t="s">
        <v>152</v>
      </c>
      <c r="X15" s="448"/>
      <c r="Y15" s="448"/>
      <c r="Z15" s="448"/>
      <c r="AA15" s="448"/>
      <c r="AB15" s="438"/>
      <c r="AC15" s="482">
        <v>11295</v>
      </c>
      <c r="AD15" s="483"/>
      <c r="AE15" s="483"/>
      <c r="AF15" s="483"/>
      <c r="AG15" s="525"/>
      <c r="AH15" s="482">
        <v>10998</v>
      </c>
      <c r="AI15" s="483"/>
      <c r="AJ15" s="483"/>
      <c r="AK15" s="483"/>
      <c r="AL15" s="484"/>
      <c r="AM15" s="460"/>
      <c r="AN15" s="461"/>
      <c r="AO15" s="461"/>
      <c r="AP15" s="461"/>
      <c r="AQ15" s="461"/>
      <c r="AR15" s="461"/>
      <c r="AS15" s="461"/>
      <c r="AT15" s="462"/>
      <c r="AU15" s="463"/>
      <c r="AV15" s="464"/>
      <c r="AW15" s="464"/>
      <c r="AX15" s="464"/>
      <c r="AY15" s="391" t="s">
        <v>153</v>
      </c>
      <c r="AZ15" s="392"/>
      <c r="BA15" s="392"/>
      <c r="BB15" s="392"/>
      <c r="BC15" s="392"/>
      <c r="BD15" s="392"/>
      <c r="BE15" s="392"/>
      <c r="BF15" s="392"/>
      <c r="BG15" s="392"/>
      <c r="BH15" s="392"/>
      <c r="BI15" s="392"/>
      <c r="BJ15" s="392"/>
      <c r="BK15" s="392"/>
      <c r="BL15" s="392"/>
      <c r="BM15" s="393"/>
      <c r="BN15" s="394">
        <v>18316543</v>
      </c>
      <c r="BO15" s="395"/>
      <c r="BP15" s="395"/>
      <c r="BQ15" s="395"/>
      <c r="BR15" s="395"/>
      <c r="BS15" s="395"/>
      <c r="BT15" s="395"/>
      <c r="BU15" s="396"/>
      <c r="BV15" s="394">
        <v>17628050</v>
      </c>
      <c r="BW15" s="395"/>
      <c r="BX15" s="395"/>
      <c r="BY15" s="395"/>
      <c r="BZ15" s="395"/>
      <c r="CA15" s="395"/>
      <c r="CB15" s="395"/>
      <c r="CC15" s="396"/>
      <c r="CD15" s="532" t="s">
        <v>154</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494"/>
      <c r="C16" s="495"/>
      <c r="D16" s="495"/>
      <c r="E16" s="495"/>
      <c r="F16" s="495"/>
      <c r="G16" s="495"/>
      <c r="H16" s="495"/>
      <c r="I16" s="495"/>
      <c r="J16" s="495"/>
      <c r="K16" s="496"/>
      <c r="L16" s="512" t="s">
        <v>155</v>
      </c>
      <c r="M16" s="543"/>
      <c r="N16" s="543"/>
      <c r="O16" s="543"/>
      <c r="P16" s="543"/>
      <c r="Q16" s="544"/>
      <c r="R16" s="535" t="s">
        <v>156</v>
      </c>
      <c r="S16" s="536"/>
      <c r="T16" s="536"/>
      <c r="U16" s="536"/>
      <c r="V16" s="537"/>
      <c r="W16" s="421"/>
      <c r="X16" s="422"/>
      <c r="Y16" s="422"/>
      <c r="Z16" s="422"/>
      <c r="AA16" s="422"/>
      <c r="AB16" s="411"/>
      <c r="AC16" s="518">
        <v>18.399999999999999</v>
      </c>
      <c r="AD16" s="519"/>
      <c r="AE16" s="519"/>
      <c r="AF16" s="519"/>
      <c r="AG16" s="520"/>
      <c r="AH16" s="518">
        <v>18.7</v>
      </c>
      <c r="AI16" s="519"/>
      <c r="AJ16" s="519"/>
      <c r="AK16" s="519"/>
      <c r="AL16" s="521"/>
      <c r="AM16" s="460"/>
      <c r="AN16" s="461"/>
      <c r="AO16" s="461"/>
      <c r="AP16" s="461"/>
      <c r="AQ16" s="461"/>
      <c r="AR16" s="461"/>
      <c r="AS16" s="461"/>
      <c r="AT16" s="462"/>
      <c r="AU16" s="463"/>
      <c r="AV16" s="464"/>
      <c r="AW16" s="464"/>
      <c r="AX16" s="464"/>
      <c r="AY16" s="465" t="s">
        <v>157</v>
      </c>
      <c r="AZ16" s="466"/>
      <c r="BA16" s="466"/>
      <c r="BB16" s="466"/>
      <c r="BC16" s="466"/>
      <c r="BD16" s="466"/>
      <c r="BE16" s="466"/>
      <c r="BF16" s="466"/>
      <c r="BG16" s="466"/>
      <c r="BH16" s="466"/>
      <c r="BI16" s="466"/>
      <c r="BJ16" s="466"/>
      <c r="BK16" s="466"/>
      <c r="BL16" s="466"/>
      <c r="BM16" s="467"/>
      <c r="BN16" s="431">
        <v>22964788</v>
      </c>
      <c r="BO16" s="432"/>
      <c r="BP16" s="432"/>
      <c r="BQ16" s="432"/>
      <c r="BR16" s="432"/>
      <c r="BS16" s="432"/>
      <c r="BT16" s="432"/>
      <c r="BU16" s="433"/>
      <c r="BV16" s="431">
        <v>22032220</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x14ac:dyDescent="0.25">
      <c r="A17" s="187"/>
      <c r="B17" s="497"/>
      <c r="C17" s="498"/>
      <c r="D17" s="498"/>
      <c r="E17" s="498"/>
      <c r="F17" s="498"/>
      <c r="G17" s="498"/>
      <c r="H17" s="498"/>
      <c r="I17" s="498"/>
      <c r="J17" s="498"/>
      <c r="K17" s="499"/>
      <c r="L17" s="202"/>
      <c r="M17" s="538" t="s">
        <v>158</v>
      </c>
      <c r="N17" s="539"/>
      <c r="O17" s="539"/>
      <c r="P17" s="539"/>
      <c r="Q17" s="540"/>
      <c r="R17" s="535" t="s">
        <v>159</v>
      </c>
      <c r="S17" s="536"/>
      <c r="T17" s="536"/>
      <c r="U17" s="536"/>
      <c r="V17" s="537"/>
      <c r="W17" s="447" t="s">
        <v>160</v>
      </c>
      <c r="X17" s="448"/>
      <c r="Y17" s="448"/>
      <c r="Z17" s="448"/>
      <c r="AA17" s="448"/>
      <c r="AB17" s="438"/>
      <c r="AC17" s="482">
        <v>49533</v>
      </c>
      <c r="AD17" s="483"/>
      <c r="AE17" s="483"/>
      <c r="AF17" s="483"/>
      <c r="AG17" s="525"/>
      <c r="AH17" s="482">
        <v>47342</v>
      </c>
      <c r="AI17" s="483"/>
      <c r="AJ17" s="483"/>
      <c r="AK17" s="483"/>
      <c r="AL17" s="484"/>
      <c r="AM17" s="460"/>
      <c r="AN17" s="461"/>
      <c r="AO17" s="461"/>
      <c r="AP17" s="461"/>
      <c r="AQ17" s="461"/>
      <c r="AR17" s="461"/>
      <c r="AS17" s="461"/>
      <c r="AT17" s="462"/>
      <c r="AU17" s="463"/>
      <c r="AV17" s="464"/>
      <c r="AW17" s="464"/>
      <c r="AX17" s="464"/>
      <c r="AY17" s="465" t="s">
        <v>161</v>
      </c>
      <c r="AZ17" s="466"/>
      <c r="BA17" s="466"/>
      <c r="BB17" s="466"/>
      <c r="BC17" s="466"/>
      <c r="BD17" s="466"/>
      <c r="BE17" s="466"/>
      <c r="BF17" s="466"/>
      <c r="BG17" s="466"/>
      <c r="BH17" s="466"/>
      <c r="BI17" s="466"/>
      <c r="BJ17" s="466"/>
      <c r="BK17" s="466"/>
      <c r="BL17" s="466"/>
      <c r="BM17" s="467"/>
      <c r="BN17" s="431">
        <v>23222115</v>
      </c>
      <c r="BO17" s="432"/>
      <c r="BP17" s="432"/>
      <c r="BQ17" s="432"/>
      <c r="BR17" s="432"/>
      <c r="BS17" s="432"/>
      <c r="BT17" s="432"/>
      <c r="BU17" s="433"/>
      <c r="BV17" s="431">
        <v>22522919</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x14ac:dyDescent="0.25">
      <c r="A18" s="187"/>
      <c r="B18" s="545" t="s">
        <v>162</v>
      </c>
      <c r="C18" s="474"/>
      <c r="D18" s="474"/>
      <c r="E18" s="546"/>
      <c r="F18" s="546"/>
      <c r="G18" s="546"/>
      <c r="H18" s="546"/>
      <c r="I18" s="546"/>
      <c r="J18" s="546"/>
      <c r="K18" s="546"/>
      <c r="L18" s="547">
        <v>17.14</v>
      </c>
      <c r="M18" s="547"/>
      <c r="N18" s="547"/>
      <c r="O18" s="547"/>
      <c r="P18" s="547"/>
      <c r="Q18" s="547"/>
      <c r="R18" s="548"/>
      <c r="S18" s="548"/>
      <c r="T18" s="548"/>
      <c r="U18" s="548"/>
      <c r="V18" s="549"/>
      <c r="W18" s="449"/>
      <c r="X18" s="450"/>
      <c r="Y18" s="450"/>
      <c r="Z18" s="450"/>
      <c r="AA18" s="450"/>
      <c r="AB18" s="441"/>
      <c r="AC18" s="550">
        <v>80.7</v>
      </c>
      <c r="AD18" s="551"/>
      <c r="AE18" s="551"/>
      <c r="AF18" s="551"/>
      <c r="AG18" s="552"/>
      <c r="AH18" s="550">
        <v>80.400000000000006</v>
      </c>
      <c r="AI18" s="551"/>
      <c r="AJ18" s="551"/>
      <c r="AK18" s="551"/>
      <c r="AL18" s="553"/>
      <c r="AM18" s="460"/>
      <c r="AN18" s="461"/>
      <c r="AO18" s="461"/>
      <c r="AP18" s="461"/>
      <c r="AQ18" s="461"/>
      <c r="AR18" s="461"/>
      <c r="AS18" s="461"/>
      <c r="AT18" s="462"/>
      <c r="AU18" s="463"/>
      <c r="AV18" s="464"/>
      <c r="AW18" s="464"/>
      <c r="AX18" s="464"/>
      <c r="AY18" s="465" t="s">
        <v>163</v>
      </c>
      <c r="AZ18" s="466"/>
      <c r="BA18" s="466"/>
      <c r="BB18" s="466"/>
      <c r="BC18" s="466"/>
      <c r="BD18" s="466"/>
      <c r="BE18" s="466"/>
      <c r="BF18" s="466"/>
      <c r="BG18" s="466"/>
      <c r="BH18" s="466"/>
      <c r="BI18" s="466"/>
      <c r="BJ18" s="466"/>
      <c r="BK18" s="466"/>
      <c r="BL18" s="466"/>
      <c r="BM18" s="467"/>
      <c r="BN18" s="431">
        <v>27930536</v>
      </c>
      <c r="BO18" s="432"/>
      <c r="BP18" s="432"/>
      <c r="BQ18" s="432"/>
      <c r="BR18" s="432"/>
      <c r="BS18" s="432"/>
      <c r="BT18" s="432"/>
      <c r="BU18" s="433"/>
      <c r="BV18" s="431">
        <v>28271970</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x14ac:dyDescent="0.25">
      <c r="A19" s="187"/>
      <c r="B19" s="545" t="s">
        <v>164</v>
      </c>
      <c r="C19" s="474"/>
      <c r="D19" s="474"/>
      <c r="E19" s="546"/>
      <c r="F19" s="546"/>
      <c r="G19" s="546"/>
      <c r="H19" s="546"/>
      <c r="I19" s="546"/>
      <c r="J19" s="546"/>
      <c r="K19" s="546"/>
      <c r="L19" s="554">
        <v>8857</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165</v>
      </c>
      <c r="AZ19" s="466"/>
      <c r="BA19" s="466"/>
      <c r="BB19" s="466"/>
      <c r="BC19" s="466"/>
      <c r="BD19" s="466"/>
      <c r="BE19" s="466"/>
      <c r="BF19" s="466"/>
      <c r="BG19" s="466"/>
      <c r="BH19" s="466"/>
      <c r="BI19" s="466"/>
      <c r="BJ19" s="466"/>
      <c r="BK19" s="466"/>
      <c r="BL19" s="466"/>
      <c r="BM19" s="467"/>
      <c r="BN19" s="431">
        <v>36389311</v>
      </c>
      <c r="BO19" s="432"/>
      <c r="BP19" s="432"/>
      <c r="BQ19" s="432"/>
      <c r="BR19" s="432"/>
      <c r="BS19" s="432"/>
      <c r="BT19" s="432"/>
      <c r="BU19" s="433"/>
      <c r="BV19" s="431">
        <v>34455484</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x14ac:dyDescent="0.25">
      <c r="A20" s="187"/>
      <c r="B20" s="545" t="s">
        <v>166</v>
      </c>
      <c r="C20" s="474"/>
      <c r="D20" s="474"/>
      <c r="E20" s="546"/>
      <c r="F20" s="546"/>
      <c r="G20" s="546"/>
      <c r="H20" s="546"/>
      <c r="I20" s="546"/>
      <c r="J20" s="546"/>
      <c r="K20" s="546"/>
      <c r="L20" s="554">
        <v>68478</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x14ac:dyDescent="0.2">
      <c r="A21" s="187"/>
      <c r="B21" s="565" t="s">
        <v>167</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x14ac:dyDescent="0.25">
      <c r="A22" s="187"/>
      <c r="B22" s="568" t="s">
        <v>168</v>
      </c>
      <c r="C22" s="569"/>
      <c r="D22" s="570"/>
      <c r="E22" s="443" t="s">
        <v>1</v>
      </c>
      <c r="F22" s="448"/>
      <c r="G22" s="448"/>
      <c r="H22" s="448"/>
      <c r="I22" s="448"/>
      <c r="J22" s="448"/>
      <c r="K22" s="438"/>
      <c r="L22" s="443" t="s">
        <v>169</v>
      </c>
      <c r="M22" s="448"/>
      <c r="N22" s="448"/>
      <c r="O22" s="448"/>
      <c r="P22" s="438"/>
      <c r="Q22" s="577" t="s">
        <v>170</v>
      </c>
      <c r="R22" s="578"/>
      <c r="S22" s="578"/>
      <c r="T22" s="578"/>
      <c r="U22" s="578"/>
      <c r="V22" s="579"/>
      <c r="W22" s="583" t="s">
        <v>171</v>
      </c>
      <c r="X22" s="569"/>
      <c r="Y22" s="570"/>
      <c r="Z22" s="443" t="s">
        <v>1</v>
      </c>
      <c r="AA22" s="448"/>
      <c r="AB22" s="448"/>
      <c r="AC22" s="448"/>
      <c r="AD22" s="448"/>
      <c r="AE22" s="448"/>
      <c r="AF22" s="448"/>
      <c r="AG22" s="438"/>
      <c r="AH22" s="596" t="s">
        <v>172</v>
      </c>
      <c r="AI22" s="448"/>
      <c r="AJ22" s="448"/>
      <c r="AK22" s="448"/>
      <c r="AL22" s="438"/>
      <c r="AM22" s="596" t="s">
        <v>173</v>
      </c>
      <c r="AN22" s="597"/>
      <c r="AO22" s="597"/>
      <c r="AP22" s="597"/>
      <c r="AQ22" s="597"/>
      <c r="AR22" s="598"/>
      <c r="AS22" s="577" t="s">
        <v>170</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x14ac:dyDescent="0.2">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174</v>
      </c>
      <c r="AZ23" s="392"/>
      <c r="BA23" s="392"/>
      <c r="BB23" s="392"/>
      <c r="BC23" s="392"/>
      <c r="BD23" s="392"/>
      <c r="BE23" s="392"/>
      <c r="BF23" s="392"/>
      <c r="BG23" s="392"/>
      <c r="BH23" s="392"/>
      <c r="BI23" s="392"/>
      <c r="BJ23" s="392"/>
      <c r="BK23" s="392"/>
      <c r="BL23" s="392"/>
      <c r="BM23" s="393"/>
      <c r="BN23" s="431">
        <v>40193282</v>
      </c>
      <c r="BO23" s="432"/>
      <c r="BP23" s="432"/>
      <c r="BQ23" s="432"/>
      <c r="BR23" s="432"/>
      <c r="BS23" s="432"/>
      <c r="BT23" s="432"/>
      <c r="BU23" s="433"/>
      <c r="BV23" s="431">
        <v>40497643</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x14ac:dyDescent="0.25">
      <c r="A24" s="187"/>
      <c r="B24" s="571"/>
      <c r="C24" s="572"/>
      <c r="D24" s="573"/>
      <c r="E24" s="481" t="s">
        <v>175</v>
      </c>
      <c r="F24" s="461"/>
      <c r="G24" s="461"/>
      <c r="H24" s="461"/>
      <c r="I24" s="461"/>
      <c r="J24" s="461"/>
      <c r="K24" s="462"/>
      <c r="L24" s="482">
        <v>1</v>
      </c>
      <c r="M24" s="483"/>
      <c r="N24" s="483"/>
      <c r="O24" s="483"/>
      <c r="P24" s="525"/>
      <c r="Q24" s="482">
        <v>9430</v>
      </c>
      <c r="R24" s="483"/>
      <c r="S24" s="483"/>
      <c r="T24" s="483"/>
      <c r="U24" s="483"/>
      <c r="V24" s="525"/>
      <c r="W24" s="584"/>
      <c r="X24" s="572"/>
      <c r="Y24" s="573"/>
      <c r="Z24" s="481" t="s">
        <v>176</v>
      </c>
      <c r="AA24" s="461"/>
      <c r="AB24" s="461"/>
      <c r="AC24" s="461"/>
      <c r="AD24" s="461"/>
      <c r="AE24" s="461"/>
      <c r="AF24" s="461"/>
      <c r="AG24" s="462"/>
      <c r="AH24" s="482">
        <v>743</v>
      </c>
      <c r="AI24" s="483"/>
      <c r="AJ24" s="483"/>
      <c r="AK24" s="483"/>
      <c r="AL24" s="525"/>
      <c r="AM24" s="482">
        <v>2374628</v>
      </c>
      <c r="AN24" s="483"/>
      <c r="AO24" s="483"/>
      <c r="AP24" s="483"/>
      <c r="AQ24" s="483"/>
      <c r="AR24" s="525"/>
      <c r="AS24" s="482">
        <v>3196</v>
      </c>
      <c r="AT24" s="483"/>
      <c r="AU24" s="483"/>
      <c r="AV24" s="483"/>
      <c r="AW24" s="483"/>
      <c r="AX24" s="484"/>
      <c r="AY24" s="604" t="s">
        <v>177</v>
      </c>
      <c r="AZ24" s="605"/>
      <c r="BA24" s="605"/>
      <c r="BB24" s="605"/>
      <c r="BC24" s="605"/>
      <c r="BD24" s="605"/>
      <c r="BE24" s="605"/>
      <c r="BF24" s="605"/>
      <c r="BG24" s="605"/>
      <c r="BH24" s="605"/>
      <c r="BI24" s="605"/>
      <c r="BJ24" s="605"/>
      <c r="BK24" s="605"/>
      <c r="BL24" s="605"/>
      <c r="BM24" s="606"/>
      <c r="BN24" s="431">
        <v>32386761</v>
      </c>
      <c r="BO24" s="432"/>
      <c r="BP24" s="432"/>
      <c r="BQ24" s="432"/>
      <c r="BR24" s="432"/>
      <c r="BS24" s="432"/>
      <c r="BT24" s="432"/>
      <c r="BU24" s="433"/>
      <c r="BV24" s="431">
        <v>31520680</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x14ac:dyDescent="0.2">
      <c r="A25" s="187"/>
      <c r="B25" s="571"/>
      <c r="C25" s="572"/>
      <c r="D25" s="573"/>
      <c r="E25" s="481" t="s">
        <v>178</v>
      </c>
      <c r="F25" s="461"/>
      <c r="G25" s="461"/>
      <c r="H25" s="461"/>
      <c r="I25" s="461"/>
      <c r="J25" s="461"/>
      <c r="K25" s="462"/>
      <c r="L25" s="482">
        <v>2</v>
      </c>
      <c r="M25" s="483"/>
      <c r="N25" s="483"/>
      <c r="O25" s="483"/>
      <c r="P25" s="525"/>
      <c r="Q25" s="482">
        <v>8010</v>
      </c>
      <c r="R25" s="483"/>
      <c r="S25" s="483"/>
      <c r="T25" s="483"/>
      <c r="U25" s="483"/>
      <c r="V25" s="525"/>
      <c r="W25" s="584"/>
      <c r="X25" s="572"/>
      <c r="Y25" s="573"/>
      <c r="Z25" s="481" t="s">
        <v>179</v>
      </c>
      <c r="AA25" s="461"/>
      <c r="AB25" s="461"/>
      <c r="AC25" s="461"/>
      <c r="AD25" s="461"/>
      <c r="AE25" s="461"/>
      <c r="AF25" s="461"/>
      <c r="AG25" s="462"/>
      <c r="AH25" s="482" t="s">
        <v>180</v>
      </c>
      <c r="AI25" s="483"/>
      <c r="AJ25" s="483"/>
      <c r="AK25" s="483"/>
      <c r="AL25" s="525"/>
      <c r="AM25" s="482" t="s">
        <v>181</v>
      </c>
      <c r="AN25" s="483"/>
      <c r="AO25" s="483"/>
      <c r="AP25" s="483"/>
      <c r="AQ25" s="483"/>
      <c r="AR25" s="525"/>
      <c r="AS25" s="482" t="s">
        <v>132</v>
      </c>
      <c r="AT25" s="483"/>
      <c r="AU25" s="483"/>
      <c r="AV25" s="483"/>
      <c r="AW25" s="483"/>
      <c r="AX25" s="484"/>
      <c r="AY25" s="391" t="s">
        <v>182</v>
      </c>
      <c r="AZ25" s="392"/>
      <c r="BA25" s="392"/>
      <c r="BB25" s="392"/>
      <c r="BC25" s="392"/>
      <c r="BD25" s="392"/>
      <c r="BE25" s="392"/>
      <c r="BF25" s="392"/>
      <c r="BG25" s="392"/>
      <c r="BH25" s="392"/>
      <c r="BI25" s="392"/>
      <c r="BJ25" s="392"/>
      <c r="BK25" s="392"/>
      <c r="BL25" s="392"/>
      <c r="BM25" s="393"/>
      <c r="BN25" s="394">
        <v>3095157</v>
      </c>
      <c r="BO25" s="395"/>
      <c r="BP25" s="395"/>
      <c r="BQ25" s="395"/>
      <c r="BR25" s="395"/>
      <c r="BS25" s="395"/>
      <c r="BT25" s="395"/>
      <c r="BU25" s="396"/>
      <c r="BV25" s="394">
        <v>2824092</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x14ac:dyDescent="0.2">
      <c r="A26" s="187"/>
      <c r="B26" s="571"/>
      <c r="C26" s="572"/>
      <c r="D26" s="573"/>
      <c r="E26" s="481" t="s">
        <v>183</v>
      </c>
      <c r="F26" s="461"/>
      <c r="G26" s="461"/>
      <c r="H26" s="461"/>
      <c r="I26" s="461"/>
      <c r="J26" s="461"/>
      <c r="K26" s="462"/>
      <c r="L26" s="482">
        <v>1</v>
      </c>
      <c r="M26" s="483"/>
      <c r="N26" s="483"/>
      <c r="O26" s="483"/>
      <c r="P26" s="525"/>
      <c r="Q26" s="482">
        <v>7400</v>
      </c>
      <c r="R26" s="483"/>
      <c r="S26" s="483"/>
      <c r="T26" s="483"/>
      <c r="U26" s="483"/>
      <c r="V26" s="525"/>
      <c r="W26" s="584"/>
      <c r="X26" s="572"/>
      <c r="Y26" s="573"/>
      <c r="Z26" s="481" t="s">
        <v>184</v>
      </c>
      <c r="AA26" s="594"/>
      <c r="AB26" s="594"/>
      <c r="AC26" s="594"/>
      <c r="AD26" s="594"/>
      <c r="AE26" s="594"/>
      <c r="AF26" s="594"/>
      <c r="AG26" s="595"/>
      <c r="AH26" s="482">
        <v>34</v>
      </c>
      <c r="AI26" s="483"/>
      <c r="AJ26" s="483"/>
      <c r="AK26" s="483"/>
      <c r="AL26" s="525"/>
      <c r="AM26" s="482">
        <v>115770</v>
      </c>
      <c r="AN26" s="483"/>
      <c r="AO26" s="483"/>
      <c r="AP26" s="483"/>
      <c r="AQ26" s="483"/>
      <c r="AR26" s="525"/>
      <c r="AS26" s="482">
        <v>3405</v>
      </c>
      <c r="AT26" s="483"/>
      <c r="AU26" s="483"/>
      <c r="AV26" s="483"/>
      <c r="AW26" s="483"/>
      <c r="AX26" s="484"/>
      <c r="AY26" s="434" t="s">
        <v>185</v>
      </c>
      <c r="AZ26" s="435"/>
      <c r="BA26" s="435"/>
      <c r="BB26" s="435"/>
      <c r="BC26" s="435"/>
      <c r="BD26" s="435"/>
      <c r="BE26" s="435"/>
      <c r="BF26" s="435"/>
      <c r="BG26" s="435"/>
      <c r="BH26" s="435"/>
      <c r="BI26" s="435"/>
      <c r="BJ26" s="435"/>
      <c r="BK26" s="435"/>
      <c r="BL26" s="435"/>
      <c r="BM26" s="436"/>
      <c r="BN26" s="431">
        <v>115000</v>
      </c>
      <c r="BO26" s="432"/>
      <c r="BP26" s="432"/>
      <c r="BQ26" s="432"/>
      <c r="BR26" s="432"/>
      <c r="BS26" s="432"/>
      <c r="BT26" s="432"/>
      <c r="BU26" s="433"/>
      <c r="BV26" s="431">
        <v>60000</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x14ac:dyDescent="0.25">
      <c r="A27" s="187"/>
      <c r="B27" s="571"/>
      <c r="C27" s="572"/>
      <c r="D27" s="573"/>
      <c r="E27" s="481" t="s">
        <v>186</v>
      </c>
      <c r="F27" s="461"/>
      <c r="G27" s="461"/>
      <c r="H27" s="461"/>
      <c r="I27" s="461"/>
      <c r="J27" s="461"/>
      <c r="K27" s="462"/>
      <c r="L27" s="482">
        <v>1</v>
      </c>
      <c r="M27" s="483"/>
      <c r="N27" s="483"/>
      <c r="O27" s="483"/>
      <c r="P27" s="525"/>
      <c r="Q27" s="482">
        <v>5580</v>
      </c>
      <c r="R27" s="483"/>
      <c r="S27" s="483"/>
      <c r="T27" s="483"/>
      <c r="U27" s="483"/>
      <c r="V27" s="525"/>
      <c r="W27" s="584"/>
      <c r="X27" s="572"/>
      <c r="Y27" s="573"/>
      <c r="Z27" s="481" t="s">
        <v>187</v>
      </c>
      <c r="AA27" s="461"/>
      <c r="AB27" s="461"/>
      <c r="AC27" s="461"/>
      <c r="AD27" s="461"/>
      <c r="AE27" s="461"/>
      <c r="AF27" s="461"/>
      <c r="AG27" s="462"/>
      <c r="AH27" s="482">
        <v>4</v>
      </c>
      <c r="AI27" s="483"/>
      <c r="AJ27" s="483"/>
      <c r="AK27" s="483"/>
      <c r="AL27" s="525"/>
      <c r="AM27" s="482">
        <v>17452</v>
      </c>
      <c r="AN27" s="483"/>
      <c r="AO27" s="483"/>
      <c r="AP27" s="483"/>
      <c r="AQ27" s="483"/>
      <c r="AR27" s="525"/>
      <c r="AS27" s="482">
        <v>4363</v>
      </c>
      <c r="AT27" s="483"/>
      <c r="AU27" s="483"/>
      <c r="AV27" s="483"/>
      <c r="AW27" s="483"/>
      <c r="AX27" s="484"/>
      <c r="AY27" s="526" t="s">
        <v>188</v>
      </c>
      <c r="AZ27" s="527"/>
      <c r="BA27" s="527"/>
      <c r="BB27" s="527"/>
      <c r="BC27" s="527"/>
      <c r="BD27" s="527"/>
      <c r="BE27" s="527"/>
      <c r="BF27" s="527"/>
      <c r="BG27" s="527"/>
      <c r="BH27" s="527"/>
      <c r="BI27" s="527"/>
      <c r="BJ27" s="527"/>
      <c r="BK27" s="527"/>
      <c r="BL27" s="527"/>
      <c r="BM27" s="528"/>
      <c r="BN27" s="607" t="s">
        <v>141</v>
      </c>
      <c r="BO27" s="608"/>
      <c r="BP27" s="608"/>
      <c r="BQ27" s="608"/>
      <c r="BR27" s="608"/>
      <c r="BS27" s="608"/>
      <c r="BT27" s="608"/>
      <c r="BU27" s="609"/>
      <c r="BV27" s="607" t="s">
        <v>181</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x14ac:dyDescent="0.2">
      <c r="A28" s="187"/>
      <c r="B28" s="571"/>
      <c r="C28" s="572"/>
      <c r="D28" s="573"/>
      <c r="E28" s="481" t="s">
        <v>189</v>
      </c>
      <c r="F28" s="461"/>
      <c r="G28" s="461"/>
      <c r="H28" s="461"/>
      <c r="I28" s="461"/>
      <c r="J28" s="461"/>
      <c r="K28" s="462"/>
      <c r="L28" s="482">
        <v>1</v>
      </c>
      <c r="M28" s="483"/>
      <c r="N28" s="483"/>
      <c r="O28" s="483"/>
      <c r="P28" s="525"/>
      <c r="Q28" s="482">
        <v>5060</v>
      </c>
      <c r="R28" s="483"/>
      <c r="S28" s="483"/>
      <c r="T28" s="483"/>
      <c r="U28" s="483"/>
      <c r="V28" s="525"/>
      <c r="W28" s="584"/>
      <c r="X28" s="572"/>
      <c r="Y28" s="573"/>
      <c r="Z28" s="481" t="s">
        <v>190</v>
      </c>
      <c r="AA28" s="461"/>
      <c r="AB28" s="461"/>
      <c r="AC28" s="461"/>
      <c r="AD28" s="461"/>
      <c r="AE28" s="461"/>
      <c r="AF28" s="461"/>
      <c r="AG28" s="462"/>
      <c r="AH28" s="482" t="s">
        <v>131</v>
      </c>
      <c r="AI28" s="483"/>
      <c r="AJ28" s="483"/>
      <c r="AK28" s="483"/>
      <c r="AL28" s="525"/>
      <c r="AM28" s="482" t="s">
        <v>180</v>
      </c>
      <c r="AN28" s="483"/>
      <c r="AO28" s="483"/>
      <c r="AP28" s="483"/>
      <c r="AQ28" s="483"/>
      <c r="AR28" s="525"/>
      <c r="AS28" s="482" t="s">
        <v>181</v>
      </c>
      <c r="AT28" s="483"/>
      <c r="AU28" s="483"/>
      <c r="AV28" s="483"/>
      <c r="AW28" s="483"/>
      <c r="AX28" s="484"/>
      <c r="AY28" s="610" t="s">
        <v>191</v>
      </c>
      <c r="AZ28" s="611"/>
      <c r="BA28" s="611"/>
      <c r="BB28" s="612"/>
      <c r="BC28" s="391" t="s">
        <v>48</v>
      </c>
      <c r="BD28" s="392"/>
      <c r="BE28" s="392"/>
      <c r="BF28" s="392"/>
      <c r="BG28" s="392"/>
      <c r="BH28" s="392"/>
      <c r="BI28" s="392"/>
      <c r="BJ28" s="392"/>
      <c r="BK28" s="392"/>
      <c r="BL28" s="392"/>
      <c r="BM28" s="393"/>
      <c r="BN28" s="394">
        <v>3374075</v>
      </c>
      <c r="BO28" s="395"/>
      <c r="BP28" s="395"/>
      <c r="BQ28" s="395"/>
      <c r="BR28" s="395"/>
      <c r="BS28" s="395"/>
      <c r="BT28" s="395"/>
      <c r="BU28" s="396"/>
      <c r="BV28" s="394">
        <v>3766937</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x14ac:dyDescent="0.2">
      <c r="A29" s="187"/>
      <c r="B29" s="571"/>
      <c r="C29" s="572"/>
      <c r="D29" s="573"/>
      <c r="E29" s="481" t="s">
        <v>192</v>
      </c>
      <c r="F29" s="461"/>
      <c r="G29" s="461"/>
      <c r="H29" s="461"/>
      <c r="I29" s="461"/>
      <c r="J29" s="461"/>
      <c r="K29" s="462"/>
      <c r="L29" s="482">
        <v>23</v>
      </c>
      <c r="M29" s="483"/>
      <c r="N29" s="483"/>
      <c r="O29" s="483"/>
      <c r="P29" s="525"/>
      <c r="Q29" s="482">
        <v>4850</v>
      </c>
      <c r="R29" s="483"/>
      <c r="S29" s="483"/>
      <c r="T29" s="483"/>
      <c r="U29" s="483"/>
      <c r="V29" s="525"/>
      <c r="W29" s="585"/>
      <c r="X29" s="586"/>
      <c r="Y29" s="587"/>
      <c r="Z29" s="481" t="s">
        <v>193</v>
      </c>
      <c r="AA29" s="461"/>
      <c r="AB29" s="461"/>
      <c r="AC29" s="461"/>
      <c r="AD29" s="461"/>
      <c r="AE29" s="461"/>
      <c r="AF29" s="461"/>
      <c r="AG29" s="462"/>
      <c r="AH29" s="482">
        <v>747</v>
      </c>
      <c r="AI29" s="483"/>
      <c r="AJ29" s="483"/>
      <c r="AK29" s="483"/>
      <c r="AL29" s="525"/>
      <c r="AM29" s="482">
        <v>2392080</v>
      </c>
      <c r="AN29" s="483"/>
      <c r="AO29" s="483"/>
      <c r="AP29" s="483"/>
      <c r="AQ29" s="483"/>
      <c r="AR29" s="525"/>
      <c r="AS29" s="482">
        <v>3202</v>
      </c>
      <c r="AT29" s="483"/>
      <c r="AU29" s="483"/>
      <c r="AV29" s="483"/>
      <c r="AW29" s="483"/>
      <c r="AX29" s="484"/>
      <c r="AY29" s="613"/>
      <c r="AZ29" s="614"/>
      <c r="BA29" s="614"/>
      <c r="BB29" s="615"/>
      <c r="BC29" s="465" t="s">
        <v>194</v>
      </c>
      <c r="BD29" s="466"/>
      <c r="BE29" s="466"/>
      <c r="BF29" s="466"/>
      <c r="BG29" s="466"/>
      <c r="BH29" s="466"/>
      <c r="BI29" s="466"/>
      <c r="BJ29" s="466"/>
      <c r="BK29" s="466"/>
      <c r="BL29" s="466"/>
      <c r="BM29" s="467"/>
      <c r="BN29" s="431">
        <v>18298</v>
      </c>
      <c r="BO29" s="432"/>
      <c r="BP29" s="432"/>
      <c r="BQ29" s="432"/>
      <c r="BR29" s="432"/>
      <c r="BS29" s="432"/>
      <c r="BT29" s="432"/>
      <c r="BU29" s="433"/>
      <c r="BV29" s="431">
        <v>18298</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x14ac:dyDescent="0.25">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195</v>
      </c>
      <c r="X30" s="592"/>
      <c r="Y30" s="592"/>
      <c r="Z30" s="592"/>
      <c r="AA30" s="592"/>
      <c r="AB30" s="592"/>
      <c r="AC30" s="592"/>
      <c r="AD30" s="592"/>
      <c r="AE30" s="592"/>
      <c r="AF30" s="592"/>
      <c r="AG30" s="593"/>
      <c r="AH30" s="550">
        <v>100.4</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50</v>
      </c>
      <c r="BD30" s="605"/>
      <c r="BE30" s="605"/>
      <c r="BF30" s="605"/>
      <c r="BG30" s="605"/>
      <c r="BH30" s="605"/>
      <c r="BI30" s="605"/>
      <c r="BJ30" s="605"/>
      <c r="BK30" s="605"/>
      <c r="BL30" s="605"/>
      <c r="BM30" s="606"/>
      <c r="BN30" s="607">
        <v>6488634</v>
      </c>
      <c r="BO30" s="608"/>
      <c r="BP30" s="608"/>
      <c r="BQ30" s="608"/>
      <c r="BR30" s="608"/>
      <c r="BS30" s="608"/>
      <c r="BT30" s="608"/>
      <c r="BU30" s="609"/>
      <c r="BV30" s="607">
        <v>5541949</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196</v>
      </c>
      <c r="D32" s="214"/>
      <c r="E32" s="214"/>
      <c r="F32" s="211"/>
      <c r="G32" s="211"/>
      <c r="H32" s="211"/>
      <c r="I32" s="211"/>
      <c r="J32" s="211"/>
      <c r="K32" s="211"/>
      <c r="L32" s="211"/>
      <c r="M32" s="211"/>
      <c r="N32" s="211"/>
      <c r="O32" s="211"/>
      <c r="P32" s="211"/>
      <c r="Q32" s="211"/>
      <c r="R32" s="211"/>
      <c r="S32" s="211"/>
      <c r="T32" s="211"/>
      <c r="U32" s="211" t="s">
        <v>197</v>
      </c>
      <c r="V32" s="211"/>
      <c r="W32" s="211"/>
      <c r="X32" s="211"/>
      <c r="Y32" s="211"/>
      <c r="Z32" s="211"/>
      <c r="AA32" s="211"/>
      <c r="AB32" s="211"/>
      <c r="AC32" s="211"/>
      <c r="AD32" s="211"/>
      <c r="AE32" s="211"/>
      <c r="AF32" s="211"/>
      <c r="AG32" s="211"/>
      <c r="AH32" s="211"/>
      <c r="AI32" s="211"/>
      <c r="AJ32" s="211"/>
      <c r="AK32" s="211"/>
      <c r="AL32" s="211"/>
      <c r="AM32" s="215" t="s">
        <v>198</v>
      </c>
      <c r="AN32" s="211"/>
      <c r="AO32" s="211"/>
      <c r="AP32" s="211"/>
      <c r="AQ32" s="211"/>
      <c r="AR32" s="211"/>
      <c r="AS32" s="215"/>
      <c r="AT32" s="215"/>
      <c r="AU32" s="215"/>
      <c r="AV32" s="215"/>
      <c r="AW32" s="215"/>
      <c r="AX32" s="215"/>
      <c r="AY32" s="215"/>
      <c r="AZ32" s="215"/>
      <c r="BA32" s="215"/>
      <c r="BB32" s="211"/>
      <c r="BC32" s="215"/>
      <c r="BD32" s="211"/>
      <c r="BE32" s="215" t="s">
        <v>199</v>
      </c>
      <c r="BF32" s="211"/>
      <c r="BG32" s="211"/>
      <c r="BH32" s="211"/>
      <c r="BI32" s="211"/>
      <c r="BJ32" s="215"/>
      <c r="BK32" s="215"/>
      <c r="BL32" s="215"/>
      <c r="BM32" s="215"/>
      <c r="BN32" s="215"/>
      <c r="BO32" s="215"/>
      <c r="BP32" s="215"/>
      <c r="BQ32" s="215"/>
      <c r="BR32" s="211"/>
      <c r="BS32" s="211"/>
      <c r="BT32" s="211"/>
      <c r="BU32" s="211"/>
      <c r="BV32" s="211"/>
      <c r="BW32" s="211" t="s">
        <v>200</v>
      </c>
      <c r="BX32" s="211"/>
      <c r="BY32" s="211"/>
      <c r="BZ32" s="211"/>
      <c r="CA32" s="211"/>
      <c r="CB32" s="215"/>
      <c r="CC32" s="215"/>
      <c r="CD32" s="215"/>
      <c r="CE32" s="215"/>
      <c r="CF32" s="215"/>
      <c r="CG32" s="215"/>
      <c r="CH32" s="215"/>
      <c r="CI32" s="215"/>
      <c r="CJ32" s="215"/>
      <c r="CK32" s="215"/>
      <c r="CL32" s="215"/>
      <c r="CM32" s="215"/>
      <c r="CN32" s="215"/>
      <c r="CO32" s="215" t="s">
        <v>201</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55" t="s">
        <v>202</v>
      </c>
      <c r="D33" s="455"/>
      <c r="E33" s="420" t="s">
        <v>203</v>
      </c>
      <c r="F33" s="420"/>
      <c r="G33" s="420"/>
      <c r="H33" s="420"/>
      <c r="I33" s="420"/>
      <c r="J33" s="420"/>
      <c r="K33" s="420"/>
      <c r="L33" s="420"/>
      <c r="M33" s="420"/>
      <c r="N33" s="420"/>
      <c r="O33" s="420"/>
      <c r="P33" s="420"/>
      <c r="Q33" s="420"/>
      <c r="R33" s="420"/>
      <c r="S33" s="420"/>
      <c r="T33" s="216"/>
      <c r="U33" s="455" t="s">
        <v>204</v>
      </c>
      <c r="V33" s="455"/>
      <c r="W33" s="420" t="s">
        <v>205</v>
      </c>
      <c r="X33" s="420"/>
      <c r="Y33" s="420"/>
      <c r="Z33" s="420"/>
      <c r="AA33" s="420"/>
      <c r="AB33" s="420"/>
      <c r="AC33" s="420"/>
      <c r="AD33" s="420"/>
      <c r="AE33" s="420"/>
      <c r="AF33" s="420"/>
      <c r="AG33" s="420"/>
      <c r="AH33" s="420"/>
      <c r="AI33" s="420"/>
      <c r="AJ33" s="420"/>
      <c r="AK33" s="420"/>
      <c r="AL33" s="216"/>
      <c r="AM33" s="455" t="s">
        <v>204</v>
      </c>
      <c r="AN33" s="455"/>
      <c r="AO33" s="420" t="s">
        <v>203</v>
      </c>
      <c r="AP33" s="420"/>
      <c r="AQ33" s="420"/>
      <c r="AR33" s="420"/>
      <c r="AS33" s="420"/>
      <c r="AT33" s="420"/>
      <c r="AU33" s="420"/>
      <c r="AV33" s="420"/>
      <c r="AW33" s="420"/>
      <c r="AX33" s="420"/>
      <c r="AY33" s="420"/>
      <c r="AZ33" s="420"/>
      <c r="BA33" s="420"/>
      <c r="BB33" s="420"/>
      <c r="BC33" s="420"/>
      <c r="BD33" s="217"/>
      <c r="BE33" s="420" t="s">
        <v>206</v>
      </c>
      <c r="BF33" s="420"/>
      <c r="BG33" s="420" t="s">
        <v>207</v>
      </c>
      <c r="BH33" s="420"/>
      <c r="BI33" s="420"/>
      <c r="BJ33" s="420"/>
      <c r="BK33" s="420"/>
      <c r="BL33" s="420"/>
      <c r="BM33" s="420"/>
      <c r="BN33" s="420"/>
      <c r="BO33" s="420"/>
      <c r="BP33" s="420"/>
      <c r="BQ33" s="420"/>
      <c r="BR33" s="420"/>
      <c r="BS33" s="420"/>
      <c r="BT33" s="420"/>
      <c r="BU33" s="420"/>
      <c r="BV33" s="217"/>
      <c r="BW33" s="455" t="s">
        <v>206</v>
      </c>
      <c r="BX33" s="455"/>
      <c r="BY33" s="420" t="s">
        <v>208</v>
      </c>
      <c r="BZ33" s="420"/>
      <c r="CA33" s="420"/>
      <c r="CB33" s="420"/>
      <c r="CC33" s="420"/>
      <c r="CD33" s="420"/>
      <c r="CE33" s="420"/>
      <c r="CF33" s="420"/>
      <c r="CG33" s="420"/>
      <c r="CH33" s="420"/>
      <c r="CI33" s="420"/>
      <c r="CJ33" s="420"/>
      <c r="CK33" s="420"/>
      <c r="CL33" s="420"/>
      <c r="CM33" s="420"/>
      <c r="CN33" s="216"/>
      <c r="CO33" s="455" t="s">
        <v>202</v>
      </c>
      <c r="CP33" s="455"/>
      <c r="CQ33" s="420" t="s">
        <v>209</v>
      </c>
      <c r="CR33" s="420"/>
      <c r="CS33" s="420"/>
      <c r="CT33" s="420"/>
      <c r="CU33" s="420"/>
      <c r="CV33" s="420"/>
      <c r="CW33" s="420"/>
      <c r="CX33" s="420"/>
      <c r="CY33" s="420"/>
      <c r="CZ33" s="420"/>
      <c r="DA33" s="420"/>
      <c r="DB33" s="420"/>
      <c r="DC33" s="420"/>
      <c r="DD33" s="420"/>
      <c r="DE33" s="420"/>
      <c r="DF33" s="216"/>
      <c r="DG33" s="619" t="s">
        <v>210</v>
      </c>
      <c r="DH33" s="619"/>
      <c r="DI33" s="218"/>
      <c r="DJ33" s="186"/>
      <c r="DK33" s="186"/>
      <c r="DL33" s="186"/>
      <c r="DM33" s="186"/>
      <c r="DN33" s="186"/>
      <c r="DO33" s="186"/>
    </row>
    <row r="34" spans="1:119" ht="32.25" customHeight="1" x14ac:dyDescent="0.2">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2</v>
      </c>
      <c r="V34" s="620"/>
      <c r="W34" s="621" t="str">
        <f>IF('各会計、関係団体の財政状況及び健全化判断比率'!B28="","",'各会計、関係団体の財政状況及び健全化判断比率'!B28)</f>
        <v>国民健康保険事業特別会計</v>
      </c>
      <c r="X34" s="621"/>
      <c r="Y34" s="621"/>
      <c r="Z34" s="621"/>
      <c r="AA34" s="621"/>
      <c r="AB34" s="621"/>
      <c r="AC34" s="621"/>
      <c r="AD34" s="621"/>
      <c r="AE34" s="621"/>
      <c r="AF34" s="621"/>
      <c r="AG34" s="621"/>
      <c r="AH34" s="621"/>
      <c r="AI34" s="621"/>
      <c r="AJ34" s="621"/>
      <c r="AK34" s="621"/>
      <c r="AL34" s="214"/>
      <c r="AM34" s="620">
        <f>IF(AO34="","",MAX(C34:D43,U34:V43)+1)</f>
        <v>5</v>
      </c>
      <c r="AN34" s="620"/>
      <c r="AO34" s="621" t="str">
        <f>IF('各会計、関係団体の財政状況及び健全化判断比率'!B31="","",'各会計、関係団体の財政状況及び健全化判断比率'!B31)</f>
        <v>下水道事業会計</v>
      </c>
      <c r="AP34" s="621"/>
      <c r="AQ34" s="621"/>
      <c r="AR34" s="621"/>
      <c r="AS34" s="621"/>
      <c r="AT34" s="621"/>
      <c r="AU34" s="621"/>
      <c r="AV34" s="621"/>
      <c r="AW34" s="621"/>
      <c r="AX34" s="621"/>
      <c r="AY34" s="621"/>
      <c r="AZ34" s="621"/>
      <c r="BA34" s="621"/>
      <c r="BB34" s="621"/>
      <c r="BC34" s="621"/>
      <c r="BD34" s="214"/>
      <c r="BE34" s="620" t="str">
        <f>IF(BG34="","",MAX(C34:D43,U34:V43,AM34:AN43)+1)</f>
        <v/>
      </c>
      <c r="BF34" s="620"/>
      <c r="BG34" s="621"/>
      <c r="BH34" s="621"/>
      <c r="BI34" s="621"/>
      <c r="BJ34" s="621"/>
      <c r="BK34" s="621"/>
      <c r="BL34" s="621"/>
      <c r="BM34" s="621"/>
      <c r="BN34" s="621"/>
      <c r="BO34" s="621"/>
      <c r="BP34" s="621"/>
      <c r="BQ34" s="621"/>
      <c r="BR34" s="621"/>
      <c r="BS34" s="621"/>
      <c r="BT34" s="621"/>
      <c r="BU34" s="621"/>
      <c r="BV34" s="214"/>
      <c r="BW34" s="620">
        <f>IF(BY34="","",MAX(C34:D43,U34:V43,AM34:AN43,BE34:BF43)+1)</f>
        <v>6</v>
      </c>
      <c r="BX34" s="620"/>
      <c r="BY34" s="621" t="str">
        <f>IF('各会計、関係団体の財政状況及び健全化判断比率'!B68="","",'各会計、関係団体の財政状況及び健全化判断比率'!B68)</f>
        <v>東京たま広域資源循環組合</v>
      </c>
      <c r="BZ34" s="621"/>
      <c r="CA34" s="621"/>
      <c r="CB34" s="621"/>
      <c r="CC34" s="621"/>
      <c r="CD34" s="621"/>
      <c r="CE34" s="621"/>
      <c r="CF34" s="621"/>
      <c r="CG34" s="621"/>
      <c r="CH34" s="621"/>
      <c r="CI34" s="621"/>
      <c r="CJ34" s="621"/>
      <c r="CK34" s="621"/>
      <c r="CL34" s="621"/>
      <c r="CM34" s="621"/>
      <c r="CN34" s="214"/>
      <c r="CO34" s="620">
        <f>IF(CQ34="","",MAX(C34:D43,U34:V43,AM34:AN43,BE34:BF43,BW34:BX43)+1)</f>
        <v>15</v>
      </c>
      <c r="CP34" s="620"/>
      <c r="CQ34" s="621" t="str">
        <f>IF('各会計、関係団体の財政状況及び健全化判断比率'!BS7="","",'各会計、関係団体の財政状況及び健全化判断比率'!BS7)</f>
        <v>東村山市土地開発公社</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v>
      </c>
      <c r="DH34" s="622"/>
      <c r="DI34" s="218"/>
      <c r="DJ34" s="186"/>
      <c r="DK34" s="186"/>
      <c r="DL34" s="186"/>
      <c r="DM34" s="186"/>
      <c r="DN34" s="186"/>
      <c r="DO34" s="186"/>
    </row>
    <row r="35" spans="1:119" ht="32.25" customHeight="1" x14ac:dyDescent="0.2">
      <c r="A35" s="187"/>
      <c r="B35" s="213"/>
      <c r="C35" s="620" t="str">
        <f>IF(E35="","",C34+1)</f>
        <v/>
      </c>
      <c r="D35" s="620"/>
      <c r="E35" s="621" t="str">
        <f>IF('各会計、関係団体の財政状況及び健全化判断比率'!B8="","",'各会計、関係団体の財政状況及び健全化判断比率'!B8)</f>
        <v/>
      </c>
      <c r="F35" s="621"/>
      <c r="G35" s="621"/>
      <c r="H35" s="621"/>
      <c r="I35" s="621"/>
      <c r="J35" s="621"/>
      <c r="K35" s="621"/>
      <c r="L35" s="621"/>
      <c r="M35" s="621"/>
      <c r="N35" s="621"/>
      <c r="O35" s="621"/>
      <c r="P35" s="621"/>
      <c r="Q35" s="621"/>
      <c r="R35" s="621"/>
      <c r="S35" s="621"/>
      <c r="T35" s="214"/>
      <c r="U35" s="620">
        <f>IF(W35="","",U34+1)</f>
        <v>3</v>
      </c>
      <c r="V35" s="620"/>
      <c r="W35" s="621" t="str">
        <f>IF('各会計、関係団体の財政状況及び健全化判断比率'!B29="","",'各会計、関係団体の財政状況及び健全化判断比率'!B29)</f>
        <v>介護保険事業特別会計</v>
      </c>
      <c r="X35" s="621"/>
      <c r="Y35" s="621"/>
      <c r="Z35" s="621"/>
      <c r="AA35" s="621"/>
      <c r="AB35" s="621"/>
      <c r="AC35" s="621"/>
      <c r="AD35" s="621"/>
      <c r="AE35" s="621"/>
      <c r="AF35" s="621"/>
      <c r="AG35" s="621"/>
      <c r="AH35" s="621"/>
      <c r="AI35" s="621"/>
      <c r="AJ35" s="621"/>
      <c r="AK35" s="621"/>
      <c r="AL35" s="214"/>
      <c r="AM35" s="620" t="str">
        <f t="shared" ref="AM35:AM43" si="0">IF(AO35="","",AM34+1)</f>
        <v/>
      </c>
      <c r="AN35" s="620"/>
      <c r="AO35" s="621"/>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7</v>
      </c>
      <c r="BX35" s="620"/>
      <c r="BY35" s="621" t="str">
        <f>IF('各会計、関係団体の財政状況及び健全化判断比率'!B69="","",'各会計、関係団体の財政状況及び健全化判断比率'!B69)</f>
        <v>東京市町村総合事務組合（一般会計）</v>
      </c>
      <c r="BZ35" s="621"/>
      <c r="CA35" s="621"/>
      <c r="CB35" s="621"/>
      <c r="CC35" s="621"/>
      <c r="CD35" s="621"/>
      <c r="CE35" s="621"/>
      <c r="CF35" s="621"/>
      <c r="CG35" s="621"/>
      <c r="CH35" s="621"/>
      <c r="CI35" s="621"/>
      <c r="CJ35" s="621"/>
      <c r="CK35" s="621"/>
      <c r="CL35" s="621"/>
      <c r="CM35" s="621"/>
      <c r="CN35" s="214"/>
      <c r="CO35" s="620">
        <f t="shared" ref="CO35:CO43" si="3">IF(CQ35="","",CO34+1)</f>
        <v>16</v>
      </c>
      <c r="CP35" s="620"/>
      <c r="CQ35" s="621" t="str">
        <f>IF('各会計、関係団体の財政状況及び健全化判断比率'!BS8="","",'各会計、関係団体の財政状況及び健全化判断比率'!BS8)</f>
        <v>東村山市勤労者福祉サービスセンター</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x14ac:dyDescent="0.2">
      <c r="A36" s="187"/>
      <c r="B36" s="213"/>
      <c r="C36" s="620" t="str">
        <f>IF(E36="","",C35+1)</f>
        <v/>
      </c>
      <c r="D36" s="620"/>
      <c r="E36" s="621" t="str">
        <f>IF('各会計、関係団体の財政状況及び健全化判断比率'!B9="","",'各会計、関係団体の財政状況及び健全化判断比率'!B9)</f>
        <v/>
      </c>
      <c r="F36" s="621"/>
      <c r="G36" s="621"/>
      <c r="H36" s="621"/>
      <c r="I36" s="621"/>
      <c r="J36" s="621"/>
      <c r="K36" s="621"/>
      <c r="L36" s="621"/>
      <c r="M36" s="621"/>
      <c r="N36" s="621"/>
      <c r="O36" s="621"/>
      <c r="P36" s="621"/>
      <c r="Q36" s="621"/>
      <c r="R36" s="621"/>
      <c r="S36" s="621"/>
      <c r="T36" s="214"/>
      <c r="U36" s="620">
        <f t="shared" ref="U36:U43" si="4">IF(W36="","",U35+1)</f>
        <v>4</v>
      </c>
      <c r="V36" s="620"/>
      <c r="W36" s="621" t="str">
        <f>IF('各会計、関係団体の財政状況及び健全化判断比率'!B30="","",'各会計、関係団体の財政状況及び健全化判断比率'!B30)</f>
        <v>後期高齢者医療特別会計</v>
      </c>
      <c r="X36" s="621"/>
      <c r="Y36" s="621"/>
      <c r="Z36" s="621"/>
      <c r="AA36" s="621"/>
      <c r="AB36" s="621"/>
      <c r="AC36" s="621"/>
      <c r="AD36" s="621"/>
      <c r="AE36" s="621"/>
      <c r="AF36" s="621"/>
      <c r="AG36" s="621"/>
      <c r="AH36" s="621"/>
      <c r="AI36" s="621"/>
      <c r="AJ36" s="621"/>
      <c r="AK36" s="621"/>
      <c r="AL36" s="214"/>
      <c r="AM36" s="620" t="str">
        <f t="shared" si="0"/>
        <v/>
      </c>
      <c r="AN36" s="620"/>
      <c r="AO36" s="621"/>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8</v>
      </c>
      <c r="BX36" s="620"/>
      <c r="BY36" s="621" t="str">
        <f>IF('各会計、関係団体の財政状況及び健全化判断比率'!B70="","",'各会計、関係団体の財政状況及び健全化判断比率'!B70)</f>
        <v>東京市町村総合事務組合（交通災害共済事業特別会計）</v>
      </c>
      <c r="BZ36" s="621"/>
      <c r="CA36" s="621"/>
      <c r="CB36" s="621"/>
      <c r="CC36" s="621"/>
      <c r="CD36" s="621"/>
      <c r="CE36" s="621"/>
      <c r="CF36" s="621"/>
      <c r="CG36" s="621"/>
      <c r="CH36" s="621"/>
      <c r="CI36" s="621"/>
      <c r="CJ36" s="621"/>
      <c r="CK36" s="621"/>
      <c r="CL36" s="621"/>
      <c r="CM36" s="621"/>
      <c r="CN36" s="214"/>
      <c r="CO36" s="620">
        <f t="shared" si="3"/>
        <v>17</v>
      </c>
      <c r="CP36" s="620"/>
      <c r="CQ36" s="621" t="str">
        <f>IF('各会計、関係団体の財政状況及び健全化判断比率'!BS9="","",'各会計、関係団体の財政状況及び健全化判断比率'!BS9)</f>
        <v>東村山市体育協会</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x14ac:dyDescent="0.2">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t="str">
        <f t="shared" si="4"/>
        <v/>
      </c>
      <c r="V37" s="620"/>
      <c r="W37" s="621"/>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9</v>
      </c>
      <c r="BX37" s="620"/>
      <c r="BY37" s="621" t="str">
        <f>IF('各会計、関係団体の財政状況及び健全化判断比率'!B71="","",'各会計、関係団体の財政状況及び健全化判断比率'!B71)</f>
        <v>多摩六都科学館組合</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x14ac:dyDescent="0.2">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10</v>
      </c>
      <c r="BX38" s="620"/>
      <c r="BY38" s="621" t="str">
        <f>IF('各会計、関係団体の財政状況及び健全化判断比率'!B72="","",'各会計、関係団体の財政状況及び健全化判断比率'!B72)</f>
        <v>東京都十一市競輪事業組合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x14ac:dyDescent="0.2">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f t="shared" si="2"/>
        <v>11</v>
      </c>
      <c r="BX39" s="620"/>
      <c r="BY39" s="621" t="str">
        <f>IF('各会計、関係団体の財政状況及び健全化判断比率'!B73="","",'各会計、関係団体の財政状況及び健全化判断比率'!B73)</f>
        <v>東京都四市競艇事業組合</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x14ac:dyDescent="0.2">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f t="shared" si="2"/>
        <v>12</v>
      </c>
      <c r="BX40" s="620"/>
      <c r="BY40" s="621" t="str">
        <f>IF('各会計、関係団体の財政状況及び健全化判断比率'!B74="","",'各会計、関係団体の財政状況及び健全化判断比率'!B74)</f>
        <v>昭和病院企業団</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x14ac:dyDescent="0.2">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f t="shared" si="2"/>
        <v>13</v>
      </c>
      <c r="BX41" s="620"/>
      <c r="BY41" s="621" t="str">
        <f>IF('各会計、関係団体の財政状況及び健全化判断比率'!B75="","",'各会計、関係団体の財政状況及び健全化判断比率'!B75)</f>
        <v>東京都後期高齢者医療広域連合（一般会計）</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x14ac:dyDescent="0.2">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f t="shared" si="2"/>
        <v>14</v>
      </c>
      <c r="BX42" s="620"/>
      <c r="BY42" s="621" t="str">
        <f>IF('各会計、関係団体の財政状況及び健全化判断比率'!B76="","",'各会計、関係団体の財政状況及び健全化判断比率'!B76)</f>
        <v>東京都後期高齢者医療広域連合
（後期高齢者医療特別会計）</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x14ac:dyDescent="0.2">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211</v>
      </c>
      <c r="C46" s="186"/>
      <c r="D46" s="186"/>
      <c r="E46" s="186" t="s">
        <v>212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213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214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215</v>
      </c>
    </row>
    <row r="50" spans="5:5" x14ac:dyDescent="0.2">
      <c r="E50" s="188" t="s">
        <v>216</v>
      </c>
    </row>
    <row r="51" spans="5:5" x14ac:dyDescent="0.2">
      <c r="E51" s="188" t="s">
        <v>217</v>
      </c>
    </row>
    <row r="52" spans="5:5" x14ac:dyDescent="0.2">
      <c r="E52" s="188" t="s">
        <v>218</v>
      </c>
    </row>
    <row r="53" spans="5:5" x14ac:dyDescent="0.2"/>
    <row r="54" spans="5:5" x14ac:dyDescent="0.2"/>
    <row r="55" spans="5:5" x14ac:dyDescent="0.2"/>
    <row r="56" spans="5:5" x14ac:dyDescent="0.2"/>
  </sheetData>
  <sheetProtection algorithmName="SHA-512" hashValue="4mJ0CzQ//dc3tbZXdPfFnh7zj373nEbYDWJ4N+IzQkvCDELVPvgC2V/zN+M1cRfAj29Pd6gTiZjJQOS9Q3s/bQ==" saltValue="kYnGISfPoP6m4QXmBcict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x14ac:dyDescent="0.2">
      <c r="A34" s="22"/>
      <c r="B34" s="31"/>
      <c r="C34" s="1212" t="s">
        <v>560</v>
      </c>
      <c r="D34" s="1212"/>
      <c r="E34" s="1213"/>
      <c r="F34" s="32">
        <v>4.59</v>
      </c>
      <c r="G34" s="33">
        <v>5.5</v>
      </c>
      <c r="H34" s="33">
        <v>6.32</v>
      </c>
      <c r="I34" s="33">
        <v>6.67</v>
      </c>
      <c r="J34" s="34">
        <v>8.8800000000000008</v>
      </c>
      <c r="K34" s="22"/>
      <c r="L34" s="22"/>
      <c r="M34" s="22"/>
      <c r="N34" s="22"/>
      <c r="O34" s="22"/>
      <c r="P34" s="22"/>
    </row>
    <row r="35" spans="1:16" ht="39" customHeight="1" x14ac:dyDescent="0.2">
      <c r="A35" s="22"/>
      <c r="B35" s="35"/>
      <c r="C35" s="1206" t="s">
        <v>561</v>
      </c>
      <c r="D35" s="1207"/>
      <c r="E35" s="1208"/>
      <c r="F35" s="36">
        <v>2.7</v>
      </c>
      <c r="G35" s="37">
        <v>1.94</v>
      </c>
      <c r="H35" s="37">
        <v>1.17</v>
      </c>
      <c r="I35" s="37">
        <v>0.85</v>
      </c>
      <c r="J35" s="38">
        <v>1.82</v>
      </c>
      <c r="K35" s="22"/>
      <c r="L35" s="22"/>
      <c r="M35" s="22"/>
      <c r="N35" s="22"/>
      <c r="O35" s="22"/>
      <c r="P35" s="22"/>
    </row>
    <row r="36" spans="1:16" ht="39" customHeight="1" x14ac:dyDescent="0.2">
      <c r="A36" s="22"/>
      <c r="B36" s="35"/>
      <c r="C36" s="1206" t="s">
        <v>562</v>
      </c>
      <c r="D36" s="1207"/>
      <c r="E36" s="1208"/>
      <c r="F36" s="36">
        <v>1.25</v>
      </c>
      <c r="G36" s="37">
        <v>1.67</v>
      </c>
      <c r="H36" s="37">
        <v>0.75</v>
      </c>
      <c r="I36" s="37">
        <v>0.77</v>
      </c>
      <c r="J36" s="38">
        <v>1.29</v>
      </c>
      <c r="K36" s="22"/>
      <c r="L36" s="22"/>
      <c r="M36" s="22"/>
      <c r="N36" s="22"/>
      <c r="O36" s="22"/>
      <c r="P36" s="22"/>
    </row>
    <row r="37" spans="1:16" ht="39" customHeight="1" x14ac:dyDescent="0.2">
      <c r="A37" s="22"/>
      <c r="B37" s="35"/>
      <c r="C37" s="1206" t="s">
        <v>563</v>
      </c>
      <c r="D37" s="1207"/>
      <c r="E37" s="1208"/>
      <c r="F37" s="36" t="s">
        <v>509</v>
      </c>
      <c r="G37" s="37" t="s">
        <v>509</v>
      </c>
      <c r="H37" s="37" t="s">
        <v>509</v>
      </c>
      <c r="I37" s="37" t="s">
        <v>509</v>
      </c>
      <c r="J37" s="38">
        <v>0.43</v>
      </c>
      <c r="K37" s="22"/>
      <c r="L37" s="22"/>
      <c r="M37" s="22"/>
      <c r="N37" s="22"/>
      <c r="O37" s="22"/>
      <c r="P37" s="22"/>
    </row>
    <row r="38" spans="1:16" ht="39" customHeight="1" x14ac:dyDescent="0.2">
      <c r="A38" s="22"/>
      <c r="B38" s="35"/>
      <c r="C38" s="1206" t="s">
        <v>564</v>
      </c>
      <c r="D38" s="1207"/>
      <c r="E38" s="1208"/>
      <c r="F38" s="36">
        <v>0.04</v>
      </c>
      <c r="G38" s="37">
        <v>0.16</v>
      </c>
      <c r="H38" s="37">
        <v>0.14000000000000001</v>
      </c>
      <c r="I38" s="37">
        <v>0.1</v>
      </c>
      <c r="J38" s="38">
        <v>0.14000000000000001</v>
      </c>
      <c r="K38" s="22"/>
      <c r="L38" s="22"/>
      <c r="M38" s="22"/>
      <c r="N38" s="22"/>
      <c r="O38" s="22"/>
      <c r="P38" s="22"/>
    </row>
    <row r="39" spans="1:16" ht="39" customHeight="1" x14ac:dyDescent="0.2">
      <c r="A39" s="22"/>
      <c r="B39" s="35"/>
      <c r="C39" s="1206"/>
      <c r="D39" s="1207"/>
      <c r="E39" s="1208"/>
      <c r="F39" s="36"/>
      <c r="G39" s="37"/>
      <c r="H39" s="37"/>
      <c r="I39" s="37"/>
      <c r="J39" s="38"/>
      <c r="K39" s="22"/>
      <c r="L39" s="22"/>
      <c r="M39" s="22"/>
      <c r="N39" s="22"/>
      <c r="O39" s="22"/>
      <c r="P39" s="22"/>
    </row>
    <row r="40" spans="1:16" ht="39" customHeight="1" x14ac:dyDescent="0.2">
      <c r="A40" s="22"/>
      <c r="B40" s="35"/>
      <c r="C40" s="1206"/>
      <c r="D40" s="1207"/>
      <c r="E40" s="1208"/>
      <c r="F40" s="36"/>
      <c r="G40" s="37"/>
      <c r="H40" s="37"/>
      <c r="I40" s="37"/>
      <c r="J40" s="38"/>
      <c r="K40" s="22"/>
      <c r="L40" s="22"/>
      <c r="M40" s="22"/>
      <c r="N40" s="22"/>
      <c r="O40" s="22"/>
      <c r="P40" s="22"/>
    </row>
    <row r="41" spans="1:16" ht="39" customHeight="1" x14ac:dyDescent="0.2">
      <c r="A41" s="22"/>
      <c r="B41" s="35"/>
      <c r="C41" s="1206"/>
      <c r="D41" s="1207"/>
      <c r="E41" s="1208"/>
      <c r="F41" s="36"/>
      <c r="G41" s="37"/>
      <c r="H41" s="37"/>
      <c r="I41" s="37"/>
      <c r="J41" s="38"/>
      <c r="K41" s="22"/>
      <c r="L41" s="22"/>
      <c r="M41" s="22"/>
      <c r="N41" s="22"/>
      <c r="O41" s="22"/>
      <c r="P41" s="22"/>
    </row>
    <row r="42" spans="1:16" ht="39" customHeight="1" x14ac:dyDescent="0.2">
      <c r="A42" s="22"/>
      <c r="B42" s="39"/>
      <c r="C42" s="1206" t="s">
        <v>565</v>
      </c>
      <c r="D42" s="1207"/>
      <c r="E42" s="1208"/>
      <c r="F42" s="36" t="s">
        <v>509</v>
      </c>
      <c r="G42" s="37" t="s">
        <v>509</v>
      </c>
      <c r="H42" s="37" t="s">
        <v>509</v>
      </c>
      <c r="I42" s="37" t="s">
        <v>509</v>
      </c>
      <c r="J42" s="38" t="s">
        <v>509</v>
      </c>
      <c r="K42" s="22"/>
      <c r="L42" s="22"/>
      <c r="M42" s="22"/>
      <c r="N42" s="22"/>
      <c r="O42" s="22"/>
      <c r="P42" s="22"/>
    </row>
    <row r="43" spans="1:16" ht="39" customHeight="1" thickBot="1" x14ac:dyDescent="0.25">
      <c r="A43" s="22"/>
      <c r="B43" s="40"/>
      <c r="C43" s="1209" t="s">
        <v>566</v>
      </c>
      <c r="D43" s="1210"/>
      <c r="E43" s="1211"/>
      <c r="F43" s="41">
        <v>0.36</v>
      </c>
      <c r="G43" s="42">
        <v>0.08</v>
      </c>
      <c r="H43" s="42">
        <v>0.46</v>
      </c>
      <c r="I43" s="42">
        <v>0.97</v>
      </c>
      <c r="J43" s="43" t="s">
        <v>509</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V5hRlB2E7lam+AjtbR7qR5GXlyoxrtlFD++pWCW744tUtuSQCABNNiJ5iW47qesJg0Bxdenn/6aAQgprBBS95Q==" saltValue="gWIwCvr5CRGrIjpCeqNig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x14ac:dyDescent="0.2">
      <c r="A45" s="48"/>
      <c r="B45" s="1214" t="s">
        <v>11</v>
      </c>
      <c r="C45" s="1215"/>
      <c r="D45" s="58"/>
      <c r="E45" s="1220" t="s">
        <v>12</v>
      </c>
      <c r="F45" s="1220"/>
      <c r="G45" s="1220"/>
      <c r="H45" s="1220"/>
      <c r="I45" s="1220"/>
      <c r="J45" s="1221"/>
      <c r="K45" s="59">
        <v>4152</v>
      </c>
      <c r="L45" s="60">
        <v>4106</v>
      </c>
      <c r="M45" s="60">
        <v>4123</v>
      </c>
      <c r="N45" s="60">
        <v>3995</v>
      </c>
      <c r="O45" s="61">
        <v>4000</v>
      </c>
      <c r="P45" s="48"/>
      <c r="Q45" s="48"/>
      <c r="R45" s="48"/>
      <c r="S45" s="48"/>
      <c r="T45" s="48"/>
      <c r="U45" s="48"/>
    </row>
    <row r="46" spans="1:21" ht="30.75" customHeight="1" x14ac:dyDescent="0.2">
      <c r="A46" s="48"/>
      <c r="B46" s="1216"/>
      <c r="C46" s="1217"/>
      <c r="D46" s="62"/>
      <c r="E46" s="1222" t="s">
        <v>13</v>
      </c>
      <c r="F46" s="1222"/>
      <c r="G46" s="1222"/>
      <c r="H46" s="1222"/>
      <c r="I46" s="1222"/>
      <c r="J46" s="1223"/>
      <c r="K46" s="63" t="s">
        <v>509</v>
      </c>
      <c r="L46" s="64" t="s">
        <v>509</v>
      </c>
      <c r="M46" s="64" t="s">
        <v>509</v>
      </c>
      <c r="N46" s="64" t="s">
        <v>509</v>
      </c>
      <c r="O46" s="65" t="s">
        <v>509</v>
      </c>
      <c r="P46" s="48"/>
      <c r="Q46" s="48"/>
      <c r="R46" s="48"/>
      <c r="S46" s="48"/>
      <c r="T46" s="48"/>
      <c r="U46" s="48"/>
    </row>
    <row r="47" spans="1:21" ht="30.75" customHeight="1" x14ac:dyDescent="0.2">
      <c r="A47" s="48"/>
      <c r="B47" s="1216"/>
      <c r="C47" s="1217"/>
      <c r="D47" s="62"/>
      <c r="E47" s="1222" t="s">
        <v>14</v>
      </c>
      <c r="F47" s="1222"/>
      <c r="G47" s="1222"/>
      <c r="H47" s="1222"/>
      <c r="I47" s="1222"/>
      <c r="J47" s="1223"/>
      <c r="K47" s="63" t="s">
        <v>509</v>
      </c>
      <c r="L47" s="64" t="s">
        <v>509</v>
      </c>
      <c r="M47" s="64" t="s">
        <v>509</v>
      </c>
      <c r="N47" s="64" t="s">
        <v>509</v>
      </c>
      <c r="O47" s="65" t="s">
        <v>509</v>
      </c>
      <c r="P47" s="48"/>
      <c r="Q47" s="48"/>
      <c r="R47" s="48"/>
      <c r="S47" s="48"/>
      <c r="T47" s="48"/>
      <c r="U47" s="48"/>
    </row>
    <row r="48" spans="1:21" ht="30.75" customHeight="1" x14ac:dyDescent="0.2">
      <c r="A48" s="48"/>
      <c r="B48" s="1216"/>
      <c r="C48" s="1217"/>
      <c r="D48" s="62"/>
      <c r="E48" s="1222" t="s">
        <v>15</v>
      </c>
      <c r="F48" s="1222"/>
      <c r="G48" s="1222"/>
      <c r="H48" s="1222"/>
      <c r="I48" s="1222"/>
      <c r="J48" s="1223"/>
      <c r="K48" s="63">
        <v>1053</v>
      </c>
      <c r="L48" s="64">
        <v>924</v>
      </c>
      <c r="M48" s="64">
        <v>923</v>
      </c>
      <c r="N48" s="64">
        <v>1264</v>
      </c>
      <c r="O48" s="65">
        <v>1256</v>
      </c>
      <c r="P48" s="48"/>
      <c r="Q48" s="48"/>
      <c r="R48" s="48"/>
      <c r="S48" s="48"/>
      <c r="T48" s="48"/>
      <c r="U48" s="48"/>
    </row>
    <row r="49" spans="1:21" ht="30.75" customHeight="1" x14ac:dyDescent="0.2">
      <c r="A49" s="48"/>
      <c r="B49" s="1216"/>
      <c r="C49" s="1217"/>
      <c r="D49" s="62"/>
      <c r="E49" s="1222" t="s">
        <v>16</v>
      </c>
      <c r="F49" s="1222"/>
      <c r="G49" s="1222"/>
      <c r="H49" s="1222"/>
      <c r="I49" s="1222"/>
      <c r="J49" s="1223"/>
      <c r="K49" s="63">
        <v>58</v>
      </c>
      <c r="L49" s="64">
        <v>55</v>
      </c>
      <c r="M49" s="64">
        <v>47</v>
      </c>
      <c r="N49" s="64">
        <v>39</v>
      </c>
      <c r="O49" s="65">
        <v>23</v>
      </c>
      <c r="P49" s="48"/>
      <c r="Q49" s="48"/>
      <c r="R49" s="48"/>
      <c r="S49" s="48"/>
      <c r="T49" s="48"/>
      <c r="U49" s="48"/>
    </row>
    <row r="50" spans="1:21" ht="30.75" customHeight="1" x14ac:dyDescent="0.2">
      <c r="A50" s="48"/>
      <c r="B50" s="1216"/>
      <c r="C50" s="1217"/>
      <c r="D50" s="62"/>
      <c r="E50" s="1222" t="s">
        <v>17</v>
      </c>
      <c r="F50" s="1222"/>
      <c r="G50" s="1222"/>
      <c r="H50" s="1222"/>
      <c r="I50" s="1222"/>
      <c r="J50" s="1223"/>
      <c r="K50" s="63">
        <v>211</v>
      </c>
      <c r="L50" s="64">
        <v>164</v>
      </c>
      <c r="M50" s="64">
        <v>153</v>
      </c>
      <c r="N50" s="64">
        <v>29</v>
      </c>
      <c r="O50" s="65">
        <v>29</v>
      </c>
      <c r="P50" s="48"/>
      <c r="Q50" s="48"/>
      <c r="R50" s="48"/>
      <c r="S50" s="48"/>
      <c r="T50" s="48"/>
      <c r="U50" s="48"/>
    </row>
    <row r="51" spans="1:21" ht="30.75" customHeight="1" x14ac:dyDescent="0.2">
      <c r="A51" s="48"/>
      <c r="B51" s="1218"/>
      <c r="C51" s="1219"/>
      <c r="D51" s="66"/>
      <c r="E51" s="1222" t="s">
        <v>18</v>
      </c>
      <c r="F51" s="1222"/>
      <c r="G51" s="1222"/>
      <c r="H51" s="1222"/>
      <c r="I51" s="1222"/>
      <c r="J51" s="1223"/>
      <c r="K51" s="63">
        <v>2</v>
      </c>
      <c r="L51" s="64">
        <v>2</v>
      </c>
      <c r="M51" s="64">
        <v>1</v>
      </c>
      <c r="N51" s="64">
        <v>1</v>
      </c>
      <c r="O51" s="65">
        <v>0</v>
      </c>
      <c r="P51" s="48"/>
      <c r="Q51" s="48"/>
      <c r="R51" s="48"/>
      <c r="S51" s="48"/>
      <c r="T51" s="48"/>
      <c r="U51" s="48"/>
    </row>
    <row r="52" spans="1:21" ht="30.75" customHeight="1" x14ac:dyDescent="0.2">
      <c r="A52" s="48"/>
      <c r="B52" s="1224" t="s">
        <v>19</v>
      </c>
      <c r="C52" s="1225"/>
      <c r="D52" s="66"/>
      <c r="E52" s="1222" t="s">
        <v>20</v>
      </c>
      <c r="F52" s="1222"/>
      <c r="G52" s="1222"/>
      <c r="H52" s="1222"/>
      <c r="I52" s="1222"/>
      <c r="J52" s="1223"/>
      <c r="K52" s="63">
        <v>4417</v>
      </c>
      <c r="L52" s="64">
        <v>4457</v>
      </c>
      <c r="M52" s="64">
        <v>4460</v>
      </c>
      <c r="N52" s="64">
        <v>4803</v>
      </c>
      <c r="O52" s="65">
        <v>4774</v>
      </c>
      <c r="P52" s="48"/>
      <c r="Q52" s="48"/>
      <c r="R52" s="48"/>
      <c r="S52" s="48"/>
      <c r="T52" s="48"/>
      <c r="U52" s="48"/>
    </row>
    <row r="53" spans="1:21" ht="30.75" customHeight="1" thickBot="1" x14ac:dyDescent="0.25">
      <c r="A53" s="48"/>
      <c r="B53" s="1226" t="s">
        <v>21</v>
      </c>
      <c r="C53" s="1227"/>
      <c r="D53" s="67"/>
      <c r="E53" s="1228" t="s">
        <v>22</v>
      </c>
      <c r="F53" s="1228"/>
      <c r="G53" s="1228"/>
      <c r="H53" s="1228"/>
      <c r="I53" s="1228"/>
      <c r="J53" s="1229"/>
      <c r="K53" s="68">
        <v>1059</v>
      </c>
      <c r="L53" s="69">
        <v>794</v>
      </c>
      <c r="M53" s="69">
        <v>787</v>
      </c>
      <c r="N53" s="69">
        <v>525</v>
      </c>
      <c r="O53" s="70">
        <v>534</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567</v>
      </c>
      <c r="P55" s="48"/>
      <c r="Q55" s="48"/>
      <c r="R55" s="48"/>
      <c r="S55" s="48"/>
      <c r="T55" s="48"/>
      <c r="U55" s="48"/>
    </row>
    <row r="56" spans="1:21" ht="31.5" customHeight="1" thickBot="1" x14ac:dyDescent="0.25">
      <c r="A56" s="48"/>
      <c r="B56" s="76"/>
      <c r="C56" s="77"/>
      <c r="D56" s="77"/>
      <c r="E56" s="78"/>
      <c r="F56" s="78"/>
      <c r="G56" s="78"/>
      <c r="H56" s="78"/>
      <c r="I56" s="78"/>
      <c r="J56" s="79" t="s">
        <v>2</v>
      </c>
      <c r="K56" s="80" t="s">
        <v>568</v>
      </c>
      <c r="L56" s="81" t="s">
        <v>569</v>
      </c>
      <c r="M56" s="81" t="s">
        <v>570</v>
      </c>
      <c r="N56" s="81" t="s">
        <v>571</v>
      </c>
      <c r="O56" s="82" t="s">
        <v>572</v>
      </c>
      <c r="P56" s="48"/>
      <c r="Q56" s="48"/>
      <c r="R56" s="48"/>
      <c r="S56" s="48"/>
      <c r="T56" s="48"/>
      <c r="U56" s="48"/>
    </row>
    <row r="57" spans="1:21" ht="31.5" customHeight="1" x14ac:dyDescent="0.2">
      <c r="B57" s="1230" t="s">
        <v>25</v>
      </c>
      <c r="C57" s="1231"/>
      <c r="D57" s="1234" t="s">
        <v>26</v>
      </c>
      <c r="E57" s="1235"/>
      <c r="F57" s="1235"/>
      <c r="G57" s="1235"/>
      <c r="H57" s="1235"/>
      <c r="I57" s="1235"/>
      <c r="J57" s="1236"/>
      <c r="K57" s="83"/>
      <c r="L57" s="84"/>
      <c r="M57" s="84"/>
      <c r="N57" s="84"/>
      <c r="O57" s="85"/>
    </row>
    <row r="58" spans="1:21" ht="31.5" customHeight="1" thickBot="1" x14ac:dyDescent="0.25">
      <c r="B58" s="1232"/>
      <c r="C58" s="1233"/>
      <c r="D58" s="1237" t="s">
        <v>27</v>
      </c>
      <c r="E58" s="1238"/>
      <c r="F58" s="1238"/>
      <c r="G58" s="1238"/>
      <c r="H58" s="1238"/>
      <c r="I58" s="1238"/>
      <c r="J58" s="1239"/>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jWIkPKiB2D2C3Pt7vfqIjl8DJyrnALBILd8kXW2z4UyWhzlmwD+enD7Dqs+YGAFGslZgTduV7KsFiLSzJZP7kQ==" saltValue="nxVlS9vPdpUJchPX6RGK3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550</v>
      </c>
      <c r="J40" s="100" t="s">
        <v>551</v>
      </c>
      <c r="K40" s="100" t="s">
        <v>552</v>
      </c>
      <c r="L40" s="100" t="s">
        <v>553</v>
      </c>
      <c r="M40" s="101" t="s">
        <v>554</v>
      </c>
    </row>
    <row r="41" spans="2:13" ht="27.75" customHeight="1" x14ac:dyDescent="0.2">
      <c r="B41" s="1240" t="s">
        <v>30</v>
      </c>
      <c r="C41" s="1241"/>
      <c r="D41" s="102"/>
      <c r="E41" s="1246" t="s">
        <v>31</v>
      </c>
      <c r="F41" s="1246"/>
      <c r="G41" s="1246"/>
      <c r="H41" s="1247"/>
      <c r="I41" s="103">
        <v>41461</v>
      </c>
      <c r="J41" s="104">
        <v>41141</v>
      </c>
      <c r="K41" s="104">
        <v>41012</v>
      </c>
      <c r="L41" s="104">
        <v>40498</v>
      </c>
      <c r="M41" s="105">
        <v>40193</v>
      </c>
    </row>
    <row r="42" spans="2:13" ht="27.75" customHeight="1" x14ac:dyDescent="0.2">
      <c r="B42" s="1242"/>
      <c r="C42" s="1243"/>
      <c r="D42" s="106"/>
      <c r="E42" s="1248" t="s">
        <v>32</v>
      </c>
      <c r="F42" s="1248"/>
      <c r="G42" s="1248"/>
      <c r="H42" s="1249"/>
      <c r="I42" s="107">
        <v>2464</v>
      </c>
      <c r="J42" s="108">
        <v>2961</v>
      </c>
      <c r="K42" s="108">
        <v>2540</v>
      </c>
      <c r="L42" s="108">
        <v>2724</v>
      </c>
      <c r="M42" s="109">
        <v>2936</v>
      </c>
    </row>
    <row r="43" spans="2:13" ht="27.75" customHeight="1" x14ac:dyDescent="0.2">
      <c r="B43" s="1242"/>
      <c r="C43" s="1243"/>
      <c r="D43" s="106"/>
      <c r="E43" s="1248" t="s">
        <v>33</v>
      </c>
      <c r="F43" s="1248"/>
      <c r="G43" s="1248"/>
      <c r="H43" s="1249"/>
      <c r="I43" s="107">
        <v>9657</v>
      </c>
      <c r="J43" s="108">
        <v>8782</v>
      </c>
      <c r="K43" s="108">
        <v>8010</v>
      </c>
      <c r="L43" s="108">
        <v>7777</v>
      </c>
      <c r="M43" s="109">
        <v>7502</v>
      </c>
    </row>
    <row r="44" spans="2:13" ht="27.75" customHeight="1" x14ac:dyDescent="0.2">
      <c r="B44" s="1242"/>
      <c r="C44" s="1243"/>
      <c r="D44" s="106"/>
      <c r="E44" s="1248" t="s">
        <v>34</v>
      </c>
      <c r="F44" s="1248"/>
      <c r="G44" s="1248"/>
      <c r="H44" s="1249"/>
      <c r="I44" s="107">
        <v>585</v>
      </c>
      <c r="J44" s="108">
        <v>487</v>
      </c>
      <c r="K44" s="108">
        <v>396</v>
      </c>
      <c r="L44" s="108">
        <v>316</v>
      </c>
      <c r="M44" s="109">
        <v>277</v>
      </c>
    </row>
    <row r="45" spans="2:13" ht="27.75" customHeight="1" x14ac:dyDescent="0.2">
      <c r="B45" s="1242"/>
      <c r="C45" s="1243"/>
      <c r="D45" s="106"/>
      <c r="E45" s="1248" t="s">
        <v>35</v>
      </c>
      <c r="F45" s="1248"/>
      <c r="G45" s="1248"/>
      <c r="H45" s="1249"/>
      <c r="I45" s="107">
        <v>5997</v>
      </c>
      <c r="J45" s="108">
        <v>6199</v>
      </c>
      <c r="K45" s="108">
        <v>6190</v>
      </c>
      <c r="L45" s="108">
        <v>5987</v>
      </c>
      <c r="M45" s="109">
        <v>6447</v>
      </c>
    </row>
    <row r="46" spans="2:13" ht="27.75" customHeight="1" x14ac:dyDescent="0.2">
      <c r="B46" s="1242"/>
      <c r="C46" s="1243"/>
      <c r="D46" s="110"/>
      <c r="E46" s="1248" t="s">
        <v>36</v>
      </c>
      <c r="F46" s="1248"/>
      <c r="G46" s="1248"/>
      <c r="H46" s="1249"/>
      <c r="I46" s="107" t="s">
        <v>509</v>
      </c>
      <c r="J46" s="108" t="s">
        <v>509</v>
      </c>
      <c r="K46" s="108" t="s">
        <v>509</v>
      </c>
      <c r="L46" s="108" t="s">
        <v>509</v>
      </c>
      <c r="M46" s="109" t="s">
        <v>509</v>
      </c>
    </row>
    <row r="47" spans="2:13" ht="27.75" customHeight="1" x14ac:dyDescent="0.2">
      <c r="B47" s="1242"/>
      <c r="C47" s="1243"/>
      <c r="D47" s="111"/>
      <c r="E47" s="1250" t="s">
        <v>37</v>
      </c>
      <c r="F47" s="1251"/>
      <c r="G47" s="1251"/>
      <c r="H47" s="1252"/>
      <c r="I47" s="107" t="s">
        <v>509</v>
      </c>
      <c r="J47" s="108" t="s">
        <v>509</v>
      </c>
      <c r="K47" s="108" t="s">
        <v>509</v>
      </c>
      <c r="L47" s="108" t="s">
        <v>509</v>
      </c>
      <c r="M47" s="109" t="s">
        <v>509</v>
      </c>
    </row>
    <row r="48" spans="2:13" ht="27.75" customHeight="1" x14ac:dyDescent="0.2">
      <c r="B48" s="1242"/>
      <c r="C48" s="1243"/>
      <c r="D48" s="106"/>
      <c r="E48" s="1248" t="s">
        <v>38</v>
      </c>
      <c r="F48" s="1248"/>
      <c r="G48" s="1248"/>
      <c r="H48" s="1249"/>
      <c r="I48" s="107" t="s">
        <v>509</v>
      </c>
      <c r="J48" s="108" t="s">
        <v>509</v>
      </c>
      <c r="K48" s="108" t="s">
        <v>509</v>
      </c>
      <c r="L48" s="108" t="s">
        <v>509</v>
      </c>
      <c r="M48" s="109" t="s">
        <v>509</v>
      </c>
    </row>
    <row r="49" spans="2:13" ht="27.75" customHeight="1" x14ac:dyDescent="0.2">
      <c r="B49" s="1244"/>
      <c r="C49" s="1245"/>
      <c r="D49" s="106"/>
      <c r="E49" s="1248" t="s">
        <v>39</v>
      </c>
      <c r="F49" s="1248"/>
      <c r="G49" s="1248"/>
      <c r="H49" s="1249"/>
      <c r="I49" s="107" t="s">
        <v>509</v>
      </c>
      <c r="J49" s="108" t="s">
        <v>509</v>
      </c>
      <c r="K49" s="108" t="s">
        <v>509</v>
      </c>
      <c r="L49" s="108" t="s">
        <v>509</v>
      </c>
      <c r="M49" s="109" t="s">
        <v>509</v>
      </c>
    </row>
    <row r="50" spans="2:13" ht="27.75" customHeight="1" x14ac:dyDescent="0.2">
      <c r="B50" s="1253" t="s">
        <v>40</v>
      </c>
      <c r="C50" s="1254"/>
      <c r="D50" s="112"/>
      <c r="E50" s="1248" t="s">
        <v>41</v>
      </c>
      <c r="F50" s="1248"/>
      <c r="G50" s="1248"/>
      <c r="H50" s="1249"/>
      <c r="I50" s="107">
        <v>10758</v>
      </c>
      <c r="J50" s="108">
        <v>11649</v>
      </c>
      <c r="K50" s="108">
        <v>11801</v>
      </c>
      <c r="L50" s="108">
        <v>11341</v>
      </c>
      <c r="M50" s="109">
        <v>11867</v>
      </c>
    </row>
    <row r="51" spans="2:13" ht="27.75" customHeight="1" x14ac:dyDescent="0.2">
      <c r="B51" s="1242"/>
      <c r="C51" s="1243"/>
      <c r="D51" s="106"/>
      <c r="E51" s="1248" t="s">
        <v>42</v>
      </c>
      <c r="F51" s="1248"/>
      <c r="G51" s="1248"/>
      <c r="H51" s="1249"/>
      <c r="I51" s="107">
        <v>9640</v>
      </c>
      <c r="J51" s="108">
        <v>9440</v>
      </c>
      <c r="K51" s="108">
        <v>9552</v>
      </c>
      <c r="L51" s="108">
        <v>9896</v>
      </c>
      <c r="M51" s="109">
        <v>10378</v>
      </c>
    </row>
    <row r="52" spans="2:13" ht="27.75" customHeight="1" x14ac:dyDescent="0.2">
      <c r="B52" s="1244"/>
      <c r="C52" s="1245"/>
      <c r="D52" s="106"/>
      <c r="E52" s="1248" t="s">
        <v>43</v>
      </c>
      <c r="F52" s="1248"/>
      <c r="G52" s="1248"/>
      <c r="H52" s="1249"/>
      <c r="I52" s="107">
        <v>37311</v>
      </c>
      <c r="J52" s="108">
        <v>36925</v>
      </c>
      <c r="K52" s="108">
        <v>36696</v>
      </c>
      <c r="L52" s="108">
        <v>36000</v>
      </c>
      <c r="M52" s="109">
        <v>35577</v>
      </c>
    </row>
    <row r="53" spans="2:13" ht="27.75" customHeight="1" thickBot="1" x14ac:dyDescent="0.25">
      <c r="B53" s="1255" t="s">
        <v>44</v>
      </c>
      <c r="C53" s="1256"/>
      <c r="D53" s="113"/>
      <c r="E53" s="1257" t="s">
        <v>45</v>
      </c>
      <c r="F53" s="1257"/>
      <c r="G53" s="1257"/>
      <c r="H53" s="1258"/>
      <c r="I53" s="114">
        <v>2456</v>
      </c>
      <c r="J53" s="115">
        <v>1556</v>
      </c>
      <c r="K53" s="115">
        <v>100</v>
      </c>
      <c r="L53" s="115">
        <v>65</v>
      </c>
      <c r="M53" s="116">
        <v>-467</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aBV7yXRMacIz9xIOozwSQ3Iv2X4LwJHuLlwyRzcTRizr62Cg34aJeDMF6aYY0ZIuAWd6BPagRwRtzfz1T8FK5w==" saltValue="oqjJ5YtfKwJ1vS/vZ0sJS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552</v>
      </c>
      <c r="G54" s="125" t="s">
        <v>553</v>
      </c>
      <c r="H54" s="126" t="s">
        <v>554</v>
      </c>
    </row>
    <row r="55" spans="2:8" ht="52.5" customHeight="1" x14ac:dyDescent="0.2">
      <c r="B55" s="127"/>
      <c r="C55" s="1267" t="s">
        <v>48</v>
      </c>
      <c r="D55" s="1267"/>
      <c r="E55" s="1268"/>
      <c r="F55" s="128">
        <v>4157</v>
      </c>
      <c r="G55" s="128">
        <v>3767</v>
      </c>
      <c r="H55" s="129">
        <v>3374</v>
      </c>
    </row>
    <row r="56" spans="2:8" ht="52.5" customHeight="1" x14ac:dyDescent="0.2">
      <c r="B56" s="130"/>
      <c r="C56" s="1269" t="s">
        <v>49</v>
      </c>
      <c r="D56" s="1269"/>
      <c r="E56" s="1270"/>
      <c r="F56" s="131">
        <v>18</v>
      </c>
      <c r="G56" s="131">
        <v>18</v>
      </c>
      <c r="H56" s="132">
        <v>18</v>
      </c>
    </row>
    <row r="57" spans="2:8" ht="53.25" customHeight="1" x14ac:dyDescent="0.2">
      <c r="B57" s="130"/>
      <c r="C57" s="1271" t="s">
        <v>50</v>
      </c>
      <c r="D57" s="1271"/>
      <c r="E57" s="1272"/>
      <c r="F57" s="133">
        <v>5432</v>
      </c>
      <c r="G57" s="133">
        <v>5542</v>
      </c>
      <c r="H57" s="134">
        <v>6489</v>
      </c>
    </row>
    <row r="58" spans="2:8" ht="45.75" customHeight="1" x14ac:dyDescent="0.2">
      <c r="B58" s="135"/>
      <c r="C58" s="1259" t="s">
        <v>587</v>
      </c>
      <c r="D58" s="1260"/>
      <c r="E58" s="1261"/>
      <c r="F58" s="136">
        <v>1290</v>
      </c>
      <c r="G58" s="136">
        <v>1511</v>
      </c>
      <c r="H58" s="137">
        <v>1816</v>
      </c>
    </row>
    <row r="59" spans="2:8" ht="45.75" customHeight="1" x14ac:dyDescent="0.2">
      <c r="B59" s="135"/>
      <c r="C59" s="1259" t="s">
        <v>588</v>
      </c>
      <c r="D59" s="1260"/>
      <c r="E59" s="1261"/>
      <c r="F59" s="136">
        <v>586</v>
      </c>
      <c r="G59" s="136">
        <v>532</v>
      </c>
      <c r="H59" s="137">
        <v>972</v>
      </c>
    </row>
    <row r="60" spans="2:8" ht="45.75" customHeight="1" x14ac:dyDescent="0.2">
      <c r="B60" s="135"/>
      <c r="C60" s="1259" t="s">
        <v>591</v>
      </c>
      <c r="D60" s="1260"/>
      <c r="E60" s="1261"/>
      <c r="F60" s="136">
        <v>829</v>
      </c>
      <c r="G60" s="136">
        <v>890</v>
      </c>
      <c r="H60" s="137">
        <v>934</v>
      </c>
    </row>
    <row r="61" spans="2:8" ht="45.75" customHeight="1" x14ac:dyDescent="0.2">
      <c r="B61" s="135"/>
      <c r="C61" s="1259" t="s">
        <v>590</v>
      </c>
      <c r="D61" s="1260"/>
      <c r="E61" s="1261"/>
      <c r="F61" s="136">
        <v>864</v>
      </c>
      <c r="G61" s="136">
        <v>864</v>
      </c>
      <c r="H61" s="137">
        <v>865</v>
      </c>
    </row>
    <row r="62" spans="2:8" ht="45.75" customHeight="1" thickBot="1" x14ac:dyDescent="0.25">
      <c r="B62" s="138"/>
      <c r="C62" s="1262" t="s">
        <v>589</v>
      </c>
      <c r="D62" s="1263"/>
      <c r="E62" s="1264"/>
      <c r="F62" s="139">
        <v>600</v>
      </c>
      <c r="G62" s="139">
        <v>545</v>
      </c>
      <c r="H62" s="140">
        <v>601</v>
      </c>
    </row>
    <row r="63" spans="2:8" ht="52.5" customHeight="1" thickBot="1" x14ac:dyDescent="0.25">
      <c r="B63" s="141"/>
      <c r="C63" s="1265" t="s">
        <v>51</v>
      </c>
      <c r="D63" s="1265"/>
      <c r="E63" s="1266"/>
      <c r="F63" s="142">
        <v>9607</v>
      </c>
      <c r="G63" s="142">
        <v>9327</v>
      </c>
      <c r="H63" s="143">
        <v>9881</v>
      </c>
    </row>
    <row r="64" spans="2:8" ht="15" customHeight="1" x14ac:dyDescent="0.2"/>
  </sheetData>
  <sheetProtection algorithmName="SHA-512" hashValue="dJEBWreLeoJHkmR7SC98oDKeirmqFmXA4ucf/B6/tkT5jpoWpDORky7b3+gpNiH9vLl9USne3AMqeHid2xq7eQ==" saltValue="8k8FB7MnwLFfWBXk8H+/2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x14ac:dyDescent="0.2"/>
  <cols>
    <col min="1" max="1" width="6.33203125" style="1275" customWidth="1"/>
    <col min="2" max="107" width="2.44140625" style="1275" customWidth="1"/>
    <col min="108" max="108" width="6.109375" style="1283" customWidth="1"/>
    <col min="109" max="109" width="5.88671875" style="1282" customWidth="1"/>
    <col min="110" max="110" width="19.109375" style="1275" hidden="1"/>
    <col min="111" max="115" width="12.6640625" style="1275" hidden="1"/>
    <col min="116" max="349" width="8.6640625" style="1275" hidden="1"/>
    <col min="350" max="355" width="14.88671875" style="1275" hidden="1"/>
    <col min="356" max="357" width="15.88671875" style="1275" hidden="1"/>
    <col min="358" max="363" width="16.109375" style="1275" hidden="1"/>
    <col min="364" max="364" width="6.109375" style="1275" hidden="1"/>
    <col min="365" max="365" width="3" style="1275" hidden="1"/>
    <col min="366" max="605" width="8.6640625" style="1275" hidden="1"/>
    <col min="606" max="611" width="14.88671875" style="1275" hidden="1"/>
    <col min="612" max="613" width="15.88671875" style="1275" hidden="1"/>
    <col min="614" max="619" width="16.109375" style="1275" hidden="1"/>
    <col min="620" max="620" width="6.109375" style="1275" hidden="1"/>
    <col min="621" max="621" width="3" style="1275" hidden="1"/>
    <col min="622" max="861" width="8.6640625" style="1275" hidden="1"/>
    <col min="862" max="867" width="14.88671875" style="1275" hidden="1"/>
    <col min="868" max="869" width="15.88671875" style="1275" hidden="1"/>
    <col min="870" max="875" width="16.109375" style="1275" hidden="1"/>
    <col min="876" max="876" width="6.109375" style="1275" hidden="1"/>
    <col min="877" max="877" width="3" style="1275" hidden="1"/>
    <col min="878" max="1117" width="8.6640625" style="1275" hidden="1"/>
    <col min="1118" max="1123" width="14.88671875" style="1275" hidden="1"/>
    <col min="1124" max="1125" width="15.88671875" style="1275" hidden="1"/>
    <col min="1126" max="1131" width="16.109375" style="1275" hidden="1"/>
    <col min="1132" max="1132" width="6.109375" style="1275" hidden="1"/>
    <col min="1133" max="1133" width="3" style="1275" hidden="1"/>
    <col min="1134" max="1373" width="8.6640625" style="1275" hidden="1"/>
    <col min="1374" max="1379" width="14.88671875" style="1275" hidden="1"/>
    <col min="1380" max="1381" width="15.88671875" style="1275" hidden="1"/>
    <col min="1382" max="1387" width="16.109375" style="1275" hidden="1"/>
    <col min="1388" max="1388" width="6.109375" style="1275" hidden="1"/>
    <col min="1389" max="1389" width="3" style="1275" hidden="1"/>
    <col min="1390" max="1629" width="8.6640625" style="1275" hidden="1"/>
    <col min="1630" max="1635" width="14.88671875" style="1275" hidden="1"/>
    <col min="1636" max="1637" width="15.88671875" style="1275" hidden="1"/>
    <col min="1638" max="1643" width="16.109375" style="1275" hidden="1"/>
    <col min="1644" max="1644" width="6.109375" style="1275" hidden="1"/>
    <col min="1645" max="1645" width="3" style="1275" hidden="1"/>
    <col min="1646" max="1885" width="8.6640625" style="1275" hidden="1"/>
    <col min="1886" max="1891" width="14.88671875" style="1275" hidden="1"/>
    <col min="1892" max="1893" width="15.88671875" style="1275" hidden="1"/>
    <col min="1894" max="1899" width="16.109375" style="1275" hidden="1"/>
    <col min="1900" max="1900" width="6.109375" style="1275" hidden="1"/>
    <col min="1901" max="1901" width="3" style="1275" hidden="1"/>
    <col min="1902" max="2141" width="8.6640625" style="1275" hidden="1"/>
    <col min="2142" max="2147" width="14.88671875" style="1275" hidden="1"/>
    <col min="2148" max="2149" width="15.88671875" style="1275" hidden="1"/>
    <col min="2150" max="2155" width="16.109375" style="1275" hidden="1"/>
    <col min="2156" max="2156" width="6.109375" style="1275" hidden="1"/>
    <col min="2157" max="2157" width="3" style="1275" hidden="1"/>
    <col min="2158" max="2397" width="8.6640625" style="1275" hidden="1"/>
    <col min="2398" max="2403" width="14.88671875" style="1275" hidden="1"/>
    <col min="2404" max="2405" width="15.88671875" style="1275" hidden="1"/>
    <col min="2406" max="2411" width="16.109375" style="1275" hidden="1"/>
    <col min="2412" max="2412" width="6.109375" style="1275" hidden="1"/>
    <col min="2413" max="2413" width="3" style="1275" hidden="1"/>
    <col min="2414" max="2653" width="8.6640625" style="1275" hidden="1"/>
    <col min="2654" max="2659" width="14.88671875" style="1275" hidden="1"/>
    <col min="2660" max="2661" width="15.88671875" style="1275" hidden="1"/>
    <col min="2662" max="2667" width="16.109375" style="1275" hidden="1"/>
    <col min="2668" max="2668" width="6.109375" style="1275" hidden="1"/>
    <col min="2669" max="2669" width="3" style="1275" hidden="1"/>
    <col min="2670" max="2909" width="8.6640625" style="1275" hidden="1"/>
    <col min="2910" max="2915" width="14.88671875" style="1275" hidden="1"/>
    <col min="2916" max="2917" width="15.88671875" style="1275" hidden="1"/>
    <col min="2918" max="2923" width="16.109375" style="1275" hidden="1"/>
    <col min="2924" max="2924" width="6.109375" style="1275" hidden="1"/>
    <col min="2925" max="2925" width="3" style="1275" hidden="1"/>
    <col min="2926" max="3165" width="8.6640625" style="1275" hidden="1"/>
    <col min="3166" max="3171" width="14.88671875" style="1275" hidden="1"/>
    <col min="3172" max="3173" width="15.88671875" style="1275" hidden="1"/>
    <col min="3174" max="3179" width="16.109375" style="1275" hidden="1"/>
    <col min="3180" max="3180" width="6.109375" style="1275" hidden="1"/>
    <col min="3181" max="3181" width="3" style="1275" hidden="1"/>
    <col min="3182" max="3421" width="8.6640625" style="1275" hidden="1"/>
    <col min="3422" max="3427" width="14.88671875" style="1275" hidden="1"/>
    <col min="3428" max="3429" width="15.88671875" style="1275" hidden="1"/>
    <col min="3430" max="3435" width="16.109375" style="1275" hidden="1"/>
    <col min="3436" max="3436" width="6.109375" style="1275" hidden="1"/>
    <col min="3437" max="3437" width="3" style="1275" hidden="1"/>
    <col min="3438" max="3677" width="8.6640625" style="1275" hidden="1"/>
    <col min="3678" max="3683" width="14.88671875" style="1275" hidden="1"/>
    <col min="3684" max="3685" width="15.88671875" style="1275" hidden="1"/>
    <col min="3686" max="3691" width="16.109375" style="1275" hidden="1"/>
    <col min="3692" max="3692" width="6.109375" style="1275" hidden="1"/>
    <col min="3693" max="3693" width="3" style="1275" hidden="1"/>
    <col min="3694" max="3933" width="8.6640625" style="1275" hidden="1"/>
    <col min="3934" max="3939" width="14.88671875" style="1275" hidden="1"/>
    <col min="3940" max="3941" width="15.88671875" style="1275" hidden="1"/>
    <col min="3942" max="3947" width="16.109375" style="1275" hidden="1"/>
    <col min="3948" max="3948" width="6.109375" style="1275" hidden="1"/>
    <col min="3949" max="3949" width="3" style="1275" hidden="1"/>
    <col min="3950" max="4189" width="8.6640625" style="1275" hidden="1"/>
    <col min="4190" max="4195" width="14.88671875" style="1275" hidden="1"/>
    <col min="4196" max="4197" width="15.88671875" style="1275" hidden="1"/>
    <col min="4198" max="4203" width="16.109375" style="1275" hidden="1"/>
    <col min="4204" max="4204" width="6.109375" style="1275" hidden="1"/>
    <col min="4205" max="4205" width="3" style="1275" hidden="1"/>
    <col min="4206" max="4445" width="8.6640625" style="1275" hidden="1"/>
    <col min="4446" max="4451" width="14.88671875" style="1275" hidden="1"/>
    <col min="4452" max="4453" width="15.88671875" style="1275" hidden="1"/>
    <col min="4454" max="4459" width="16.109375" style="1275" hidden="1"/>
    <col min="4460" max="4460" width="6.109375" style="1275" hidden="1"/>
    <col min="4461" max="4461" width="3" style="1275" hidden="1"/>
    <col min="4462" max="4701" width="8.6640625" style="1275" hidden="1"/>
    <col min="4702" max="4707" width="14.88671875" style="1275" hidden="1"/>
    <col min="4708" max="4709" width="15.88671875" style="1275" hidden="1"/>
    <col min="4710" max="4715" width="16.109375" style="1275" hidden="1"/>
    <col min="4716" max="4716" width="6.109375" style="1275" hidden="1"/>
    <col min="4717" max="4717" width="3" style="1275" hidden="1"/>
    <col min="4718" max="4957" width="8.6640625" style="1275" hidden="1"/>
    <col min="4958" max="4963" width="14.88671875" style="1275" hidden="1"/>
    <col min="4964" max="4965" width="15.88671875" style="1275" hidden="1"/>
    <col min="4966" max="4971" width="16.109375" style="1275" hidden="1"/>
    <col min="4972" max="4972" width="6.109375" style="1275" hidden="1"/>
    <col min="4973" max="4973" width="3" style="1275" hidden="1"/>
    <col min="4974" max="5213" width="8.6640625" style="1275" hidden="1"/>
    <col min="5214" max="5219" width="14.88671875" style="1275" hidden="1"/>
    <col min="5220" max="5221" width="15.88671875" style="1275" hidden="1"/>
    <col min="5222" max="5227" width="16.109375" style="1275" hidden="1"/>
    <col min="5228" max="5228" width="6.109375" style="1275" hidden="1"/>
    <col min="5229" max="5229" width="3" style="1275" hidden="1"/>
    <col min="5230" max="5469" width="8.6640625" style="1275" hidden="1"/>
    <col min="5470" max="5475" width="14.88671875" style="1275" hidden="1"/>
    <col min="5476" max="5477" width="15.88671875" style="1275" hidden="1"/>
    <col min="5478" max="5483" width="16.109375" style="1275" hidden="1"/>
    <col min="5484" max="5484" width="6.109375" style="1275" hidden="1"/>
    <col min="5485" max="5485" width="3" style="1275" hidden="1"/>
    <col min="5486" max="5725" width="8.6640625" style="1275" hidden="1"/>
    <col min="5726" max="5731" width="14.88671875" style="1275" hidden="1"/>
    <col min="5732" max="5733" width="15.88671875" style="1275" hidden="1"/>
    <col min="5734" max="5739" width="16.109375" style="1275" hidden="1"/>
    <col min="5740" max="5740" width="6.109375" style="1275" hidden="1"/>
    <col min="5741" max="5741" width="3" style="1275" hidden="1"/>
    <col min="5742" max="5981" width="8.6640625" style="1275" hidden="1"/>
    <col min="5982" max="5987" width="14.88671875" style="1275" hidden="1"/>
    <col min="5988" max="5989" width="15.88671875" style="1275" hidden="1"/>
    <col min="5990" max="5995" width="16.109375" style="1275" hidden="1"/>
    <col min="5996" max="5996" width="6.109375" style="1275" hidden="1"/>
    <col min="5997" max="5997" width="3" style="1275" hidden="1"/>
    <col min="5998" max="6237" width="8.6640625" style="1275" hidden="1"/>
    <col min="6238" max="6243" width="14.88671875" style="1275" hidden="1"/>
    <col min="6244" max="6245" width="15.88671875" style="1275" hidden="1"/>
    <col min="6246" max="6251" width="16.109375" style="1275" hidden="1"/>
    <col min="6252" max="6252" width="6.109375" style="1275" hidden="1"/>
    <col min="6253" max="6253" width="3" style="1275" hidden="1"/>
    <col min="6254" max="6493" width="8.6640625" style="1275" hidden="1"/>
    <col min="6494" max="6499" width="14.88671875" style="1275" hidden="1"/>
    <col min="6500" max="6501" width="15.88671875" style="1275" hidden="1"/>
    <col min="6502" max="6507" width="16.109375" style="1275" hidden="1"/>
    <col min="6508" max="6508" width="6.109375" style="1275" hidden="1"/>
    <col min="6509" max="6509" width="3" style="1275" hidden="1"/>
    <col min="6510" max="6749" width="8.6640625" style="1275" hidden="1"/>
    <col min="6750" max="6755" width="14.88671875" style="1275" hidden="1"/>
    <col min="6756" max="6757" width="15.88671875" style="1275" hidden="1"/>
    <col min="6758" max="6763" width="16.109375" style="1275" hidden="1"/>
    <col min="6764" max="6764" width="6.109375" style="1275" hidden="1"/>
    <col min="6765" max="6765" width="3" style="1275" hidden="1"/>
    <col min="6766" max="7005" width="8.6640625" style="1275" hidden="1"/>
    <col min="7006" max="7011" width="14.88671875" style="1275" hidden="1"/>
    <col min="7012" max="7013" width="15.88671875" style="1275" hidden="1"/>
    <col min="7014" max="7019" width="16.109375" style="1275" hidden="1"/>
    <col min="7020" max="7020" width="6.109375" style="1275" hidden="1"/>
    <col min="7021" max="7021" width="3" style="1275" hidden="1"/>
    <col min="7022" max="7261" width="8.6640625" style="1275" hidden="1"/>
    <col min="7262" max="7267" width="14.88671875" style="1275" hidden="1"/>
    <col min="7268" max="7269" width="15.88671875" style="1275" hidden="1"/>
    <col min="7270" max="7275" width="16.109375" style="1275" hidden="1"/>
    <col min="7276" max="7276" width="6.109375" style="1275" hidden="1"/>
    <col min="7277" max="7277" width="3" style="1275" hidden="1"/>
    <col min="7278" max="7517" width="8.6640625" style="1275" hidden="1"/>
    <col min="7518" max="7523" width="14.88671875" style="1275" hidden="1"/>
    <col min="7524" max="7525" width="15.88671875" style="1275" hidden="1"/>
    <col min="7526" max="7531" width="16.109375" style="1275" hidden="1"/>
    <col min="7532" max="7532" width="6.109375" style="1275" hidden="1"/>
    <col min="7533" max="7533" width="3" style="1275" hidden="1"/>
    <col min="7534" max="7773" width="8.6640625" style="1275" hidden="1"/>
    <col min="7774" max="7779" width="14.88671875" style="1275" hidden="1"/>
    <col min="7780" max="7781" width="15.88671875" style="1275" hidden="1"/>
    <col min="7782" max="7787" width="16.109375" style="1275" hidden="1"/>
    <col min="7788" max="7788" width="6.109375" style="1275" hidden="1"/>
    <col min="7789" max="7789" width="3" style="1275" hidden="1"/>
    <col min="7790" max="8029" width="8.6640625" style="1275" hidden="1"/>
    <col min="8030" max="8035" width="14.88671875" style="1275" hidden="1"/>
    <col min="8036" max="8037" width="15.88671875" style="1275" hidden="1"/>
    <col min="8038" max="8043" width="16.109375" style="1275" hidden="1"/>
    <col min="8044" max="8044" width="6.109375" style="1275" hidden="1"/>
    <col min="8045" max="8045" width="3" style="1275" hidden="1"/>
    <col min="8046" max="8285" width="8.6640625" style="1275" hidden="1"/>
    <col min="8286" max="8291" width="14.88671875" style="1275" hidden="1"/>
    <col min="8292" max="8293" width="15.88671875" style="1275" hidden="1"/>
    <col min="8294" max="8299" width="16.109375" style="1275" hidden="1"/>
    <col min="8300" max="8300" width="6.109375" style="1275" hidden="1"/>
    <col min="8301" max="8301" width="3" style="1275" hidden="1"/>
    <col min="8302" max="8541" width="8.6640625" style="1275" hidden="1"/>
    <col min="8542" max="8547" width="14.88671875" style="1275" hidden="1"/>
    <col min="8548" max="8549" width="15.88671875" style="1275" hidden="1"/>
    <col min="8550" max="8555" width="16.109375" style="1275" hidden="1"/>
    <col min="8556" max="8556" width="6.109375" style="1275" hidden="1"/>
    <col min="8557" max="8557" width="3" style="1275" hidden="1"/>
    <col min="8558" max="8797" width="8.6640625" style="1275" hidden="1"/>
    <col min="8798" max="8803" width="14.88671875" style="1275" hidden="1"/>
    <col min="8804" max="8805" width="15.88671875" style="1275" hidden="1"/>
    <col min="8806" max="8811" width="16.109375" style="1275" hidden="1"/>
    <col min="8812" max="8812" width="6.109375" style="1275" hidden="1"/>
    <col min="8813" max="8813" width="3" style="1275" hidden="1"/>
    <col min="8814" max="9053" width="8.6640625" style="1275" hidden="1"/>
    <col min="9054" max="9059" width="14.88671875" style="1275" hidden="1"/>
    <col min="9060" max="9061" width="15.88671875" style="1275" hidden="1"/>
    <col min="9062" max="9067" width="16.109375" style="1275" hidden="1"/>
    <col min="9068" max="9068" width="6.109375" style="1275" hidden="1"/>
    <col min="9069" max="9069" width="3" style="1275" hidden="1"/>
    <col min="9070" max="9309" width="8.6640625" style="1275" hidden="1"/>
    <col min="9310" max="9315" width="14.88671875" style="1275" hidden="1"/>
    <col min="9316" max="9317" width="15.88671875" style="1275" hidden="1"/>
    <col min="9318" max="9323" width="16.109375" style="1275" hidden="1"/>
    <col min="9324" max="9324" width="6.109375" style="1275" hidden="1"/>
    <col min="9325" max="9325" width="3" style="1275" hidden="1"/>
    <col min="9326" max="9565" width="8.6640625" style="1275" hidden="1"/>
    <col min="9566" max="9571" width="14.88671875" style="1275" hidden="1"/>
    <col min="9572" max="9573" width="15.88671875" style="1275" hidden="1"/>
    <col min="9574" max="9579" width="16.109375" style="1275" hidden="1"/>
    <col min="9580" max="9580" width="6.109375" style="1275" hidden="1"/>
    <col min="9581" max="9581" width="3" style="1275" hidden="1"/>
    <col min="9582" max="9821" width="8.6640625" style="1275" hidden="1"/>
    <col min="9822" max="9827" width="14.88671875" style="1275" hidden="1"/>
    <col min="9828" max="9829" width="15.88671875" style="1275" hidden="1"/>
    <col min="9830" max="9835" width="16.109375" style="1275" hidden="1"/>
    <col min="9836" max="9836" width="6.109375" style="1275" hidden="1"/>
    <col min="9837" max="9837" width="3" style="1275" hidden="1"/>
    <col min="9838" max="10077" width="8.6640625" style="1275" hidden="1"/>
    <col min="10078" max="10083" width="14.88671875" style="1275" hidden="1"/>
    <col min="10084" max="10085" width="15.88671875" style="1275" hidden="1"/>
    <col min="10086" max="10091" width="16.109375" style="1275" hidden="1"/>
    <col min="10092" max="10092" width="6.109375" style="1275" hidden="1"/>
    <col min="10093" max="10093" width="3" style="1275" hidden="1"/>
    <col min="10094" max="10333" width="8.6640625" style="1275" hidden="1"/>
    <col min="10334" max="10339" width="14.88671875" style="1275" hidden="1"/>
    <col min="10340" max="10341" width="15.88671875" style="1275" hidden="1"/>
    <col min="10342" max="10347" width="16.109375" style="1275" hidden="1"/>
    <col min="10348" max="10348" width="6.109375" style="1275" hidden="1"/>
    <col min="10349" max="10349" width="3" style="1275" hidden="1"/>
    <col min="10350" max="10589" width="8.6640625" style="1275" hidden="1"/>
    <col min="10590" max="10595" width="14.88671875" style="1275" hidden="1"/>
    <col min="10596" max="10597" width="15.88671875" style="1275" hidden="1"/>
    <col min="10598" max="10603" width="16.109375" style="1275" hidden="1"/>
    <col min="10604" max="10604" width="6.109375" style="1275" hidden="1"/>
    <col min="10605" max="10605" width="3" style="1275" hidden="1"/>
    <col min="10606" max="10845" width="8.6640625" style="1275" hidden="1"/>
    <col min="10846" max="10851" width="14.88671875" style="1275" hidden="1"/>
    <col min="10852" max="10853" width="15.88671875" style="1275" hidden="1"/>
    <col min="10854" max="10859" width="16.109375" style="1275" hidden="1"/>
    <col min="10860" max="10860" width="6.109375" style="1275" hidden="1"/>
    <col min="10861" max="10861" width="3" style="1275" hidden="1"/>
    <col min="10862" max="11101" width="8.6640625" style="1275" hidden="1"/>
    <col min="11102" max="11107" width="14.88671875" style="1275" hidden="1"/>
    <col min="11108" max="11109" width="15.88671875" style="1275" hidden="1"/>
    <col min="11110" max="11115" width="16.109375" style="1275" hidden="1"/>
    <col min="11116" max="11116" width="6.109375" style="1275" hidden="1"/>
    <col min="11117" max="11117" width="3" style="1275" hidden="1"/>
    <col min="11118" max="11357" width="8.6640625" style="1275" hidden="1"/>
    <col min="11358" max="11363" width="14.88671875" style="1275" hidden="1"/>
    <col min="11364" max="11365" width="15.88671875" style="1275" hidden="1"/>
    <col min="11366" max="11371" width="16.109375" style="1275" hidden="1"/>
    <col min="11372" max="11372" width="6.109375" style="1275" hidden="1"/>
    <col min="11373" max="11373" width="3" style="1275" hidden="1"/>
    <col min="11374" max="11613" width="8.6640625" style="1275" hidden="1"/>
    <col min="11614" max="11619" width="14.88671875" style="1275" hidden="1"/>
    <col min="11620" max="11621" width="15.88671875" style="1275" hidden="1"/>
    <col min="11622" max="11627" width="16.109375" style="1275" hidden="1"/>
    <col min="11628" max="11628" width="6.109375" style="1275" hidden="1"/>
    <col min="11629" max="11629" width="3" style="1275" hidden="1"/>
    <col min="11630" max="11869" width="8.6640625" style="1275" hidden="1"/>
    <col min="11870" max="11875" width="14.88671875" style="1275" hidden="1"/>
    <col min="11876" max="11877" width="15.88671875" style="1275" hidden="1"/>
    <col min="11878" max="11883" width="16.109375" style="1275" hidden="1"/>
    <col min="11884" max="11884" width="6.109375" style="1275" hidden="1"/>
    <col min="11885" max="11885" width="3" style="1275" hidden="1"/>
    <col min="11886" max="12125" width="8.6640625" style="1275" hidden="1"/>
    <col min="12126" max="12131" width="14.88671875" style="1275" hidden="1"/>
    <col min="12132" max="12133" width="15.88671875" style="1275" hidden="1"/>
    <col min="12134" max="12139" width="16.109375" style="1275" hidden="1"/>
    <col min="12140" max="12140" width="6.109375" style="1275" hidden="1"/>
    <col min="12141" max="12141" width="3" style="1275" hidden="1"/>
    <col min="12142" max="12381" width="8.6640625" style="1275" hidden="1"/>
    <col min="12382" max="12387" width="14.88671875" style="1275" hidden="1"/>
    <col min="12388" max="12389" width="15.88671875" style="1275" hidden="1"/>
    <col min="12390" max="12395" width="16.109375" style="1275" hidden="1"/>
    <col min="12396" max="12396" width="6.109375" style="1275" hidden="1"/>
    <col min="12397" max="12397" width="3" style="1275" hidden="1"/>
    <col min="12398" max="12637" width="8.6640625" style="1275" hidden="1"/>
    <col min="12638" max="12643" width="14.88671875" style="1275" hidden="1"/>
    <col min="12644" max="12645" width="15.88671875" style="1275" hidden="1"/>
    <col min="12646" max="12651" width="16.109375" style="1275" hidden="1"/>
    <col min="12652" max="12652" width="6.109375" style="1275" hidden="1"/>
    <col min="12653" max="12653" width="3" style="1275" hidden="1"/>
    <col min="12654" max="12893" width="8.6640625" style="1275" hidden="1"/>
    <col min="12894" max="12899" width="14.88671875" style="1275" hidden="1"/>
    <col min="12900" max="12901" width="15.88671875" style="1275" hidden="1"/>
    <col min="12902" max="12907" width="16.109375" style="1275" hidden="1"/>
    <col min="12908" max="12908" width="6.109375" style="1275" hidden="1"/>
    <col min="12909" max="12909" width="3" style="1275" hidden="1"/>
    <col min="12910" max="13149" width="8.6640625" style="1275" hidden="1"/>
    <col min="13150" max="13155" width="14.88671875" style="1275" hidden="1"/>
    <col min="13156" max="13157" width="15.88671875" style="1275" hidden="1"/>
    <col min="13158" max="13163" width="16.109375" style="1275" hidden="1"/>
    <col min="13164" max="13164" width="6.109375" style="1275" hidden="1"/>
    <col min="13165" max="13165" width="3" style="1275" hidden="1"/>
    <col min="13166" max="13405" width="8.6640625" style="1275" hidden="1"/>
    <col min="13406" max="13411" width="14.88671875" style="1275" hidden="1"/>
    <col min="13412" max="13413" width="15.88671875" style="1275" hidden="1"/>
    <col min="13414" max="13419" width="16.109375" style="1275" hidden="1"/>
    <col min="13420" max="13420" width="6.109375" style="1275" hidden="1"/>
    <col min="13421" max="13421" width="3" style="1275" hidden="1"/>
    <col min="13422" max="13661" width="8.6640625" style="1275" hidden="1"/>
    <col min="13662" max="13667" width="14.88671875" style="1275" hidden="1"/>
    <col min="13668" max="13669" width="15.88671875" style="1275" hidden="1"/>
    <col min="13670" max="13675" width="16.109375" style="1275" hidden="1"/>
    <col min="13676" max="13676" width="6.109375" style="1275" hidden="1"/>
    <col min="13677" max="13677" width="3" style="1275" hidden="1"/>
    <col min="13678" max="13917" width="8.6640625" style="1275" hidden="1"/>
    <col min="13918" max="13923" width="14.88671875" style="1275" hidden="1"/>
    <col min="13924" max="13925" width="15.88671875" style="1275" hidden="1"/>
    <col min="13926" max="13931" width="16.109375" style="1275" hidden="1"/>
    <col min="13932" max="13932" width="6.109375" style="1275" hidden="1"/>
    <col min="13933" max="13933" width="3" style="1275" hidden="1"/>
    <col min="13934" max="14173" width="8.6640625" style="1275" hidden="1"/>
    <col min="14174" max="14179" width="14.88671875" style="1275" hidden="1"/>
    <col min="14180" max="14181" width="15.88671875" style="1275" hidden="1"/>
    <col min="14182" max="14187" width="16.109375" style="1275" hidden="1"/>
    <col min="14188" max="14188" width="6.109375" style="1275" hidden="1"/>
    <col min="14189" max="14189" width="3" style="1275" hidden="1"/>
    <col min="14190" max="14429" width="8.6640625" style="1275" hidden="1"/>
    <col min="14430" max="14435" width="14.88671875" style="1275" hidden="1"/>
    <col min="14436" max="14437" width="15.88671875" style="1275" hidden="1"/>
    <col min="14438" max="14443" width="16.109375" style="1275" hidden="1"/>
    <col min="14444" max="14444" width="6.109375" style="1275" hidden="1"/>
    <col min="14445" max="14445" width="3" style="1275" hidden="1"/>
    <col min="14446" max="14685" width="8.6640625" style="1275" hidden="1"/>
    <col min="14686" max="14691" width="14.88671875" style="1275" hidden="1"/>
    <col min="14692" max="14693" width="15.88671875" style="1275" hidden="1"/>
    <col min="14694" max="14699" width="16.109375" style="1275" hidden="1"/>
    <col min="14700" max="14700" width="6.109375" style="1275" hidden="1"/>
    <col min="14701" max="14701" width="3" style="1275" hidden="1"/>
    <col min="14702" max="14941" width="8.6640625" style="1275" hidden="1"/>
    <col min="14942" max="14947" width="14.88671875" style="1275" hidden="1"/>
    <col min="14948" max="14949" width="15.88671875" style="1275" hidden="1"/>
    <col min="14950" max="14955" width="16.109375" style="1275" hidden="1"/>
    <col min="14956" max="14956" width="6.109375" style="1275" hidden="1"/>
    <col min="14957" max="14957" width="3" style="1275" hidden="1"/>
    <col min="14958" max="15197" width="8.6640625" style="1275" hidden="1"/>
    <col min="15198" max="15203" width="14.88671875" style="1275" hidden="1"/>
    <col min="15204" max="15205" width="15.88671875" style="1275" hidden="1"/>
    <col min="15206" max="15211" width="16.109375" style="1275" hidden="1"/>
    <col min="15212" max="15212" width="6.109375" style="1275" hidden="1"/>
    <col min="15213" max="15213" width="3" style="1275" hidden="1"/>
    <col min="15214" max="15453" width="8.6640625" style="1275" hidden="1"/>
    <col min="15454" max="15459" width="14.88671875" style="1275" hidden="1"/>
    <col min="15460" max="15461" width="15.88671875" style="1275" hidden="1"/>
    <col min="15462" max="15467" width="16.109375" style="1275" hidden="1"/>
    <col min="15468" max="15468" width="6.109375" style="1275" hidden="1"/>
    <col min="15469" max="15469" width="3" style="1275" hidden="1"/>
    <col min="15470" max="15709" width="8.6640625" style="1275" hidden="1"/>
    <col min="15710" max="15715" width="14.88671875" style="1275" hidden="1"/>
    <col min="15716" max="15717" width="15.88671875" style="1275" hidden="1"/>
    <col min="15718" max="15723" width="16.109375" style="1275" hidden="1"/>
    <col min="15724" max="15724" width="6.109375" style="1275" hidden="1"/>
    <col min="15725" max="15725" width="3" style="1275" hidden="1"/>
    <col min="15726" max="15965" width="8.6640625" style="1275" hidden="1"/>
    <col min="15966" max="15971" width="14.88671875" style="1275" hidden="1"/>
    <col min="15972" max="15973" width="15.88671875" style="1275" hidden="1"/>
    <col min="15974" max="15979" width="16.109375" style="1275" hidden="1"/>
    <col min="15980" max="15980" width="6.109375" style="1275" hidden="1"/>
    <col min="15981" max="15981" width="3" style="1275" hidden="1"/>
    <col min="15982" max="16221" width="8.6640625" style="1275" hidden="1"/>
    <col min="16222" max="16227" width="14.88671875" style="1275" hidden="1"/>
    <col min="16228" max="16229" width="15.88671875" style="1275" hidden="1"/>
    <col min="16230" max="16235" width="16.109375" style="1275" hidden="1"/>
    <col min="16236" max="16236" width="6.109375" style="1275" hidden="1"/>
    <col min="16237" max="16237" width="3" style="1275" hidden="1"/>
    <col min="16238" max="16384" width="8.6640625" style="1275" hidden="1"/>
  </cols>
  <sheetData>
    <row r="1" spans="1:143" ht="42.75" customHeight="1" x14ac:dyDescent="0.2">
      <c r="A1" s="1273"/>
      <c r="B1" s="1274"/>
      <c r="DD1" s="1275"/>
      <c r="DE1" s="1275"/>
    </row>
    <row r="2" spans="1:143" ht="25.5" customHeight="1" x14ac:dyDescent="0.2">
      <c r="A2" s="1276"/>
      <c r="C2" s="1276"/>
      <c r="O2" s="1276"/>
      <c r="P2" s="1276"/>
      <c r="Q2" s="1276"/>
      <c r="R2" s="1276"/>
      <c r="S2" s="1276"/>
      <c r="T2" s="1276"/>
      <c r="U2" s="1276"/>
      <c r="V2" s="1276"/>
      <c r="W2" s="1276"/>
      <c r="X2" s="1276"/>
      <c r="Y2" s="1276"/>
      <c r="Z2" s="1276"/>
      <c r="AA2" s="1276"/>
      <c r="AB2" s="1276"/>
      <c r="AC2" s="1276"/>
      <c r="AD2" s="1276"/>
      <c r="AE2" s="1276"/>
      <c r="AF2" s="1276"/>
      <c r="AG2" s="1276"/>
      <c r="AH2" s="1276"/>
      <c r="AI2" s="1276"/>
      <c r="AU2" s="1276"/>
      <c r="BG2" s="1276"/>
      <c r="BS2" s="1276"/>
      <c r="CE2" s="1276"/>
      <c r="CQ2" s="1276"/>
      <c r="DD2" s="1275"/>
      <c r="DE2" s="1275"/>
    </row>
    <row r="3" spans="1:143" ht="25.5" customHeight="1" x14ac:dyDescent="0.2">
      <c r="A3" s="1276"/>
      <c r="C3" s="1276"/>
      <c r="O3" s="1276"/>
      <c r="P3" s="1276"/>
      <c r="Q3" s="1276"/>
      <c r="R3" s="1276"/>
      <c r="S3" s="1276"/>
      <c r="T3" s="1276"/>
      <c r="U3" s="1276"/>
      <c r="V3" s="1276"/>
      <c r="W3" s="1276"/>
      <c r="X3" s="1276"/>
      <c r="Y3" s="1276"/>
      <c r="Z3" s="1276"/>
      <c r="AA3" s="1276"/>
      <c r="AB3" s="1276"/>
      <c r="AC3" s="1276"/>
      <c r="AD3" s="1276"/>
      <c r="AE3" s="1276"/>
      <c r="AF3" s="1276"/>
      <c r="AG3" s="1276"/>
      <c r="AH3" s="1276"/>
      <c r="AI3" s="1276"/>
      <c r="AU3" s="1276"/>
      <c r="BG3" s="1276"/>
      <c r="BS3" s="1276"/>
      <c r="CE3" s="1276"/>
      <c r="CQ3" s="1276"/>
      <c r="DD3" s="1275"/>
      <c r="DE3" s="1275"/>
    </row>
    <row r="4" spans="1:143" s="292" customFormat="1" ht="13.2" x14ac:dyDescent="0.2">
      <c r="A4" s="1276"/>
      <c r="B4" s="1276"/>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6"/>
      <c r="BC4" s="1276"/>
      <c r="BD4" s="1276"/>
      <c r="BE4" s="1276"/>
      <c r="BF4" s="1276"/>
      <c r="BG4" s="1276"/>
      <c r="BH4" s="1276"/>
      <c r="BI4" s="1276"/>
      <c r="BJ4" s="1276"/>
      <c r="BK4" s="1276"/>
      <c r="BL4" s="1276"/>
      <c r="BM4" s="1276"/>
      <c r="BN4" s="1276"/>
      <c r="BO4" s="1276"/>
      <c r="BP4" s="1276"/>
      <c r="BQ4" s="1276"/>
      <c r="BR4" s="1276"/>
      <c r="BS4" s="1276"/>
      <c r="BT4" s="1276"/>
      <c r="BU4" s="1276"/>
      <c r="BV4" s="1276"/>
      <c r="BW4" s="1276"/>
      <c r="BX4" s="1276"/>
      <c r="BY4" s="1276"/>
      <c r="BZ4" s="1276"/>
      <c r="CA4" s="1276"/>
      <c r="CB4" s="1276"/>
      <c r="CC4" s="1276"/>
      <c r="CD4" s="1276"/>
      <c r="CE4" s="1276"/>
      <c r="CF4" s="1276"/>
      <c r="CG4" s="1276"/>
      <c r="CH4" s="1276"/>
      <c r="CI4" s="1276"/>
      <c r="CJ4" s="1276"/>
      <c r="CK4" s="1276"/>
      <c r="CL4" s="1276"/>
      <c r="CM4" s="1276"/>
      <c r="CN4" s="1276"/>
      <c r="CO4" s="1276"/>
      <c r="CP4" s="1276"/>
      <c r="CQ4" s="1276"/>
      <c r="CR4" s="1276"/>
      <c r="CS4" s="1276"/>
      <c r="CT4" s="1276"/>
      <c r="CU4" s="1276"/>
      <c r="CV4" s="1276"/>
      <c r="CW4" s="1276"/>
      <c r="CX4" s="1276"/>
      <c r="CY4" s="1276"/>
      <c r="CZ4" s="1276"/>
      <c r="DA4" s="1276"/>
      <c r="DB4" s="1276"/>
      <c r="DC4" s="1276"/>
      <c r="DD4" s="1276"/>
      <c r="DE4" s="1276"/>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1276"/>
      <c r="B5" s="1276"/>
      <c r="C5" s="1276"/>
      <c r="D5" s="127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276"/>
      <c r="CN5" s="1276"/>
      <c r="CO5" s="1276"/>
      <c r="CP5" s="1276"/>
      <c r="CQ5" s="1276"/>
      <c r="CR5" s="1276"/>
      <c r="CS5" s="1276"/>
      <c r="CT5" s="1276"/>
      <c r="CU5" s="1276"/>
      <c r="CV5" s="1276"/>
      <c r="CW5" s="1276"/>
      <c r="CX5" s="1276"/>
      <c r="CY5" s="1276"/>
      <c r="CZ5" s="1276"/>
      <c r="DA5" s="1276"/>
      <c r="DB5" s="1276"/>
      <c r="DC5" s="1276"/>
      <c r="DD5" s="1276"/>
      <c r="DE5" s="1276"/>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1276"/>
      <c r="B6" s="1276"/>
      <c r="C6" s="1276"/>
      <c r="D6" s="1276"/>
      <c r="E6" s="1276"/>
      <c r="F6" s="1276"/>
      <c r="G6" s="1276"/>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1276"/>
      <c r="B7" s="1276"/>
      <c r="C7" s="1276"/>
      <c r="D7" s="1276"/>
      <c r="E7" s="1276"/>
      <c r="F7" s="1276"/>
      <c r="G7" s="1276"/>
      <c r="H7" s="1276"/>
      <c r="I7" s="1276"/>
      <c r="J7" s="1276"/>
      <c r="K7" s="1276"/>
      <c r="L7" s="1276"/>
      <c r="M7" s="1276"/>
      <c r="N7" s="1276"/>
      <c r="O7" s="1276"/>
      <c r="P7" s="1276"/>
      <c r="Q7" s="1276"/>
      <c r="R7" s="1276"/>
      <c r="S7" s="1276"/>
      <c r="T7" s="1276"/>
      <c r="U7" s="1276"/>
      <c r="V7" s="1276"/>
      <c r="W7" s="1276"/>
      <c r="X7" s="1276"/>
      <c r="Y7" s="1276"/>
      <c r="Z7" s="1276"/>
      <c r="AA7" s="1276"/>
      <c r="AB7" s="1276"/>
      <c r="AC7" s="1276"/>
      <c r="AD7" s="1276"/>
      <c r="AE7" s="1276"/>
      <c r="AF7" s="1276"/>
      <c r="AG7" s="1276"/>
      <c r="AH7" s="1276"/>
      <c r="AI7" s="1276"/>
      <c r="AJ7" s="1276"/>
      <c r="AK7" s="1276"/>
      <c r="AL7" s="1276"/>
      <c r="AM7" s="1276"/>
      <c r="AN7" s="1276"/>
      <c r="AO7" s="1276"/>
      <c r="AP7" s="1276"/>
      <c r="AQ7" s="1276"/>
      <c r="AR7" s="1276"/>
      <c r="AS7" s="1276"/>
      <c r="AT7" s="1276"/>
      <c r="AU7" s="1276"/>
      <c r="AV7" s="1276"/>
      <c r="AW7" s="1276"/>
      <c r="AX7" s="1276"/>
      <c r="AY7" s="1276"/>
      <c r="AZ7" s="1276"/>
      <c r="BA7" s="1276"/>
      <c r="BB7" s="1276"/>
      <c r="BC7" s="1276"/>
      <c r="BD7" s="1276"/>
      <c r="BE7" s="1276"/>
      <c r="BF7" s="1276"/>
      <c r="BG7" s="1276"/>
      <c r="BH7" s="1276"/>
      <c r="BI7" s="1276"/>
      <c r="BJ7" s="1276"/>
      <c r="BK7" s="1276"/>
      <c r="BL7" s="1276"/>
      <c r="BM7" s="1276"/>
      <c r="BN7" s="1276"/>
      <c r="BO7" s="1276"/>
      <c r="BP7" s="1276"/>
      <c r="BQ7" s="1276"/>
      <c r="BR7" s="1276"/>
      <c r="BS7" s="1276"/>
      <c r="BT7" s="1276"/>
      <c r="BU7" s="1276"/>
      <c r="BV7" s="1276"/>
      <c r="BW7" s="1276"/>
      <c r="BX7" s="1276"/>
      <c r="BY7" s="1276"/>
      <c r="BZ7" s="1276"/>
      <c r="CA7" s="1276"/>
      <c r="CB7" s="1276"/>
      <c r="CC7" s="1276"/>
      <c r="CD7" s="1276"/>
      <c r="CE7" s="1276"/>
      <c r="CF7" s="1276"/>
      <c r="CG7" s="1276"/>
      <c r="CH7" s="1276"/>
      <c r="CI7" s="1276"/>
      <c r="CJ7" s="1276"/>
      <c r="CK7" s="1276"/>
      <c r="CL7" s="1276"/>
      <c r="CM7" s="1276"/>
      <c r="CN7" s="1276"/>
      <c r="CO7" s="1276"/>
      <c r="CP7" s="1276"/>
      <c r="CQ7" s="1276"/>
      <c r="CR7" s="1276"/>
      <c r="CS7" s="1276"/>
      <c r="CT7" s="1276"/>
      <c r="CU7" s="1276"/>
      <c r="CV7" s="1276"/>
      <c r="CW7" s="1276"/>
      <c r="CX7" s="1276"/>
      <c r="CY7" s="1276"/>
      <c r="CZ7" s="1276"/>
      <c r="DA7" s="1276"/>
      <c r="DB7" s="1276"/>
      <c r="DC7" s="1276"/>
      <c r="DD7" s="1276"/>
      <c r="DE7" s="1276"/>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1276"/>
      <c r="B8" s="1276"/>
      <c r="C8" s="1276"/>
      <c r="D8" s="1276"/>
      <c r="E8" s="1276"/>
      <c r="F8" s="1276"/>
      <c r="G8" s="1276"/>
      <c r="H8" s="1276"/>
      <c r="I8" s="1276"/>
      <c r="J8" s="1276"/>
      <c r="K8" s="1276"/>
      <c r="L8" s="1276"/>
      <c r="M8" s="1276"/>
      <c r="N8" s="1276"/>
      <c r="O8" s="1276"/>
      <c r="P8" s="1276"/>
      <c r="Q8" s="1276"/>
      <c r="R8" s="1276"/>
      <c r="S8" s="1276"/>
      <c r="T8" s="1276"/>
      <c r="U8" s="1276"/>
      <c r="V8" s="1276"/>
      <c r="W8" s="1276"/>
      <c r="X8" s="1276"/>
      <c r="Y8" s="1276"/>
      <c r="Z8" s="1276"/>
      <c r="AA8" s="1276"/>
      <c r="AB8" s="1276"/>
      <c r="AC8" s="1276"/>
      <c r="AD8" s="1276"/>
      <c r="AE8" s="1276"/>
      <c r="AF8" s="1276"/>
      <c r="AG8" s="1276"/>
      <c r="AH8" s="1276"/>
      <c r="AI8" s="1276"/>
      <c r="AJ8" s="1276"/>
      <c r="AK8" s="1276"/>
      <c r="AL8" s="1276"/>
      <c r="AM8" s="1276"/>
      <c r="AN8" s="1276"/>
      <c r="AO8" s="1276"/>
      <c r="AP8" s="1276"/>
      <c r="AQ8" s="1276"/>
      <c r="AR8" s="1276"/>
      <c r="AS8" s="1276"/>
      <c r="AT8" s="1276"/>
      <c r="AU8" s="1276"/>
      <c r="AV8" s="1276"/>
      <c r="AW8" s="1276"/>
      <c r="AX8" s="1276"/>
      <c r="AY8" s="1276"/>
      <c r="AZ8" s="1276"/>
      <c r="BA8" s="1276"/>
      <c r="BB8" s="1276"/>
      <c r="BC8" s="1276"/>
      <c r="BD8" s="1276"/>
      <c r="BE8" s="1276"/>
      <c r="BF8" s="1276"/>
      <c r="BG8" s="1276"/>
      <c r="BH8" s="1276"/>
      <c r="BI8" s="1276"/>
      <c r="BJ8" s="1276"/>
      <c r="BK8" s="1276"/>
      <c r="BL8" s="1276"/>
      <c r="BM8" s="1276"/>
      <c r="BN8" s="1276"/>
      <c r="BO8" s="1276"/>
      <c r="BP8" s="1276"/>
      <c r="BQ8" s="1276"/>
      <c r="BR8" s="1276"/>
      <c r="BS8" s="1276"/>
      <c r="BT8" s="1276"/>
      <c r="BU8" s="1276"/>
      <c r="BV8" s="1276"/>
      <c r="BW8" s="1276"/>
      <c r="BX8" s="1276"/>
      <c r="BY8" s="1276"/>
      <c r="BZ8" s="1276"/>
      <c r="CA8" s="1276"/>
      <c r="CB8" s="1276"/>
      <c r="CC8" s="1276"/>
      <c r="CD8" s="1276"/>
      <c r="CE8" s="1276"/>
      <c r="CF8" s="1276"/>
      <c r="CG8" s="1276"/>
      <c r="CH8" s="1276"/>
      <c r="CI8" s="1276"/>
      <c r="CJ8" s="1276"/>
      <c r="CK8" s="1276"/>
      <c r="CL8" s="1276"/>
      <c r="CM8" s="1276"/>
      <c r="CN8" s="1276"/>
      <c r="CO8" s="1276"/>
      <c r="CP8" s="1276"/>
      <c r="CQ8" s="1276"/>
      <c r="CR8" s="1276"/>
      <c r="CS8" s="1276"/>
      <c r="CT8" s="1276"/>
      <c r="CU8" s="1276"/>
      <c r="CV8" s="1276"/>
      <c r="CW8" s="1276"/>
      <c r="CX8" s="1276"/>
      <c r="CY8" s="1276"/>
      <c r="CZ8" s="1276"/>
      <c r="DA8" s="1276"/>
      <c r="DB8" s="1276"/>
      <c r="DC8" s="1276"/>
      <c r="DD8" s="1276"/>
      <c r="DE8" s="1276"/>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1276"/>
      <c r="B9" s="1276"/>
      <c r="C9" s="1276"/>
      <c r="D9" s="1276"/>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1276"/>
      <c r="AK9" s="1276"/>
      <c r="AL9" s="1276"/>
      <c r="AM9" s="1276"/>
      <c r="AN9" s="1276"/>
      <c r="AO9" s="1276"/>
      <c r="AP9" s="1276"/>
      <c r="AQ9" s="1276"/>
      <c r="AR9" s="1276"/>
      <c r="AS9" s="1276"/>
      <c r="AT9" s="1276"/>
      <c r="AU9" s="1276"/>
      <c r="AV9" s="1276"/>
      <c r="AW9" s="1276"/>
      <c r="AX9" s="1276"/>
      <c r="AY9" s="1276"/>
      <c r="AZ9" s="1276"/>
      <c r="BA9" s="1276"/>
      <c r="BB9" s="1276"/>
      <c r="BC9" s="1276"/>
      <c r="BD9" s="1276"/>
      <c r="BE9" s="1276"/>
      <c r="BF9" s="1276"/>
      <c r="BG9" s="1276"/>
      <c r="BH9" s="1276"/>
      <c r="BI9" s="1276"/>
      <c r="BJ9" s="1276"/>
      <c r="BK9" s="1276"/>
      <c r="BL9" s="1276"/>
      <c r="BM9" s="1276"/>
      <c r="BN9" s="1276"/>
      <c r="BO9" s="1276"/>
      <c r="BP9" s="1276"/>
      <c r="BQ9" s="1276"/>
      <c r="BR9" s="1276"/>
      <c r="BS9" s="1276"/>
      <c r="BT9" s="1276"/>
      <c r="BU9" s="1276"/>
      <c r="BV9" s="1276"/>
      <c r="BW9" s="1276"/>
      <c r="BX9" s="1276"/>
      <c r="BY9" s="1276"/>
      <c r="BZ9" s="1276"/>
      <c r="CA9" s="1276"/>
      <c r="CB9" s="1276"/>
      <c r="CC9" s="1276"/>
      <c r="CD9" s="1276"/>
      <c r="CE9" s="1276"/>
      <c r="CF9" s="1276"/>
      <c r="CG9" s="1276"/>
      <c r="CH9" s="1276"/>
      <c r="CI9" s="1276"/>
      <c r="CJ9" s="1276"/>
      <c r="CK9" s="1276"/>
      <c r="CL9" s="1276"/>
      <c r="CM9" s="1276"/>
      <c r="CN9" s="1276"/>
      <c r="CO9" s="1276"/>
      <c r="CP9" s="1276"/>
      <c r="CQ9" s="1276"/>
      <c r="CR9" s="1276"/>
      <c r="CS9" s="1276"/>
      <c r="CT9" s="1276"/>
      <c r="CU9" s="1276"/>
      <c r="CV9" s="1276"/>
      <c r="CW9" s="1276"/>
      <c r="CX9" s="1276"/>
      <c r="CY9" s="1276"/>
      <c r="CZ9" s="1276"/>
      <c r="DA9" s="1276"/>
      <c r="DB9" s="1276"/>
      <c r="DC9" s="1276"/>
      <c r="DD9" s="1276"/>
      <c r="DE9" s="1276"/>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1276"/>
      <c r="B10" s="1276"/>
      <c r="C10" s="1276"/>
      <c r="D10" s="1276"/>
      <c r="E10" s="1276"/>
      <c r="F10" s="1276"/>
      <c r="G10" s="1276"/>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276"/>
      <c r="AK10" s="1276"/>
      <c r="AL10" s="1276"/>
      <c r="AM10" s="1276"/>
      <c r="AN10" s="1276"/>
      <c r="AO10" s="1276"/>
      <c r="AP10" s="1276"/>
      <c r="AQ10" s="1276"/>
      <c r="AR10" s="1276"/>
      <c r="AS10" s="1276"/>
      <c r="AT10" s="1276"/>
      <c r="AU10" s="1276"/>
      <c r="AV10" s="1276"/>
      <c r="AW10" s="1276"/>
      <c r="AX10" s="1276"/>
      <c r="AY10" s="1276"/>
      <c r="AZ10" s="1276"/>
      <c r="BA10" s="1276"/>
      <c r="BB10" s="1276"/>
      <c r="BC10" s="1276"/>
      <c r="BD10" s="1276"/>
      <c r="BE10" s="1276"/>
      <c r="BF10" s="1276"/>
      <c r="BG10" s="1276"/>
      <c r="BH10" s="1276"/>
      <c r="BI10" s="1276"/>
      <c r="BJ10" s="1276"/>
      <c r="BK10" s="1276"/>
      <c r="BL10" s="1276"/>
      <c r="BM10" s="1276"/>
      <c r="BN10" s="1276"/>
      <c r="BO10" s="1276"/>
      <c r="BP10" s="1276"/>
      <c r="BQ10" s="1276"/>
      <c r="BR10" s="1276"/>
      <c r="BS10" s="1276"/>
      <c r="BT10" s="1276"/>
      <c r="BU10" s="1276"/>
      <c r="BV10" s="1276"/>
      <c r="BW10" s="1276"/>
      <c r="BX10" s="1276"/>
      <c r="BY10" s="1276"/>
      <c r="BZ10" s="1276"/>
      <c r="CA10" s="1276"/>
      <c r="CB10" s="1276"/>
      <c r="CC10" s="1276"/>
      <c r="CD10" s="1276"/>
      <c r="CE10" s="1276"/>
      <c r="CF10" s="1276"/>
      <c r="CG10" s="1276"/>
      <c r="CH10" s="1276"/>
      <c r="CI10" s="1276"/>
      <c r="CJ10" s="1276"/>
      <c r="CK10" s="1276"/>
      <c r="CL10" s="1276"/>
      <c r="CM10" s="1276"/>
      <c r="CN10" s="1276"/>
      <c r="CO10" s="1276"/>
      <c r="CP10" s="1276"/>
      <c r="CQ10" s="1276"/>
      <c r="CR10" s="1276"/>
      <c r="CS10" s="1276"/>
      <c r="CT10" s="1276"/>
      <c r="CU10" s="1276"/>
      <c r="CV10" s="1276"/>
      <c r="CW10" s="1276"/>
      <c r="CX10" s="1276"/>
      <c r="CY10" s="1276"/>
      <c r="CZ10" s="1276"/>
      <c r="DA10" s="1276"/>
      <c r="DB10" s="1276"/>
      <c r="DC10" s="1276"/>
      <c r="DD10" s="1276"/>
      <c r="DE10" s="1276"/>
      <c r="DF10" s="293"/>
      <c r="DG10" s="293"/>
      <c r="DH10" s="293"/>
      <c r="DI10" s="293"/>
      <c r="DJ10" s="293"/>
      <c r="DK10" s="293"/>
      <c r="DL10" s="293"/>
      <c r="DM10" s="293"/>
      <c r="DN10" s="293"/>
      <c r="DO10" s="293"/>
      <c r="DP10" s="293"/>
      <c r="DQ10" s="293"/>
      <c r="DR10" s="293"/>
      <c r="DS10" s="293"/>
      <c r="DT10" s="293"/>
      <c r="DU10" s="293"/>
      <c r="DV10" s="293"/>
      <c r="DW10" s="293"/>
      <c r="EM10" s="292" t="s">
        <v>592</v>
      </c>
    </row>
    <row r="11" spans="1:143" s="292" customFormat="1" ht="13.2" x14ac:dyDescent="0.2">
      <c r="A11" s="1276"/>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276"/>
      <c r="BM11" s="1276"/>
      <c r="BN11" s="1276"/>
      <c r="BO11" s="1276"/>
      <c r="BP11" s="1276"/>
      <c r="BQ11" s="1276"/>
      <c r="BR11" s="1276"/>
      <c r="BS11" s="1276"/>
      <c r="BT11" s="1276"/>
      <c r="BU11" s="1276"/>
      <c r="BV11" s="1276"/>
      <c r="BW11" s="1276"/>
      <c r="BX11" s="1276"/>
      <c r="BY11" s="1276"/>
      <c r="BZ11" s="1276"/>
      <c r="CA11" s="1276"/>
      <c r="CB11" s="1276"/>
      <c r="CC11" s="1276"/>
      <c r="CD11" s="1276"/>
      <c r="CE11" s="1276"/>
      <c r="CF11" s="1276"/>
      <c r="CG11" s="1276"/>
      <c r="CH11" s="1276"/>
      <c r="CI11" s="1276"/>
      <c r="CJ11" s="1276"/>
      <c r="CK11" s="1276"/>
      <c r="CL11" s="1276"/>
      <c r="CM11" s="1276"/>
      <c r="CN11" s="1276"/>
      <c r="CO11" s="1276"/>
      <c r="CP11" s="1276"/>
      <c r="CQ11" s="1276"/>
      <c r="CR11" s="1276"/>
      <c r="CS11" s="1276"/>
      <c r="CT11" s="1276"/>
      <c r="CU11" s="1276"/>
      <c r="CV11" s="1276"/>
      <c r="CW11" s="1276"/>
      <c r="CX11" s="1276"/>
      <c r="CY11" s="1276"/>
      <c r="CZ11" s="1276"/>
      <c r="DA11" s="1276"/>
      <c r="DB11" s="1276"/>
      <c r="DC11" s="1276"/>
      <c r="DD11" s="1276"/>
      <c r="DE11" s="1276"/>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1276"/>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276"/>
      <c r="BM12" s="1276"/>
      <c r="BN12" s="1276"/>
      <c r="BO12" s="1276"/>
      <c r="BP12" s="1276"/>
      <c r="BQ12" s="1276"/>
      <c r="BR12" s="1276"/>
      <c r="BS12" s="1276"/>
      <c r="BT12" s="1276"/>
      <c r="BU12" s="1276"/>
      <c r="BV12" s="1276"/>
      <c r="BW12" s="1276"/>
      <c r="BX12" s="1276"/>
      <c r="BY12" s="1276"/>
      <c r="BZ12" s="1276"/>
      <c r="CA12" s="1276"/>
      <c r="CB12" s="1276"/>
      <c r="CC12" s="1276"/>
      <c r="CD12" s="1276"/>
      <c r="CE12" s="1276"/>
      <c r="CF12" s="1276"/>
      <c r="CG12" s="1276"/>
      <c r="CH12" s="1276"/>
      <c r="CI12" s="1276"/>
      <c r="CJ12" s="1276"/>
      <c r="CK12" s="1276"/>
      <c r="CL12" s="1276"/>
      <c r="CM12" s="1276"/>
      <c r="CN12" s="1276"/>
      <c r="CO12" s="1276"/>
      <c r="CP12" s="1276"/>
      <c r="CQ12" s="1276"/>
      <c r="CR12" s="1276"/>
      <c r="CS12" s="1276"/>
      <c r="CT12" s="1276"/>
      <c r="CU12" s="1276"/>
      <c r="CV12" s="1276"/>
      <c r="CW12" s="1276"/>
      <c r="CX12" s="1276"/>
      <c r="CY12" s="1276"/>
      <c r="CZ12" s="1276"/>
      <c r="DA12" s="1276"/>
      <c r="DB12" s="1276"/>
      <c r="DC12" s="1276"/>
      <c r="DD12" s="1276"/>
      <c r="DE12" s="1276"/>
      <c r="DF12" s="293"/>
      <c r="DG12" s="293"/>
      <c r="DH12" s="293"/>
      <c r="DI12" s="293"/>
      <c r="DJ12" s="293"/>
      <c r="DK12" s="293"/>
      <c r="DL12" s="293"/>
      <c r="DM12" s="293"/>
      <c r="DN12" s="293"/>
      <c r="DO12" s="293"/>
      <c r="DP12" s="293"/>
      <c r="DQ12" s="293"/>
      <c r="DR12" s="293"/>
      <c r="DS12" s="293"/>
      <c r="DT12" s="293"/>
      <c r="DU12" s="293"/>
      <c r="DV12" s="293"/>
      <c r="DW12" s="293"/>
      <c r="EM12" s="292" t="s">
        <v>592</v>
      </c>
    </row>
    <row r="13" spans="1:143" s="292" customFormat="1" ht="13.2" x14ac:dyDescent="0.2">
      <c r="A13" s="1276"/>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1276"/>
      <c r="AV14" s="1276"/>
      <c r="AW14" s="1276"/>
      <c r="AX14" s="1276"/>
      <c r="AY14" s="1276"/>
      <c r="AZ14" s="1276"/>
      <c r="BA14" s="1276"/>
      <c r="BB14" s="1276"/>
      <c r="BC14" s="1276"/>
      <c r="BD14" s="1276"/>
      <c r="BE14" s="1276"/>
      <c r="BF14" s="1276"/>
      <c r="BG14" s="1276"/>
      <c r="BH14" s="1276"/>
      <c r="BI14" s="1276"/>
      <c r="BJ14" s="1276"/>
      <c r="BK14" s="1276"/>
      <c r="BL14" s="1276"/>
      <c r="BM14" s="1276"/>
      <c r="BN14" s="1276"/>
      <c r="BO14" s="1276"/>
      <c r="BP14" s="1276"/>
      <c r="BQ14" s="1276"/>
      <c r="BR14" s="1276"/>
      <c r="BS14" s="1276"/>
      <c r="BT14" s="1276"/>
      <c r="BU14" s="1276"/>
      <c r="BV14" s="1276"/>
      <c r="BW14" s="1276"/>
      <c r="BX14" s="1276"/>
      <c r="BY14" s="1276"/>
      <c r="BZ14" s="1276"/>
      <c r="CA14" s="1276"/>
      <c r="CB14" s="1276"/>
      <c r="CC14" s="1276"/>
      <c r="CD14" s="1276"/>
      <c r="CE14" s="1276"/>
      <c r="CF14" s="1276"/>
      <c r="CG14" s="1276"/>
      <c r="CH14" s="1276"/>
      <c r="CI14" s="1276"/>
      <c r="CJ14" s="1276"/>
      <c r="CK14" s="1276"/>
      <c r="CL14" s="1276"/>
      <c r="CM14" s="1276"/>
      <c r="CN14" s="1276"/>
      <c r="CO14" s="1276"/>
      <c r="CP14" s="1276"/>
      <c r="CQ14" s="1276"/>
      <c r="CR14" s="1276"/>
      <c r="CS14" s="1276"/>
      <c r="CT14" s="1276"/>
      <c r="CU14" s="1276"/>
      <c r="CV14" s="1276"/>
      <c r="CW14" s="1276"/>
      <c r="CX14" s="1276"/>
      <c r="CY14" s="1276"/>
      <c r="CZ14" s="1276"/>
      <c r="DA14" s="1276"/>
      <c r="DB14" s="1276"/>
      <c r="DC14" s="1276"/>
      <c r="DD14" s="1276"/>
      <c r="DE14" s="1276"/>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1275"/>
      <c r="B15" s="1276"/>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1276"/>
      <c r="AI15" s="1276"/>
      <c r="AJ15" s="1276"/>
      <c r="AK15" s="1276"/>
      <c r="AL15" s="1276"/>
      <c r="AM15" s="1276"/>
      <c r="AN15" s="1276"/>
      <c r="AO15" s="1276"/>
      <c r="AP15" s="1276"/>
      <c r="AQ15" s="1276"/>
      <c r="AR15" s="1276"/>
      <c r="AS15" s="1276"/>
      <c r="AT15" s="1276"/>
      <c r="AU15" s="1276"/>
      <c r="AV15" s="1276"/>
      <c r="AW15" s="1276"/>
      <c r="AX15" s="1276"/>
      <c r="AY15" s="1276"/>
      <c r="AZ15" s="1276"/>
      <c r="BA15" s="1276"/>
      <c r="BB15" s="1276"/>
      <c r="BC15" s="1276"/>
      <c r="BD15" s="1276"/>
      <c r="BE15" s="1276"/>
      <c r="BF15" s="1276"/>
      <c r="BG15" s="1276"/>
      <c r="BH15" s="1276"/>
      <c r="BI15" s="1276"/>
      <c r="BJ15" s="1276"/>
      <c r="BK15" s="1276"/>
      <c r="BL15" s="1276"/>
      <c r="BM15" s="1276"/>
      <c r="BN15" s="1276"/>
      <c r="BO15" s="1276"/>
      <c r="BP15" s="1276"/>
      <c r="BQ15" s="1276"/>
      <c r="BR15" s="1276"/>
      <c r="BS15" s="1276"/>
      <c r="BT15" s="1276"/>
      <c r="BU15" s="1276"/>
      <c r="BV15" s="1276"/>
      <c r="BW15" s="1276"/>
      <c r="BX15" s="1276"/>
      <c r="BY15" s="1276"/>
      <c r="BZ15" s="1276"/>
      <c r="CA15" s="1276"/>
      <c r="CB15" s="1276"/>
      <c r="CC15" s="1276"/>
      <c r="CD15" s="1276"/>
      <c r="CE15" s="1276"/>
      <c r="CF15" s="1276"/>
      <c r="CG15" s="1276"/>
      <c r="CH15" s="1276"/>
      <c r="CI15" s="1276"/>
      <c r="CJ15" s="1276"/>
      <c r="CK15" s="1276"/>
      <c r="CL15" s="1276"/>
      <c r="CM15" s="1276"/>
      <c r="CN15" s="1276"/>
      <c r="CO15" s="1276"/>
      <c r="CP15" s="1276"/>
      <c r="CQ15" s="1276"/>
      <c r="CR15" s="1276"/>
      <c r="CS15" s="1276"/>
      <c r="CT15" s="1276"/>
      <c r="CU15" s="1276"/>
      <c r="CV15" s="1276"/>
      <c r="CW15" s="1276"/>
      <c r="CX15" s="1276"/>
      <c r="CY15" s="1276"/>
      <c r="CZ15" s="1276"/>
      <c r="DA15" s="1276"/>
      <c r="DB15" s="1276"/>
      <c r="DC15" s="1276"/>
      <c r="DD15" s="1276"/>
      <c r="DE15" s="1276"/>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1275"/>
      <c r="B16" s="1276"/>
      <c r="C16" s="1276"/>
      <c r="D16" s="1276"/>
      <c r="E16" s="1276"/>
      <c r="F16" s="1276"/>
      <c r="G16" s="1276"/>
      <c r="H16" s="1276"/>
      <c r="I16" s="1276"/>
      <c r="J16" s="1276"/>
      <c r="K16" s="1276"/>
      <c r="L16" s="1276"/>
      <c r="M16" s="1276"/>
      <c r="N16" s="1276"/>
      <c r="O16" s="1276"/>
      <c r="P16" s="1276"/>
      <c r="Q16" s="1276"/>
      <c r="R16" s="1276"/>
      <c r="S16" s="1276"/>
      <c r="T16" s="1276"/>
      <c r="U16" s="1276"/>
      <c r="V16" s="1276"/>
      <c r="W16" s="1276"/>
      <c r="X16" s="1276"/>
      <c r="Y16" s="1276"/>
      <c r="Z16" s="1276"/>
      <c r="AA16" s="1276"/>
      <c r="AB16" s="1276"/>
      <c r="AC16" s="1276"/>
      <c r="AD16" s="1276"/>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N16" s="1276"/>
      <c r="BO16" s="1276"/>
      <c r="BP16" s="1276"/>
      <c r="BQ16" s="1276"/>
      <c r="BR16" s="1276"/>
      <c r="BS16" s="1276"/>
      <c r="BT16" s="1276"/>
      <c r="BU16" s="1276"/>
      <c r="BV16" s="1276"/>
      <c r="BW16" s="1276"/>
      <c r="BX16" s="1276"/>
      <c r="BY16" s="1276"/>
      <c r="BZ16" s="1276"/>
      <c r="CA16" s="1276"/>
      <c r="CB16" s="1276"/>
      <c r="CC16" s="1276"/>
      <c r="CD16" s="1276"/>
      <c r="CE16" s="1276"/>
      <c r="CF16" s="1276"/>
      <c r="CG16" s="1276"/>
      <c r="CH16" s="1276"/>
      <c r="CI16" s="1276"/>
      <c r="CJ16" s="1276"/>
      <c r="CK16" s="1276"/>
      <c r="CL16" s="1276"/>
      <c r="CM16" s="1276"/>
      <c r="CN16" s="1276"/>
      <c r="CO16" s="1276"/>
      <c r="CP16" s="1276"/>
      <c r="CQ16" s="1276"/>
      <c r="CR16" s="1276"/>
      <c r="CS16" s="1276"/>
      <c r="CT16" s="1276"/>
      <c r="CU16" s="1276"/>
      <c r="CV16" s="1276"/>
      <c r="CW16" s="1276"/>
      <c r="CX16" s="1276"/>
      <c r="CY16" s="1276"/>
      <c r="CZ16" s="1276"/>
      <c r="DA16" s="1276"/>
      <c r="DB16" s="1276"/>
      <c r="DC16" s="1276"/>
      <c r="DD16" s="1276"/>
      <c r="DE16" s="1276"/>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1275"/>
      <c r="B17" s="1276"/>
      <c r="C17" s="1276"/>
      <c r="D17" s="1276"/>
      <c r="E17" s="1276"/>
      <c r="F17" s="1276"/>
      <c r="G17" s="1276"/>
      <c r="H17" s="1276"/>
      <c r="I17" s="1276"/>
      <c r="J17" s="1276"/>
      <c r="K17" s="1276"/>
      <c r="L17" s="1276"/>
      <c r="M17" s="1276"/>
      <c r="N17" s="1276"/>
      <c r="O17" s="1276"/>
      <c r="P17" s="1276"/>
      <c r="Q17" s="1276"/>
      <c r="R17" s="1276"/>
      <c r="S17" s="1276"/>
      <c r="T17" s="1276"/>
      <c r="U17" s="1276"/>
      <c r="V17" s="1276"/>
      <c r="W17" s="1276"/>
      <c r="X17" s="1276"/>
      <c r="Y17" s="1276"/>
      <c r="Z17" s="1276"/>
      <c r="AA17" s="1276"/>
      <c r="AB17" s="1276"/>
      <c r="AC17" s="1276"/>
      <c r="AD17" s="1276"/>
      <c r="AE17" s="1276"/>
      <c r="AF17" s="1276"/>
      <c r="AG17" s="1276"/>
      <c r="AH17" s="1276"/>
      <c r="AI17" s="1276"/>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6"/>
      <c r="BJ17" s="1276"/>
      <c r="BK17" s="1276"/>
      <c r="BL17" s="1276"/>
      <c r="BM17" s="1276"/>
      <c r="BN17" s="1276"/>
      <c r="BO17" s="1276"/>
      <c r="BP17" s="1276"/>
      <c r="BQ17" s="1276"/>
      <c r="BR17" s="1276"/>
      <c r="BS17" s="1276"/>
      <c r="BT17" s="1276"/>
      <c r="BU17" s="1276"/>
      <c r="BV17" s="1276"/>
      <c r="BW17" s="1276"/>
      <c r="BX17" s="1276"/>
      <c r="BY17" s="1276"/>
      <c r="BZ17" s="1276"/>
      <c r="CA17" s="1276"/>
      <c r="CB17" s="1276"/>
      <c r="CC17" s="1276"/>
      <c r="CD17" s="1276"/>
      <c r="CE17" s="1276"/>
      <c r="CF17" s="1276"/>
      <c r="CG17" s="1276"/>
      <c r="CH17" s="1276"/>
      <c r="CI17" s="1276"/>
      <c r="CJ17" s="1276"/>
      <c r="CK17" s="1276"/>
      <c r="CL17" s="1276"/>
      <c r="CM17" s="1276"/>
      <c r="CN17" s="1276"/>
      <c r="CO17" s="1276"/>
      <c r="CP17" s="1276"/>
      <c r="CQ17" s="1276"/>
      <c r="CR17" s="1276"/>
      <c r="CS17" s="1276"/>
      <c r="CT17" s="1276"/>
      <c r="CU17" s="1276"/>
      <c r="CV17" s="1276"/>
      <c r="CW17" s="1276"/>
      <c r="CX17" s="1276"/>
      <c r="CY17" s="1276"/>
      <c r="CZ17" s="1276"/>
      <c r="DA17" s="1276"/>
      <c r="DB17" s="1276"/>
      <c r="DC17" s="1276"/>
      <c r="DD17" s="1276"/>
      <c r="DE17" s="1276"/>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1275"/>
      <c r="B18" s="1276"/>
      <c r="C18" s="1276"/>
      <c r="D18" s="1276"/>
      <c r="E18" s="1276"/>
      <c r="F18" s="1276"/>
      <c r="G18" s="1276"/>
      <c r="H18" s="1276"/>
      <c r="I18" s="1276"/>
      <c r="J18" s="1276"/>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1276"/>
      <c r="AM18" s="1276"/>
      <c r="AN18" s="1276"/>
      <c r="AO18" s="1276"/>
      <c r="AP18" s="1276"/>
      <c r="AQ18" s="1276"/>
      <c r="AR18" s="1276"/>
      <c r="AS18" s="1276"/>
      <c r="AT18" s="1276"/>
      <c r="AU18" s="1276"/>
      <c r="AV18" s="1276"/>
      <c r="AW18" s="1276"/>
      <c r="AX18" s="1276"/>
      <c r="AY18" s="1276"/>
      <c r="AZ18" s="1276"/>
      <c r="BA18" s="1276"/>
      <c r="BB18" s="1276"/>
      <c r="BC18" s="1276"/>
      <c r="BD18" s="1276"/>
      <c r="BE18" s="1276"/>
      <c r="BF18" s="1276"/>
      <c r="BG18" s="1276"/>
      <c r="BH18" s="1276"/>
      <c r="BI18" s="1276"/>
      <c r="BJ18" s="1276"/>
      <c r="BK18" s="1276"/>
      <c r="BL18" s="1276"/>
      <c r="BM18" s="1276"/>
      <c r="BN18" s="1276"/>
      <c r="BO18" s="1276"/>
      <c r="BP18" s="1276"/>
      <c r="BQ18" s="1276"/>
      <c r="BR18" s="1276"/>
      <c r="BS18" s="1276"/>
      <c r="BT18" s="1276"/>
      <c r="BU18" s="1276"/>
      <c r="BV18" s="1276"/>
      <c r="BW18" s="1276"/>
      <c r="BX18" s="1276"/>
      <c r="BY18" s="1276"/>
      <c r="BZ18" s="1276"/>
      <c r="CA18" s="1276"/>
      <c r="CB18" s="1276"/>
      <c r="CC18" s="1276"/>
      <c r="CD18" s="1276"/>
      <c r="CE18" s="1276"/>
      <c r="CF18" s="1276"/>
      <c r="CG18" s="1276"/>
      <c r="CH18" s="1276"/>
      <c r="CI18" s="1276"/>
      <c r="CJ18" s="1276"/>
      <c r="CK18" s="1276"/>
      <c r="CL18" s="1276"/>
      <c r="CM18" s="1276"/>
      <c r="CN18" s="1276"/>
      <c r="CO18" s="1276"/>
      <c r="CP18" s="1276"/>
      <c r="CQ18" s="1276"/>
      <c r="CR18" s="1276"/>
      <c r="CS18" s="1276"/>
      <c r="CT18" s="1276"/>
      <c r="CU18" s="1276"/>
      <c r="CV18" s="1276"/>
      <c r="CW18" s="1276"/>
      <c r="CX18" s="1276"/>
      <c r="CY18" s="1276"/>
      <c r="CZ18" s="1276"/>
      <c r="DA18" s="1276"/>
      <c r="DB18" s="1276"/>
      <c r="DC18" s="1276"/>
      <c r="DD18" s="1276"/>
      <c r="DE18" s="1276"/>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1275"/>
      <c r="DE19" s="1275"/>
    </row>
    <row r="20" spans="1:351" ht="13.2" x14ac:dyDescent="0.2">
      <c r="DD20" s="1275"/>
      <c r="DE20" s="1275"/>
    </row>
    <row r="21" spans="1:351" ht="16.2" x14ac:dyDescent="0.2">
      <c r="B21" s="1277"/>
      <c r="C21" s="1278"/>
      <c r="D21" s="1278"/>
      <c r="E21" s="1278"/>
      <c r="F21" s="1278"/>
      <c r="G21" s="1278"/>
      <c r="H21" s="1278"/>
      <c r="I21" s="1278"/>
      <c r="J21" s="1278"/>
      <c r="K21" s="1278"/>
      <c r="L21" s="1278"/>
      <c r="M21" s="1278"/>
      <c r="N21" s="1279"/>
      <c r="O21" s="1278"/>
      <c r="P21" s="1278"/>
      <c r="Q21" s="1278"/>
      <c r="R21" s="1278"/>
      <c r="S21" s="1278"/>
      <c r="T21" s="1278"/>
      <c r="U21" s="1278"/>
      <c r="V21" s="1278"/>
      <c r="W21" s="1278"/>
      <c r="X21" s="1278"/>
      <c r="Y21" s="1278"/>
      <c r="Z21" s="1278"/>
      <c r="AA21" s="1278"/>
      <c r="AB21" s="1278"/>
      <c r="AC21" s="1278"/>
      <c r="AD21" s="1278"/>
      <c r="AE21" s="1278"/>
      <c r="AF21" s="1278"/>
      <c r="AG21" s="1278"/>
      <c r="AH21" s="1278"/>
      <c r="AI21" s="1278"/>
      <c r="AJ21" s="1278"/>
      <c r="AK21" s="1278"/>
      <c r="AL21" s="1278"/>
      <c r="AM21" s="1278"/>
      <c r="AN21" s="1278"/>
      <c r="AO21" s="1278"/>
      <c r="AP21" s="1278"/>
      <c r="AQ21" s="1278"/>
      <c r="AR21" s="1278"/>
      <c r="AS21" s="1278"/>
      <c r="AT21" s="1279"/>
      <c r="AU21" s="1278"/>
      <c r="AV21" s="1278"/>
      <c r="AW21" s="1278"/>
      <c r="AX21" s="1278"/>
      <c r="AY21" s="1278"/>
      <c r="AZ21" s="1278"/>
      <c r="BA21" s="1278"/>
      <c r="BB21" s="1278"/>
      <c r="BC21" s="1278"/>
      <c r="BD21" s="1278"/>
      <c r="BE21" s="1278"/>
      <c r="BF21" s="1279"/>
      <c r="BG21" s="1278"/>
      <c r="BH21" s="1278"/>
      <c r="BI21" s="1278"/>
      <c r="BJ21" s="1278"/>
      <c r="BK21" s="1278"/>
      <c r="BL21" s="1278"/>
      <c r="BM21" s="1278"/>
      <c r="BN21" s="1278"/>
      <c r="BO21" s="1278"/>
      <c r="BP21" s="1278"/>
      <c r="BQ21" s="1278"/>
      <c r="BR21" s="1279"/>
      <c r="BS21" s="1278"/>
      <c r="BT21" s="1278"/>
      <c r="BU21" s="1278"/>
      <c r="BV21" s="1278"/>
      <c r="BW21" s="1278"/>
      <c r="BX21" s="1278"/>
      <c r="BY21" s="1278"/>
      <c r="BZ21" s="1278"/>
      <c r="CA21" s="1278"/>
      <c r="CB21" s="1278"/>
      <c r="CC21" s="1278"/>
      <c r="CD21" s="1279"/>
      <c r="CE21" s="1278"/>
      <c r="CF21" s="1278"/>
      <c r="CG21" s="1278"/>
      <c r="CH21" s="1278"/>
      <c r="CI21" s="1278"/>
      <c r="CJ21" s="1278"/>
      <c r="CK21" s="1278"/>
      <c r="CL21" s="1278"/>
      <c r="CM21" s="1278"/>
      <c r="CN21" s="1278"/>
      <c r="CO21" s="1278"/>
      <c r="CP21" s="1279"/>
      <c r="CQ21" s="1278"/>
      <c r="CR21" s="1278"/>
      <c r="CS21" s="1278"/>
      <c r="CT21" s="1278"/>
      <c r="CU21" s="1278"/>
      <c r="CV21" s="1278"/>
      <c r="CW21" s="1278"/>
      <c r="CX21" s="1278"/>
      <c r="CY21" s="1278"/>
      <c r="CZ21" s="1278"/>
      <c r="DA21" s="1278"/>
      <c r="DB21" s="1279"/>
      <c r="DC21" s="1278"/>
      <c r="DD21" s="1280"/>
      <c r="DE21" s="1275"/>
      <c r="MM21" s="1281"/>
    </row>
    <row r="22" spans="1:351" ht="16.2" x14ac:dyDescent="0.2">
      <c r="B22" s="1282"/>
      <c r="MM22" s="1281"/>
    </row>
    <row r="23" spans="1:351" ht="13.2" x14ac:dyDescent="0.2">
      <c r="B23" s="1282"/>
    </row>
    <row r="24" spans="1:351" ht="13.2" x14ac:dyDescent="0.2">
      <c r="B24" s="1282"/>
    </row>
    <row r="25" spans="1:351" ht="13.2" x14ac:dyDescent="0.2">
      <c r="B25" s="1282"/>
    </row>
    <row r="26" spans="1:351" ht="13.2" x14ac:dyDescent="0.2">
      <c r="B26" s="1282"/>
    </row>
    <row r="27" spans="1:351" ht="13.2" x14ac:dyDescent="0.2">
      <c r="B27" s="1282"/>
    </row>
    <row r="28" spans="1:351" ht="13.2" x14ac:dyDescent="0.2">
      <c r="B28" s="1282"/>
    </row>
    <row r="29" spans="1:351" ht="13.2" x14ac:dyDescent="0.2">
      <c r="B29" s="1282"/>
    </row>
    <row r="30" spans="1:351" ht="13.2" x14ac:dyDescent="0.2">
      <c r="B30" s="1282"/>
    </row>
    <row r="31" spans="1:351" ht="13.2" x14ac:dyDescent="0.2">
      <c r="B31" s="1282"/>
    </row>
    <row r="32" spans="1:351" ht="13.2" x14ac:dyDescent="0.2">
      <c r="B32" s="1282"/>
    </row>
    <row r="33" spans="2:109" ht="13.2" x14ac:dyDescent="0.2">
      <c r="B33" s="1282"/>
    </row>
    <row r="34" spans="2:109" ht="13.2" x14ac:dyDescent="0.2">
      <c r="B34" s="1282"/>
    </row>
    <row r="35" spans="2:109" ht="13.2" x14ac:dyDescent="0.2">
      <c r="B35" s="1282"/>
    </row>
    <row r="36" spans="2:109" ht="13.2" x14ac:dyDescent="0.2">
      <c r="B36" s="1282"/>
    </row>
    <row r="37" spans="2:109" ht="13.2" x14ac:dyDescent="0.2">
      <c r="B37" s="1282"/>
    </row>
    <row r="38" spans="2:109" ht="13.2" x14ac:dyDescent="0.2">
      <c r="B38" s="1282"/>
    </row>
    <row r="39" spans="2:109" ht="13.2" x14ac:dyDescent="0.2">
      <c r="B39" s="1284"/>
      <c r="C39" s="1285"/>
      <c r="D39" s="1285"/>
      <c r="E39" s="1285"/>
      <c r="F39" s="1285"/>
      <c r="G39" s="1285"/>
      <c r="H39" s="1285"/>
      <c r="I39" s="1285"/>
      <c r="J39" s="1285"/>
      <c r="K39" s="1285"/>
      <c r="L39" s="1285"/>
      <c r="M39" s="1285"/>
      <c r="N39" s="1285"/>
      <c r="O39" s="1285"/>
      <c r="P39" s="1285"/>
      <c r="Q39" s="1285"/>
      <c r="R39" s="1285"/>
      <c r="S39" s="1285"/>
      <c r="T39" s="1285"/>
      <c r="U39" s="1285"/>
      <c r="V39" s="1285"/>
      <c r="W39" s="1285"/>
      <c r="X39" s="1285"/>
      <c r="Y39" s="1285"/>
      <c r="Z39" s="1285"/>
      <c r="AA39" s="1285"/>
      <c r="AB39" s="1285"/>
      <c r="AC39" s="1285"/>
      <c r="AD39" s="1285"/>
      <c r="AE39" s="1285"/>
      <c r="AF39" s="1285"/>
      <c r="AG39" s="1285"/>
      <c r="AH39" s="1285"/>
      <c r="AI39" s="1285"/>
      <c r="AJ39" s="1285"/>
      <c r="AK39" s="1285"/>
      <c r="AL39" s="1285"/>
      <c r="AM39" s="1285"/>
      <c r="AN39" s="1285"/>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c r="BS39" s="1285"/>
      <c r="BT39" s="1285"/>
      <c r="BU39" s="1285"/>
      <c r="BV39" s="1285"/>
      <c r="BW39" s="1285"/>
      <c r="BX39" s="1285"/>
      <c r="BY39" s="1285"/>
      <c r="BZ39" s="1285"/>
      <c r="CA39" s="1285"/>
      <c r="CB39" s="1285"/>
      <c r="CC39" s="1285"/>
      <c r="CD39" s="1285"/>
      <c r="CE39" s="1285"/>
      <c r="CF39" s="1285"/>
      <c r="CG39" s="1285"/>
      <c r="CH39" s="1285"/>
      <c r="CI39" s="1285"/>
      <c r="CJ39" s="1285"/>
      <c r="CK39" s="1285"/>
      <c r="CL39" s="1285"/>
      <c r="CM39" s="1285"/>
      <c r="CN39" s="1285"/>
      <c r="CO39" s="1285"/>
      <c r="CP39" s="1285"/>
      <c r="CQ39" s="1285"/>
      <c r="CR39" s="1285"/>
      <c r="CS39" s="1285"/>
      <c r="CT39" s="1285"/>
      <c r="CU39" s="1285"/>
      <c r="CV39" s="1285"/>
      <c r="CW39" s="1285"/>
      <c r="CX39" s="1285"/>
      <c r="CY39" s="1285"/>
      <c r="CZ39" s="1285"/>
      <c r="DA39" s="1285"/>
      <c r="DB39" s="1285"/>
      <c r="DC39" s="1285"/>
      <c r="DD39" s="1286"/>
    </row>
    <row r="40" spans="2:109" ht="13.2" x14ac:dyDescent="0.2">
      <c r="B40" s="1287"/>
      <c r="DD40" s="1287"/>
      <c r="DE40" s="1275"/>
    </row>
    <row r="41" spans="2:109" ht="16.2" x14ac:dyDescent="0.2">
      <c r="B41" s="1288" t="s">
        <v>593</v>
      </c>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8"/>
      <c r="AI41" s="1278"/>
      <c r="AJ41" s="1278"/>
      <c r="AK41" s="1278"/>
      <c r="AL41" s="1278"/>
      <c r="AM41" s="1278"/>
      <c r="AN41" s="1278"/>
      <c r="AO41" s="1278"/>
      <c r="AP41" s="1278"/>
      <c r="AQ41" s="1278"/>
      <c r="AR41" s="1278"/>
      <c r="AS41" s="1278"/>
      <c r="AT41" s="1278"/>
      <c r="AU41" s="1278"/>
      <c r="AV41" s="1278"/>
      <c r="AW41" s="1278"/>
      <c r="AX41" s="1278"/>
      <c r="AY41" s="1278"/>
      <c r="AZ41" s="1278"/>
      <c r="BA41" s="1278"/>
      <c r="BB41" s="1278"/>
      <c r="BC41" s="1278"/>
      <c r="BD41" s="1278"/>
      <c r="BE41" s="1278"/>
      <c r="BF41" s="1278"/>
      <c r="BG41" s="1278"/>
      <c r="BH41" s="1278"/>
      <c r="BI41" s="1278"/>
      <c r="BJ41" s="1278"/>
      <c r="BK41" s="1278"/>
      <c r="BL41" s="1278"/>
      <c r="BM41" s="1278"/>
      <c r="BN41" s="1278"/>
      <c r="BO41" s="1278"/>
      <c r="BP41" s="1278"/>
      <c r="BQ41" s="1278"/>
      <c r="BR41" s="1278"/>
      <c r="BS41" s="1278"/>
      <c r="BT41" s="1278"/>
      <c r="BU41" s="1278"/>
      <c r="BV41" s="1278"/>
      <c r="BW41" s="1278"/>
      <c r="BX41" s="1278"/>
      <c r="BY41" s="1278"/>
      <c r="BZ41" s="1278"/>
      <c r="CA41" s="1278"/>
      <c r="CB41" s="1278"/>
      <c r="CC41" s="1278"/>
      <c r="CD41" s="1278"/>
      <c r="CE41" s="1278"/>
      <c r="CF41" s="1278"/>
      <c r="CG41" s="1278"/>
      <c r="CH41" s="1278"/>
      <c r="CI41" s="1278"/>
      <c r="CJ41" s="1278"/>
      <c r="CK41" s="1278"/>
      <c r="CL41" s="1278"/>
      <c r="CM41" s="1278"/>
      <c r="CN41" s="1278"/>
      <c r="CO41" s="1278"/>
      <c r="CP41" s="1278"/>
      <c r="CQ41" s="1278"/>
      <c r="CR41" s="1278"/>
      <c r="CS41" s="1278"/>
      <c r="CT41" s="1278"/>
      <c r="CU41" s="1278"/>
      <c r="CV41" s="1278"/>
      <c r="CW41" s="1278"/>
      <c r="CX41" s="1278"/>
      <c r="CY41" s="1278"/>
      <c r="CZ41" s="1278"/>
      <c r="DA41" s="1278"/>
      <c r="DB41" s="1278"/>
      <c r="DC41" s="1278"/>
      <c r="DD41" s="1280"/>
    </row>
    <row r="42" spans="2:109" ht="13.2" x14ac:dyDescent="0.2">
      <c r="B42" s="1282"/>
      <c r="G42" s="1289"/>
      <c r="I42" s="1290"/>
      <c r="J42" s="1290"/>
      <c r="K42" s="1290"/>
      <c r="AM42" s="1289"/>
      <c r="AN42" s="1289" t="s">
        <v>594</v>
      </c>
      <c r="AP42" s="1290"/>
      <c r="AQ42" s="1290"/>
      <c r="AR42" s="1290"/>
      <c r="AY42" s="1289"/>
      <c r="BA42" s="1290"/>
      <c r="BB42" s="1290"/>
      <c r="BC42" s="1290"/>
      <c r="BK42" s="1289"/>
      <c r="BM42" s="1290"/>
      <c r="BN42" s="1290"/>
      <c r="BO42" s="1290"/>
      <c r="BW42" s="1289"/>
      <c r="BY42" s="1290"/>
      <c r="BZ42" s="1290"/>
      <c r="CA42" s="1290"/>
      <c r="CI42" s="1289"/>
      <c r="CK42" s="1290"/>
      <c r="CL42" s="1290"/>
      <c r="CM42" s="1290"/>
      <c r="CU42" s="1289"/>
      <c r="CW42" s="1290"/>
      <c r="CX42" s="1290"/>
      <c r="CY42" s="1290"/>
    </row>
    <row r="43" spans="2:109" ht="13.5" customHeight="1" x14ac:dyDescent="0.2">
      <c r="B43" s="1282"/>
      <c r="AN43" s="1291" t="s">
        <v>595</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ht="13.2" x14ac:dyDescent="0.2">
      <c r="B44" s="1282"/>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ht="13.2" x14ac:dyDescent="0.2">
      <c r="B45" s="1282"/>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ht="13.2" x14ac:dyDescent="0.2">
      <c r="B46" s="1282"/>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ht="13.2" x14ac:dyDescent="0.2">
      <c r="B47" s="1282"/>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ht="13.2" x14ac:dyDescent="0.2">
      <c r="B48" s="1282"/>
      <c r="H48" s="1300"/>
      <c r="I48" s="1300"/>
      <c r="J48" s="1300"/>
      <c r="AN48" s="1300"/>
      <c r="AO48" s="1300"/>
      <c r="AP48" s="1300"/>
      <c r="AZ48" s="1300"/>
      <c r="BA48" s="1300"/>
      <c r="BB48" s="1300"/>
      <c r="BL48" s="1300"/>
      <c r="BM48" s="1300"/>
      <c r="BN48" s="1300"/>
      <c r="BX48" s="1300"/>
      <c r="BY48" s="1300"/>
      <c r="BZ48" s="1300"/>
      <c r="CJ48" s="1300"/>
      <c r="CK48" s="1300"/>
      <c r="CL48" s="1300"/>
      <c r="CV48" s="1300"/>
      <c r="CW48" s="1300"/>
      <c r="CX48" s="1300"/>
    </row>
    <row r="49" spans="1:109" ht="13.2" x14ac:dyDescent="0.2">
      <c r="B49" s="1282"/>
      <c r="AN49" s="1275" t="s">
        <v>596</v>
      </c>
    </row>
    <row r="50" spans="1:109" ht="13.2" x14ac:dyDescent="0.2">
      <c r="B50" s="1282"/>
      <c r="G50" s="1301"/>
      <c r="H50" s="1301"/>
      <c r="I50" s="1301"/>
      <c r="J50" s="1301"/>
      <c r="K50" s="1302"/>
      <c r="L50" s="1302"/>
      <c r="M50" s="1303"/>
      <c r="N50" s="1303"/>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307" t="s">
        <v>550</v>
      </c>
      <c r="BQ50" s="1307"/>
      <c r="BR50" s="1307"/>
      <c r="BS50" s="1307"/>
      <c r="BT50" s="1307"/>
      <c r="BU50" s="1307"/>
      <c r="BV50" s="1307"/>
      <c r="BW50" s="1307"/>
      <c r="BX50" s="1307" t="s">
        <v>551</v>
      </c>
      <c r="BY50" s="1307"/>
      <c r="BZ50" s="1307"/>
      <c r="CA50" s="1307"/>
      <c r="CB50" s="1307"/>
      <c r="CC50" s="1307"/>
      <c r="CD50" s="1307"/>
      <c r="CE50" s="1307"/>
      <c r="CF50" s="1307" t="s">
        <v>552</v>
      </c>
      <c r="CG50" s="1307"/>
      <c r="CH50" s="1307"/>
      <c r="CI50" s="1307"/>
      <c r="CJ50" s="1307"/>
      <c r="CK50" s="1307"/>
      <c r="CL50" s="1307"/>
      <c r="CM50" s="1307"/>
      <c r="CN50" s="1307" t="s">
        <v>553</v>
      </c>
      <c r="CO50" s="1307"/>
      <c r="CP50" s="1307"/>
      <c r="CQ50" s="1307"/>
      <c r="CR50" s="1307"/>
      <c r="CS50" s="1307"/>
      <c r="CT50" s="1307"/>
      <c r="CU50" s="1307"/>
      <c r="CV50" s="1307" t="s">
        <v>554</v>
      </c>
      <c r="CW50" s="1307"/>
      <c r="CX50" s="1307"/>
      <c r="CY50" s="1307"/>
      <c r="CZ50" s="1307"/>
      <c r="DA50" s="1307"/>
      <c r="DB50" s="1307"/>
      <c r="DC50" s="1307"/>
    </row>
    <row r="51" spans="1:109" ht="13.5" customHeight="1" x14ac:dyDescent="0.2">
      <c r="B51" s="1282"/>
      <c r="G51" s="1308"/>
      <c r="H51" s="1308"/>
      <c r="I51" s="1309"/>
      <c r="J51" s="1309"/>
      <c r="K51" s="1310"/>
      <c r="L51" s="1310"/>
      <c r="M51" s="1310"/>
      <c r="N51" s="1310"/>
      <c r="AM51" s="1300"/>
      <c r="AN51" s="1311" t="s">
        <v>597</v>
      </c>
      <c r="AO51" s="1311"/>
      <c r="AP51" s="1311"/>
      <c r="AQ51" s="1311"/>
      <c r="AR51" s="1311"/>
      <c r="AS51" s="1311"/>
      <c r="AT51" s="1311"/>
      <c r="AU51" s="1311"/>
      <c r="AV51" s="1311"/>
      <c r="AW51" s="1311"/>
      <c r="AX51" s="1311"/>
      <c r="AY51" s="1311"/>
      <c r="AZ51" s="1311"/>
      <c r="BA51" s="1311"/>
      <c r="BB51" s="1311" t="s">
        <v>598</v>
      </c>
      <c r="BC51" s="1311"/>
      <c r="BD51" s="1311"/>
      <c r="BE51" s="1311"/>
      <c r="BF51" s="1311"/>
      <c r="BG51" s="1311"/>
      <c r="BH51" s="1311"/>
      <c r="BI51" s="1311"/>
      <c r="BJ51" s="1311"/>
      <c r="BK51" s="1311"/>
      <c r="BL51" s="1311"/>
      <c r="BM51" s="1311"/>
      <c r="BN51" s="1311"/>
      <c r="BO51" s="1311"/>
      <c r="BP51" s="1312"/>
      <c r="BQ51" s="1313"/>
      <c r="BR51" s="1313"/>
      <c r="BS51" s="1313"/>
      <c r="BT51" s="1313"/>
      <c r="BU51" s="1313"/>
      <c r="BV51" s="1313"/>
      <c r="BW51" s="1313"/>
      <c r="BX51" s="1313">
        <v>6</v>
      </c>
      <c r="BY51" s="1313"/>
      <c r="BZ51" s="1313"/>
      <c r="CA51" s="1313"/>
      <c r="CB51" s="1313"/>
      <c r="CC51" s="1313"/>
      <c r="CD51" s="1313"/>
      <c r="CE51" s="1313"/>
      <c r="CF51" s="1313">
        <v>0.3</v>
      </c>
      <c r="CG51" s="1313"/>
      <c r="CH51" s="1313"/>
      <c r="CI51" s="1313"/>
      <c r="CJ51" s="1313"/>
      <c r="CK51" s="1313"/>
      <c r="CL51" s="1313"/>
      <c r="CM51" s="1313"/>
      <c r="CN51" s="1313">
        <v>0.2</v>
      </c>
      <c r="CO51" s="1313"/>
      <c r="CP51" s="1313"/>
      <c r="CQ51" s="1313"/>
      <c r="CR51" s="1313"/>
      <c r="CS51" s="1313"/>
      <c r="CT51" s="1313"/>
      <c r="CU51" s="1313"/>
      <c r="CV51" s="1313"/>
      <c r="CW51" s="1313"/>
      <c r="CX51" s="1313"/>
      <c r="CY51" s="1313"/>
      <c r="CZ51" s="1313"/>
      <c r="DA51" s="1313"/>
      <c r="DB51" s="1313"/>
      <c r="DC51" s="1313"/>
    </row>
    <row r="52" spans="1:109" ht="13.2" x14ac:dyDescent="0.2">
      <c r="B52" s="1282"/>
      <c r="G52" s="1308"/>
      <c r="H52" s="1308"/>
      <c r="I52" s="1309"/>
      <c r="J52" s="1309"/>
      <c r="K52" s="1310"/>
      <c r="L52" s="1310"/>
      <c r="M52" s="1310"/>
      <c r="N52" s="1310"/>
      <c r="AM52" s="1300"/>
      <c r="AN52" s="1311"/>
      <c r="AO52" s="1311"/>
      <c r="AP52" s="1311"/>
      <c r="AQ52" s="1311"/>
      <c r="AR52" s="1311"/>
      <c r="AS52" s="1311"/>
      <c r="AT52" s="1311"/>
      <c r="AU52" s="1311"/>
      <c r="AV52" s="1311"/>
      <c r="AW52" s="1311"/>
      <c r="AX52" s="1311"/>
      <c r="AY52" s="1311"/>
      <c r="AZ52" s="1311"/>
      <c r="BA52" s="1311"/>
      <c r="BB52" s="1311"/>
      <c r="BC52" s="1311"/>
      <c r="BD52" s="1311"/>
      <c r="BE52" s="1311"/>
      <c r="BF52" s="1311"/>
      <c r="BG52" s="1311"/>
      <c r="BH52" s="1311"/>
      <c r="BI52" s="1311"/>
      <c r="BJ52" s="1311"/>
      <c r="BK52" s="1311"/>
      <c r="BL52" s="1311"/>
      <c r="BM52" s="1311"/>
      <c r="BN52" s="1311"/>
      <c r="BO52" s="1311"/>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ht="13.2" x14ac:dyDescent="0.2">
      <c r="A53" s="1290"/>
      <c r="B53" s="1282"/>
      <c r="G53" s="1308"/>
      <c r="H53" s="1308"/>
      <c r="I53" s="1301"/>
      <c r="J53" s="1301"/>
      <c r="K53" s="1310"/>
      <c r="L53" s="1310"/>
      <c r="M53" s="1310"/>
      <c r="N53" s="1310"/>
      <c r="AM53" s="1300"/>
      <c r="AN53" s="1311"/>
      <c r="AO53" s="1311"/>
      <c r="AP53" s="1311"/>
      <c r="AQ53" s="1311"/>
      <c r="AR53" s="1311"/>
      <c r="AS53" s="1311"/>
      <c r="AT53" s="1311"/>
      <c r="AU53" s="1311"/>
      <c r="AV53" s="1311"/>
      <c r="AW53" s="1311"/>
      <c r="AX53" s="1311"/>
      <c r="AY53" s="1311"/>
      <c r="AZ53" s="1311"/>
      <c r="BA53" s="1311"/>
      <c r="BB53" s="1311" t="s">
        <v>599</v>
      </c>
      <c r="BC53" s="1311"/>
      <c r="BD53" s="1311"/>
      <c r="BE53" s="1311"/>
      <c r="BF53" s="1311"/>
      <c r="BG53" s="1311"/>
      <c r="BH53" s="1311"/>
      <c r="BI53" s="1311"/>
      <c r="BJ53" s="1311"/>
      <c r="BK53" s="1311"/>
      <c r="BL53" s="1311"/>
      <c r="BM53" s="1311"/>
      <c r="BN53" s="1311"/>
      <c r="BO53" s="1311"/>
      <c r="BP53" s="1312"/>
      <c r="BQ53" s="1313"/>
      <c r="BR53" s="1313"/>
      <c r="BS53" s="1313"/>
      <c r="BT53" s="1313"/>
      <c r="BU53" s="1313"/>
      <c r="BV53" s="1313"/>
      <c r="BW53" s="1313"/>
      <c r="BX53" s="1313">
        <v>76.2</v>
      </c>
      <c r="BY53" s="1313"/>
      <c r="BZ53" s="1313"/>
      <c r="CA53" s="1313"/>
      <c r="CB53" s="1313"/>
      <c r="CC53" s="1313"/>
      <c r="CD53" s="1313"/>
      <c r="CE53" s="1313"/>
      <c r="CF53" s="1313">
        <v>75.3</v>
      </c>
      <c r="CG53" s="1313"/>
      <c r="CH53" s="1313"/>
      <c r="CI53" s="1313"/>
      <c r="CJ53" s="1313"/>
      <c r="CK53" s="1313"/>
      <c r="CL53" s="1313"/>
      <c r="CM53" s="1313"/>
      <c r="CN53" s="1313">
        <v>76.599999999999994</v>
      </c>
      <c r="CO53" s="1313"/>
      <c r="CP53" s="1313"/>
      <c r="CQ53" s="1313"/>
      <c r="CR53" s="1313"/>
      <c r="CS53" s="1313"/>
      <c r="CT53" s="1313"/>
      <c r="CU53" s="1313"/>
      <c r="CV53" s="1313">
        <v>77.2</v>
      </c>
      <c r="CW53" s="1313"/>
      <c r="CX53" s="1313"/>
      <c r="CY53" s="1313"/>
      <c r="CZ53" s="1313"/>
      <c r="DA53" s="1313"/>
      <c r="DB53" s="1313"/>
      <c r="DC53" s="1313"/>
    </row>
    <row r="54" spans="1:109" ht="13.2" x14ac:dyDescent="0.2">
      <c r="A54" s="1290"/>
      <c r="B54" s="1282"/>
      <c r="G54" s="1308"/>
      <c r="H54" s="1308"/>
      <c r="I54" s="1301"/>
      <c r="J54" s="1301"/>
      <c r="K54" s="1310"/>
      <c r="L54" s="1310"/>
      <c r="M54" s="1310"/>
      <c r="N54" s="1310"/>
      <c r="AM54" s="1300"/>
      <c r="AN54" s="1311"/>
      <c r="AO54" s="1311"/>
      <c r="AP54" s="1311"/>
      <c r="AQ54" s="1311"/>
      <c r="AR54" s="1311"/>
      <c r="AS54" s="1311"/>
      <c r="AT54" s="1311"/>
      <c r="AU54" s="1311"/>
      <c r="AV54" s="1311"/>
      <c r="AW54" s="1311"/>
      <c r="AX54" s="1311"/>
      <c r="AY54" s="1311"/>
      <c r="AZ54" s="1311"/>
      <c r="BA54" s="1311"/>
      <c r="BB54" s="1311"/>
      <c r="BC54" s="1311"/>
      <c r="BD54" s="1311"/>
      <c r="BE54" s="1311"/>
      <c r="BF54" s="1311"/>
      <c r="BG54" s="1311"/>
      <c r="BH54" s="1311"/>
      <c r="BI54" s="1311"/>
      <c r="BJ54" s="1311"/>
      <c r="BK54" s="1311"/>
      <c r="BL54" s="1311"/>
      <c r="BM54" s="1311"/>
      <c r="BN54" s="1311"/>
      <c r="BO54" s="1311"/>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ht="13.2" x14ac:dyDescent="0.2">
      <c r="A55" s="1290"/>
      <c r="B55" s="1282"/>
      <c r="G55" s="1301"/>
      <c r="H55" s="1301"/>
      <c r="I55" s="1301"/>
      <c r="J55" s="1301"/>
      <c r="K55" s="1310"/>
      <c r="L55" s="1310"/>
      <c r="M55" s="1310"/>
      <c r="N55" s="1310"/>
      <c r="AN55" s="1307" t="s">
        <v>600</v>
      </c>
      <c r="AO55" s="1307"/>
      <c r="AP55" s="1307"/>
      <c r="AQ55" s="1307"/>
      <c r="AR55" s="1307"/>
      <c r="AS55" s="1307"/>
      <c r="AT55" s="1307"/>
      <c r="AU55" s="1307"/>
      <c r="AV55" s="1307"/>
      <c r="AW55" s="1307"/>
      <c r="AX55" s="1307"/>
      <c r="AY55" s="1307"/>
      <c r="AZ55" s="1307"/>
      <c r="BA55" s="1307"/>
      <c r="BB55" s="1311" t="s">
        <v>598</v>
      </c>
      <c r="BC55" s="1311"/>
      <c r="BD55" s="1311"/>
      <c r="BE55" s="1311"/>
      <c r="BF55" s="1311"/>
      <c r="BG55" s="1311"/>
      <c r="BH55" s="1311"/>
      <c r="BI55" s="1311"/>
      <c r="BJ55" s="1311"/>
      <c r="BK55" s="1311"/>
      <c r="BL55" s="1311"/>
      <c r="BM55" s="1311"/>
      <c r="BN55" s="1311"/>
      <c r="BO55" s="1311"/>
      <c r="BP55" s="1312"/>
      <c r="BQ55" s="1313"/>
      <c r="BR55" s="1313"/>
      <c r="BS55" s="1313"/>
      <c r="BT55" s="1313"/>
      <c r="BU55" s="1313"/>
      <c r="BV55" s="1313"/>
      <c r="BW55" s="1313"/>
      <c r="BX55" s="1313">
        <v>12.2</v>
      </c>
      <c r="BY55" s="1313"/>
      <c r="BZ55" s="1313"/>
      <c r="CA55" s="1313"/>
      <c r="CB55" s="1313"/>
      <c r="CC55" s="1313"/>
      <c r="CD55" s="1313"/>
      <c r="CE55" s="1313"/>
      <c r="CF55" s="1313">
        <v>5</v>
      </c>
      <c r="CG55" s="1313"/>
      <c r="CH55" s="1313"/>
      <c r="CI55" s="1313"/>
      <c r="CJ55" s="1313"/>
      <c r="CK55" s="1313"/>
      <c r="CL55" s="1313"/>
      <c r="CM55" s="1313"/>
      <c r="CN55" s="1313">
        <v>5.4</v>
      </c>
      <c r="CO55" s="1313"/>
      <c r="CP55" s="1313"/>
      <c r="CQ55" s="1313"/>
      <c r="CR55" s="1313"/>
      <c r="CS55" s="1313"/>
      <c r="CT55" s="1313"/>
      <c r="CU55" s="1313"/>
      <c r="CV55" s="1313">
        <v>7.1</v>
      </c>
      <c r="CW55" s="1313"/>
      <c r="CX55" s="1313"/>
      <c r="CY55" s="1313"/>
      <c r="CZ55" s="1313"/>
      <c r="DA55" s="1313"/>
      <c r="DB55" s="1313"/>
      <c r="DC55" s="1313"/>
    </row>
    <row r="56" spans="1:109" ht="13.2" x14ac:dyDescent="0.2">
      <c r="A56" s="1290"/>
      <c r="B56" s="1282"/>
      <c r="G56" s="1301"/>
      <c r="H56" s="1301"/>
      <c r="I56" s="1301"/>
      <c r="J56" s="1301"/>
      <c r="K56" s="1310"/>
      <c r="L56" s="1310"/>
      <c r="M56" s="1310"/>
      <c r="N56" s="1310"/>
      <c r="AN56" s="1307"/>
      <c r="AO56" s="1307"/>
      <c r="AP56" s="1307"/>
      <c r="AQ56" s="1307"/>
      <c r="AR56" s="1307"/>
      <c r="AS56" s="1307"/>
      <c r="AT56" s="1307"/>
      <c r="AU56" s="1307"/>
      <c r="AV56" s="1307"/>
      <c r="AW56" s="1307"/>
      <c r="AX56" s="1307"/>
      <c r="AY56" s="1307"/>
      <c r="AZ56" s="1307"/>
      <c r="BA56" s="1307"/>
      <c r="BB56" s="1311"/>
      <c r="BC56" s="1311"/>
      <c r="BD56" s="1311"/>
      <c r="BE56" s="1311"/>
      <c r="BF56" s="1311"/>
      <c r="BG56" s="1311"/>
      <c r="BH56" s="1311"/>
      <c r="BI56" s="1311"/>
      <c r="BJ56" s="1311"/>
      <c r="BK56" s="1311"/>
      <c r="BL56" s="1311"/>
      <c r="BM56" s="1311"/>
      <c r="BN56" s="1311"/>
      <c r="BO56" s="1311"/>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1290" customFormat="1" ht="13.2" x14ac:dyDescent="0.2">
      <c r="B57" s="1314"/>
      <c r="G57" s="1301"/>
      <c r="H57" s="1301"/>
      <c r="I57" s="1315"/>
      <c r="J57" s="1315"/>
      <c r="K57" s="1310"/>
      <c r="L57" s="1310"/>
      <c r="M57" s="1310"/>
      <c r="N57" s="1310"/>
      <c r="AM57" s="1275"/>
      <c r="AN57" s="1307"/>
      <c r="AO57" s="1307"/>
      <c r="AP57" s="1307"/>
      <c r="AQ57" s="1307"/>
      <c r="AR57" s="1307"/>
      <c r="AS57" s="1307"/>
      <c r="AT57" s="1307"/>
      <c r="AU57" s="1307"/>
      <c r="AV57" s="1307"/>
      <c r="AW57" s="1307"/>
      <c r="AX57" s="1307"/>
      <c r="AY57" s="1307"/>
      <c r="AZ57" s="1307"/>
      <c r="BA57" s="1307"/>
      <c r="BB57" s="1311" t="s">
        <v>599</v>
      </c>
      <c r="BC57" s="1311"/>
      <c r="BD57" s="1311"/>
      <c r="BE57" s="1311"/>
      <c r="BF57" s="1311"/>
      <c r="BG57" s="1311"/>
      <c r="BH57" s="1311"/>
      <c r="BI57" s="1311"/>
      <c r="BJ57" s="1311"/>
      <c r="BK57" s="1311"/>
      <c r="BL57" s="1311"/>
      <c r="BM57" s="1311"/>
      <c r="BN57" s="1311"/>
      <c r="BO57" s="1311"/>
      <c r="BP57" s="1312"/>
      <c r="BQ57" s="1313"/>
      <c r="BR57" s="1313"/>
      <c r="BS57" s="1313"/>
      <c r="BT57" s="1313"/>
      <c r="BU57" s="1313"/>
      <c r="BV57" s="1313"/>
      <c r="BW57" s="1313"/>
      <c r="BX57" s="1313">
        <v>61.2</v>
      </c>
      <c r="BY57" s="1313"/>
      <c r="BZ57" s="1313"/>
      <c r="CA57" s="1313"/>
      <c r="CB57" s="1313"/>
      <c r="CC57" s="1313"/>
      <c r="CD57" s="1313"/>
      <c r="CE57" s="1313"/>
      <c r="CF57" s="1313">
        <v>61.7</v>
      </c>
      <c r="CG57" s="1313"/>
      <c r="CH57" s="1313"/>
      <c r="CI57" s="1313"/>
      <c r="CJ57" s="1313"/>
      <c r="CK57" s="1313"/>
      <c r="CL57" s="1313"/>
      <c r="CM57" s="1313"/>
      <c r="CN57" s="1313">
        <v>62.6</v>
      </c>
      <c r="CO57" s="1313"/>
      <c r="CP57" s="1313"/>
      <c r="CQ57" s="1313"/>
      <c r="CR57" s="1313"/>
      <c r="CS57" s="1313"/>
      <c r="CT57" s="1313"/>
      <c r="CU57" s="1313"/>
      <c r="CV57" s="1313">
        <v>61</v>
      </c>
      <c r="CW57" s="1313"/>
      <c r="CX57" s="1313"/>
      <c r="CY57" s="1313"/>
      <c r="CZ57" s="1313"/>
      <c r="DA57" s="1313"/>
      <c r="DB57" s="1313"/>
      <c r="DC57" s="1313"/>
      <c r="DD57" s="1316"/>
      <c r="DE57" s="1314"/>
    </row>
    <row r="58" spans="1:109" s="1290" customFormat="1" ht="13.2" x14ac:dyDescent="0.2">
      <c r="A58" s="1275"/>
      <c r="B58" s="1314"/>
      <c r="G58" s="1301"/>
      <c r="H58" s="1301"/>
      <c r="I58" s="1315"/>
      <c r="J58" s="1315"/>
      <c r="K58" s="1310"/>
      <c r="L58" s="1310"/>
      <c r="M58" s="1310"/>
      <c r="N58" s="1310"/>
      <c r="AM58" s="1275"/>
      <c r="AN58" s="1307"/>
      <c r="AO58" s="1307"/>
      <c r="AP58" s="1307"/>
      <c r="AQ58" s="1307"/>
      <c r="AR58" s="1307"/>
      <c r="AS58" s="1307"/>
      <c r="AT58" s="1307"/>
      <c r="AU58" s="1307"/>
      <c r="AV58" s="1307"/>
      <c r="AW58" s="1307"/>
      <c r="AX58" s="1307"/>
      <c r="AY58" s="1307"/>
      <c r="AZ58" s="1307"/>
      <c r="BA58" s="1307"/>
      <c r="BB58" s="1311"/>
      <c r="BC58" s="1311"/>
      <c r="BD58" s="1311"/>
      <c r="BE58" s="1311"/>
      <c r="BF58" s="1311"/>
      <c r="BG58" s="1311"/>
      <c r="BH58" s="1311"/>
      <c r="BI58" s="1311"/>
      <c r="BJ58" s="1311"/>
      <c r="BK58" s="1311"/>
      <c r="BL58" s="1311"/>
      <c r="BM58" s="1311"/>
      <c r="BN58" s="1311"/>
      <c r="BO58" s="1311"/>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1316"/>
      <c r="DE58" s="1314"/>
    </row>
    <row r="59" spans="1:109" s="1290" customFormat="1" ht="13.2" x14ac:dyDescent="0.2">
      <c r="A59" s="1275"/>
      <c r="B59" s="1314"/>
      <c r="K59" s="1317"/>
      <c r="L59" s="1317"/>
      <c r="M59" s="1317"/>
      <c r="N59" s="1317"/>
      <c r="AQ59" s="1317"/>
      <c r="AR59" s="1317"/>
      <c r="AS59" s="1317"/>
      <c r="AT59" s="1317"/>
      <c r="BC59" s="1317"/>
      <c r="BD59" s="1317"/>
      <c r="BE59" s="1317"/>
      <c r="BF59" s="1317"/>
      <c r="BO59" s="1317"/>
      <c r="BP59" s="1317"/>
      <c r="BQ59" s="1317"/>
      <c r="BR59" s="1317"/>
      <c r="CA59" s="1317"/>
      <c r="CB59" s="1317"/>
      <c r="CC59" s="1317"/>
      <c r="CD59" s="1317"/>
      <c r="CM59" s="1317"/>
      <c r="CN59" s="1317"/>
      <c r="CO59" s="1317"/>
      <c r="CP59" s="1317"/>
      <c r="CY59" s="1317"/>
      <c r="CZ59" s="1317"/>
      <c r="DA59" s="1317"/>
      <c r="DB59" s="1317"/>
      <c r="DC59" s="1317"/>
      <c r="DD59" s="1316"/>
      <c r="DE59" s="1314"/>
    </row>
    <row r="60" spans="1:109" s="1290" customFormat="1" ht="13.2" x14ac:dyDescent="0.2">
      <c r="A60" s="1275"/>
      <c r="B60" s="1314"/>
      <c r="K60" s="1317"/>
      <c r="L60" s="1317"/>
      <c r="M60" s="1317"/>
      <c r="N60" s="1317"/>
      <c r="AQ60" s="1317"/>
      <c r="AR60" s="1317"/>
      <c r="AS60" s="1317"/>
      <c r="AT60" s="1317"/>
      <c r="BC60" s="1317"/>
      <c r="BD60" s="1317"/>
      <c r="BE60" s="1317"/>
      <c r="BF60" s="1317"/>
      <c r="BO60" s="1317"/>
      <c r="BP60" s="1317"/>
      <c r="BQ60" s="1317"/>
      <c r="BR60" s="1317"/>
      <c r="CA60" s="1317"/>
      <c r="CB60" s="1317"/>
      <c r="CC60" s="1317"/>
      <c r="CD60" s="1317"/>
      <c r="CM60" s="1317"/>
      <c r="CN60" s="1317"/>
      <c r="CO60" s="1317"/>
      <c r="CP60" s="1317"/>
      <c r="CY60" s="1317"/>
      <c r="CZ60" s="1317"/>
      <c r="DA60" s="1317"/>
      <c r="DB60" s="1317"/>
      <c r="DC60" s="1317"/>
      <c r="DD60" s="1316"/>
      <c r="DE60" s="1314"/>
    </row>
    <row r="61" spans="1:109" s="1290" customFormat="1" ht="13.2" x14ac:dyDescent="0.2">
      <c r="A61" s="1275"/>
      <c r="B61" s="1318"/>
      <c r="C61" s="1319"/>
      <c r="D61" s="1319"/>
      <c r="E61" s="1319"/>
      <c r="F61" s="1319"/>
      <c r="G61" s="1319"/>
      <c r="H61" s="1319"/>
      <c r="I61" s="1319"/>
      <c r="J61" s="1319"/>
      <c r="K61" s="1319"/>
      <c r="L61" s="1319"/>
      <c r="M61" s="1320"/>
      <c r="N61" s="1320"/>
      <c r="O61" s="1319"/>
      <c r="P61" s="1319"/>
      <c r="Q61" s="1319"/>
      <c r="R61" s="1319"/>
      <c r="S61" s="1319"/>
      <c r="T61" s="1319"/>
      <c r="U61" s="1319"/>
      <c r="V61" s="1319"/>
      <c r="W61" s="1319"/>
      <c r="X61" s="1319"/>
      <c r="Y61" s="1319"/>
      <c r="Z61" s="1319"/>
      <c r="AA61" s="1319"/>
      <c r="AB61" s="1319"/>
      <c r="AC61" s="1319"/>
      <c r="AD61" s="1319"/>
      <c r="AE61" s="1319"/>
      <c r="AF61" s="1319"/>
      <c r="AG61" s="1319"/>
      <c r="AH61" s="1319"/>
      <c r="AI61" s="1319"/>
      <c r="AJ61" s="1319"/>
      <c r="AK61" s="1319"/>
      <c r="AL61" s="1319"/>
      <c r="AM61" s="1319"/>
      <c r="AN61" s="1319"/>
      <c r="AO61" s="1319"/>
      <c r="AP61" s="1319"/>
      <c r="AQ61" s="1319"/>
      <c r="AR61" s="1319"/>
      <c r="AS61" s="1320"/>
      <c r="AT61" s="1320"/>
      <c r="AU61" s="1319"/>
      <c r="AV61" s="1319"/>
      <c r="AW61" s="1319"/>
      <c r="AX61" s="1319"/>
      <c r="AY61" s="1319"/>
      <c r="AZ61" s="1319"/>
      <c r="BA61" s="1319"/>
      <c r="BB61" s="1319"/>
      <c r="BC61" s="1319"/>
      <c r="BD61" s="1319"/>
      <c r="BE61" s="1320"/>
      <c r="BF61" s="1320"/>
      <c r="BG61" s="1319"/>
      <c r="BH61" s="1319"/>
      <c r="BI61" s="1319"/>
      <c r="BJ61" s="1319"/>
      <c r="BK61" s="1319"/>
      <c r="BL61" s="1319"/>
      <c r="BM61" s="1319"/>
      <c r="BN61" s="1319"/>
      <c r="BO61" s="1319"/>
      <c r="BP61" s="1319"/>
      <c r="BQ61" s="1320"/>
      <c r="BR61" s="1320"/>
      <c r="BS61" s="1319"/>
      <c r="BT61" s="1319"/>
      <c r="BU61" s="1319"/>
      <c r="BV61" s="1319"/>
      <c r="BW61" s="1319"/>
      <c r="BX61" s="1319"/>
      <c r="BY61" s="1319"/>
      <c r="BZ61" s="1319"/>
      <c r="CA61" s="1319"/>
      <c r="CB61" s="1319"/>
      <c r="CC61" s="1320"/>
      <c r="CD61" s="1320"/>
      <c r="CE61" s="1319"/>
      <c r="CF61" s="1319"/>
      <c r="CG61" s="1319"/>
      <c r="CH61" s="1319"/>
      <c r="CI61" s="1319"/>
      <c r="CJ61" s="1319"/>
      <c r="CK61" s="1319"/>
      <c r="CL61" s="1319"/>
      <c r="CM61" s="1319"/>
      <c r="CN61" s="1319"/>
      <c r="CO61" s="1320"/>
      <c r="CP61" s="1320"/>
      <c r="CQ61" s="1319"/>
      <c r="CR61" s="1319"/>
      <c r="CS61" s="1319"/>
      <c r="CT61" s="1319"/>
      <c r="CU61" s="1319"/>
      <c r="CV61" s="1319"/>
      <c r="CW61" s="1319"/>
      <c r="CX61" s="1319"/>
      <c r="CY61" s="1319"/>
      <c r="CZ61" s="1319"/>
      <c r="DA61" s="1320"/>
      <c r="DB61" s="1320"/>
      <c r="DC61" s="1320"/>
      <c r="DD61" s="1321"/>
      <c r="DE61" s="1314"/>
    </row>
    <row r="62" spans="1:109" ht="13.2" x14ac:dyDescent="0.2">
      <c r="B62" s="1287"/>
      <c r="C62" s="1287"/>
      <c r="D62" s="1287"/>
      <c r="E62" s="1287"/>
      <c r="F62" s="1287"/>
      <c r="G62" s="1287"/>
      <c r="H62" s="1287"/>
      <c r="I62" s="128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1287"/>
      <c r="AJ62" s="1287"/>
      <c r="AK62" s="1287"/>
      <c r="AL62" s="1287"/>
      <c r="AM62" s="1287"/>
      <c r="AN62" s="1287"/>
      <c r="AO62" s="1287"/>
      <c r="AP62" s="1287"/>
      <c r="AQ62" s="1287"/>
      <c r="AR62" s="1287"/>
      <c r="AS62" s="1287"/>
      <c r="AT62" s="1287"/>
      <c r="AU62" s="1287"/>
      <c r="AV62" s="1287"/>
      <c r="AW62" s="1287"/>
      <c r="AX62" s="1287"/>
      <c r="AY62" s="1287"/>
      <c r="AZ62" s="1287"/>
      <c r="BA62" s="1287"/>
      <c r="BB62" s="1287"/>
      <c r="BC62" s="1287"/>
      <c r="BD62" s="1287"/>
      <c r="BE62" s="1287"/>
      <c r="BF62" s="1287"/>
      <c r="BG62" s="1287"/>
      <c r="BH62" s="1287"/>
      <c r="BI62" s="1287"/>
      <c r="BJ62" s="1287"/>
      <c r="BK62" s="1287"/>
      <c r="BL62" s="1287"/>
      <c r="BM62" s="1287"/>
      <c r="BN62" s="1287"/>
      <c r="BO62" s="1287"/>
      <c r="BP62" s="1287"/>
      <c r="BQ62" s="1287"/>
      <c r="BR62" s="1287"/>
      <c r="BS62" s="1287"/>
      <c r="BT62" s="1287"/>
      <c r="BU62" s="1287"/>
      <c r="BV62" s="1287"/>
      <c r="BW62" s="1287"/>
      <c r="BX62" s="1287"/>
      <c r="BY62" s="1287"/>
      <c r="BZ62" s="1287"/>
      <c r="CA62" s="1287"/>
      <c r="CB62" s="1287"/>
      <c r="CC62" s="1287"/>
      <c r="CD62" s="1287"/>
      <c r="CE62" s="1287"/>
      <c r="CF62" s="1287"/>
      <c r="CG62" s="1287"/>
      <c r="CH62" s="1287"/>
      <c r="CI62" s="1287"/>
      <c r="CJ62" s="1287"/>
      <c r="CK62" s="1287"/>
      <c r="CL62" s="1287"/>
      <c r="CM62" s="1287"/>
      <c r="CN62" s="1287"/>
      <c r="CO62" s="1287"/>
      <c r="CP62" s="1287"/>
      <c r="CQ62" s="1287"/>
      <c r="CR62" s="1287"/>
      <c r="CS62" s="1287"/>
      <c r="CT62" s="1287"/>
      <c r="CU62" s="1287"/>
      <c r="CV62" s="1287"/>
      <c r="CW62" s="1287"/>
      <c r="CX62" s="1287"/>
      <c r="CY62" s="1287"/>
      <c r="CZ62" s="1287"/>
      <c r="DA62" s="1287"/>
      <c r="DB62" s="1287"/>
      <c r="DC62" s="1287"/>
      <c r="DD62" s="1287"/>
      <c r="DE62" s="1275"/>
    </row>
    <row r="63" spans="1:109" ht="16.2" x14ac:dyDescent="0.2">
      <c r="B63" s="1322" t="s">
        <v>601</v>
      </c>
    </row>
    <row r="64" spans="1:109" ht="13.2" x14ac:dyDescent="0.2">
      <c r="B64" s="1282"/>
      <c r="G64" s="1289"/>
      <c r="I64" s="1323"/>
      <c r="J64" s="1323"/>
      <c r="K64" s="1323"/>
      <c r="L64" s="1323"/>
      <c r="M64" s="1323"/>
      <c r="N64" s="1324"/>
      <c r="AM64" s="1289"/>
      <c r="AN64" s="1289" t="s">
        <v>594</v>
      </c>
      <c r="AP64" s="1290"/>
      <c r="AQ64" s="1290"/>
      <c r="AR64" s="1290"/>
      <c r="AY64" s="1289"/>
      <c r="BA64" s="1290"/>
      <c r="BB64" s="1290"/>
      <c r="BC64" s="1290"/>
      <c r="BK64" s="1289"/>
      <c r="BM64" s="1290"/>
      <c r="BN64" s="1290"/>
      <c r="BO64" s="1290"/>
      <c r="BW64" s="1289"/>
      <c r="BY64" s="1290"/>
      <c r="BZ64" s="1290"/>
      <c r="CA64" s="1290"/>
      <c r="CI64" s="1289"/>
      <c r="CK64" s="1290"/>
      <c r="CL64" s="1290"/>
      <c r="CM64" s="1290"/>
      <c r="CU64" s="1289"/>
      <c r="CW64" s="1290"/>
      <c r="CX64" s="1290"/>
      <c r="CY64" s="1290"/>
    </row>
    <row r="65" spans="2:107" ht="13.2" x14ac:dyDescent="0.2">
      <c r="B65" s="1282"/>
      <c r="AN65" s="1291" t="s">
        <v>602</v>
      </c>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3"/>
    </row>
    <row r="66" spans="2:107" ht="13.2" x14ac:dyDescent="0.2">
      <c r="B66" s="1282"/>
      <c r="AN66" s="1294"/>
      <c r="AO66" s="1295"/>
      <c r="AP66" s="1295"/>
      <c r="AQ66" s="1295"/>
      <c r="AR66" s="1295"/>
      <c r="AS66" s="1295"/>
      <c r="AT66" s="1295"/>
      <c r="AU66" s="1295"/>
      <c r="AV66" s="1295"/>
      <c r="AW66" s="1295"/>
      <c r="AX66" s="1295"/>
      <c r="AY66" s="1295"/>
      <c r="AZ66" s="1295"/>
      <c r="BA66" s="1295"/>
      <c r="BB66" s="1295"/>
      <c r="BC66" s="1295"/>
      <c r="BD66" s="1295"/>
      <c r="BE66" s="1295"/>
      <c r="BF66" s="1295"/>
      <c r="BG66" s="1295"/>
      <c r="BH66" s="1295"/>
      <c r="BI66" s="1295"/>
      <c r="BJ66" s="1295"/>
      <c r="BK66" s="1295"/>
      <c r="BL66" s="1295"/>
      <c r="BM66" s="1295"/>
      <c r="BN66" s="1295"/>
      <c r="BO66" s="1295"/>
      <c r="BP66" s="1295"/>
      <c r="BQ66" s="1295"/>
      <c r="BR66" s="1295"/>
      <c r="BS66" s="1295"/>
      <c r="BT66" s="1295"/>
      <c r="BU66" s="1295"/>
      <c r="BV66" s="1295"/>
      <c r="BW66" s="1295"/>
      <c r="BX66" s="1295"/>
      <c r="BY66" s="1295"/>
      <c r="BZ66" s="1295"/>
      <c r="CA66" s="1295"/>
      <c r="CB66" s="1295"/>
      <c r="CC66" s="1295"/>
      <c r="CD66" s="1295"/>
      <c r="CE66" s="1295"/>
      <c r="CF66" s="1295"/>
      <c r="CG66" s="1295"/>
      <c r="CH66" s="1295"/>
      <c r="CI66" s="1295"/>
      <c r="CJ66" s="1295"/>
      <c r="CK66" s="1295"/>
      <c r="CL66" s="1295"/>
      <c r="CM66" s="1295"/>
      <c r="CN66" s="1295"/>
      <c r="CO66" s="1295"/>
      <c r="CP66" s="1295"/>
      <c r="CQ66" s="1295"/>
      <c r="CR66" s="1295"/>
      <c r="CS66" s="1295"/>
      <c r="CT66" s="1295"/>
      <c r="CU66" s="1295"/>
      <c r="CV66" s="1295"/>
      <c r="CW66" s="1295"/>
      <c r="CX66" s="1295"/>
      <c r="CY66" s="1295"/>
      <c r="CZ66" s="1295"/>
      <c r="DA66" s="1295"/>
      <c r="DB66" s="1295"/>
      <c r="DC66" s="1296"/>
    </row>
    <row r="67" spans="2:107" ht="13.2" x14ac:dyDescent="0.2">
      <c r="B67" s="1282"/>
      <c r="AN67" s="1294"/>
      <c r="AO67" s="1295"/>
      <c r="AP67" s="1295"/>
      <c r="AQ67" s="1295"/>
      <c r="AR67" s="1295"/>
      <c r="AS67" s="1295"/>
      <c r="AT67" s="1295"/>
      <c r="AU67" s="1295"/>
      <c r="AV67" s="1295"/>
      <c r="AW67" s="1295"/>
      <c r="AX67" s="1295"/>
      <c r="AY67" s="1295"/>
      <c r="AZ67" s="1295"/>
      <c r="BA67" s="1295"/>
      <c r="BB67" s="1295"/>
      <c r="BC67" s="1295"/>
      <c r="BD67" s="1295"/>
      <c r="BE67" s="1295"/>
      <c r="BF67" s="1295"/>
      <c r="BG67" s="1295"/>
      <c r="BH67" s="1295"/>
      <c r="BI67" s="1295"/>
      <c r="BJ67" s="1295"/>
      <c r="BK67" s="1295"/>
      <c r="BL67" s="1295"/>
      <c r="BM67" s="1295"/>
      <c r="BN67" s="1295"/>
      <c r="BO67" s="1295"/>
      <c r="BP67" s="1295"/>
      <c r="BQ67" s="1295"/>
      <c r="BR67" s="1295"/>
      <c r="BS67" s="1295"/>
      <c r="BT67" s="1295"/>
      <c r="BU67" s="1295"/>
      <c r="BV67" s="1295"/>
      <c r="BW67" s="1295"/>
      <c r="BX67" s="1295"/>
      <c r="BY67" s="1295"/>
      <c r="BZ67" s="1295"/>
      <c r="CA67" s="1295"/>
      <c r="CB67" s="1295"/>
      <c r="CC67" s="1295"/>
      <c r="CD67" s="1295"/>
      <c r="CE67" s="1295"/>
      <c r="CF67" s="1295"/>
      <c r="CG67" s="1295"/>
      <c r="CH67" s="1295"/>
      <c r="CI67" s="1295"/>
      <c r="CJ67" s="1295"/>
      <c r="CK67" s="1295"/>
      <c r="CL67" s="1295"/>
      <c r="CM67" s="1295"/>
      <c r="CN67" s="1295"/>
      <c r="CO67" s="1295"/>
      <c r="CP67" s="1295"/>
      <c r="CQ67" s="1295"/>
      <c r="CR67" s="1295"/>
      <c r="CS67" s="1295"/>
      <c r="CT67" s="1295"/>
      <c r="CU67" s="1295"/>
      <c r="CV67" s="1295"/>
      <c r="CW67" s="1295"/>
      <c r="CX67" s="1295"/>
      <c r="CY67" s="1295"/>
      <c r="CZ67" s="1295"/>
      <c r="DA67" s="1295"/>
      <c r="DB67" s="1295"/>
      <c r="DC67" s="1296"/>
    </row>
    <row r="68" spans="2:107" ht="13.2" x14ac:dyDescent="0.2">
      <c r="B68" s="1282"/>
      <c r="AN68" s="1294"/>
      <c r="AO68" s="1295"/>
      <c r="AP68" s="1295"/>
      <c r="AQ68" s="1295"/>
      <c r="AR68" s="1295"/>
      <c r="AS68" s="1295"/>
      <c r="AT68" s="1295"/>
      <c r="AU68" s="1295"/>
      <c r="AV68" s="1295"/>
      <c r="AW68" s="1295"/>
      <c r="AX68" s="1295"/>
      <c r="AY68" s="1295"/>
      <c r="AZ68" s="1295"/>
      <c r="BA68" s="1295"/>
      <c r="BB68" s="1295"/>
      <c r="BC68" s="1295"/>
      <c r="BD68" s="1295"/>
      <c r="BE68" s="1295"/>
      <c r="BF68" s="1295"/>
      <c r="BG68" s="1295"/>
      <c r="BH68" s="1295"/>
      <c r="BI68" s="1295"/>
      <c r="BJ68" s="1295"/>
      <c r="BK68" s="1295"/>
      <c r="BL68" s="1295"/>
      <c r="BM68" s="1295"/>
      <c r="BN68" s="1295"/>
      <c r="BO68" s="1295"/>
      <c r="BP68" s="1295"/>
      <c r="BQ68" s="1295"/>
      <c r="BR68" s="1295"/>
      <c r="BS68" s="1295"/>
      <c r="BT68" s="1295"/>
      <c r="BU68" s="1295"/>
      <c r="BV68" s="1295"/>
      <c r="BW68" s="1295"/>
      <c r="BX68" s="1295"/>
      <c r="BY68" s="1295"/>
      <c r="BZ68" s="1295"/>
      <c r="CA68" s="1295"/>
      <c r="CB68" s="1295"/>
      <c r="CC68" s="1295"/>
      <c r="CD68" s="1295"/>
      <c r="CE68" s="1295"/>
      <c r="CF68" s="1295"/>
      <c r="CG68" s="1295"/>
      <c r="CH68" s="1295"/>
      <c r="CI68" s="1295"/>
      <c r="CJ68" s="1295"/>
      <c r="CK68" s="1295"/>
      <c r="CL68" s="1295"/>
      <c r="CM68" s="1295"/>
      <c r="CN68" s="1295"/>
      <c r="CO68" s="1295"/>
      <c r="CP68" s="1295"/>
      <c r="CQ68" s="1295"/>
      <c r="CR68" s="1295"/>
      <c r="CS68" s="1295"/>
      <c r="CT68" s="1295"/>
      <c r="CU68" s="1295"/>
      <c r="CV68" s="1295"/>
      <c r="CW68" s="1295"/>
      <c r="CX68" s="1295"/>
      <c r="CY68" s="1295"/>
      <c r="CZ68" s="1295"/>
      <c r="DA68" s="1295"/>
      <c r="DB68" s="1295"/>
      <c r="DC68" s="1296"/>
    </row>
    <row r="69" spans="2:107" ht="13.2" x14ac:dyDescent="0.2">
      <c r="B69" s="1282"/>
      <c r="AN69" s="1297"/>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9"/>
    </row>
    <row r="70" spans="2:107" ht="13.2" x14ac:dyDescent="0.2">
      <c r="B70" s="1282"/>
      <c r="H70" s="1325"/>
      <c r="I70" s="1325"/>
      <c r="J70" s="1326"/>
      <c r="K70" s="1326"/>
      <c r="L70" s="1327"/>
      <c r="M70" s="1326"/>
      <c r="N70" s="1327"/>
      <c r="AN70" s="1300"/>
      <c r="AO70" s="1300"/>
      <c r="AP70" s="1300"/>
      <c r="AZ70" s="1300"/>
      <c r="BA70" s="1300"/>
      <c r="BB70" s="1300"/>
      <c r="BL70" s="1300"/>
      <c r="BM70" s="1300"/>
      <c r="BN70" s="1300"/>
      <c r="BX70" s="1300"/>
      <c r="BY70" s="1300"/>
      <c r="BZ70" s="1300"/>
      <c r="CJ70" s="1300"/>
      <c r="CK70" s="1300"/>
      <c r="CL70" s="1300"/>
      <c r="CV70" s="1300"/>
      <c r="CW70" s="1300"/>
      <c r="CX70" s="1300"/>
    </row>
    <row r="71" spans="2:107" ht="13.2" x14ac:dyDescent="0.2">
      <c r="B71" s="1282"/>
      <c r="G71" s="1328"/>
      <c r="I71" s="1329"/>
      <c r="J71" s="1326"/>
      <c r="K71" s="1326"/>
      <c r="L71" s="1327"/>
      <c r="M71" s="1326"/>
      <c r="N71" s="1327"/>
      <c r="AM71" s="1328"/>
      <c r="AN71" s="1275" t="s">
        <v>596</v>
      </c>
    </row>
    <row r="72" spans="2:107" ht="13.2" x14ac:dyDescent="0.2">
      <c r="B72" s="1282"/>
      <c r="G72" s="1301"/>
      <c r="H72" s="1301"/>
      <c r="I72" s="1301"/>
      <c r="J72" s="1301"/>
      <c r="K72" s="1302"/>
      <c r="L72" s="1302"/>
      <c r="M72" s="1303"/>
      <c r="N72" s="1303"/>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307" t="s">
        <v>550</v>
      </c>
      <c r="BQ72" s="1307"/>
      <c r="BR72" s="1307"/>
      <c r="BS72" s="1307"/>
      <c r="BT72" s="1307"/>
      <c r="BU72" s="1307"/>
      <c r="BV72" s="1307"/>
      <c r="BW72" s="1307"/>
      <c r="BX72" s="1307" t="s">
        <v>551</v>
      </c>
      <c r="BY72" s="1307"/>
      <c r="BZ72" s="1307"/>
      <c r="CA72" s="1307"/>
      <c r="CB72" s="1307"/>
      <c r="CC72" s="1307"/>
      <c r="CD72" s="1307"/>
      <c r="CE72" s="1307"/>
      <c r="CF72" s="1307" t="s">
        <v>552</v>
      </c>
      <c r="CG72" s="1307"/>
      <c r="CH72" s="1307"/>
      <c r="CI72" s="1307"/>
      <c r="CJ72" s="1307"/>
      <c r="CK72" s="1307"/>
      <c r="CL72" s="1307"/>
      <c r="CM72" s="1307"/>
      <c r="CN72" s="1307" t="s">
        <v>553</v>
      </c>
      <c r="CO72" s="1307"/>
      <c r="CP72" s="1307"/>
      <c r="CQ72" s="1307"/>
      <c r="CR72" s="1307"/>
      <c r="CS72" s="1307"/>
      <c r="CT72" s="1307"/>
      <c r="CU72" s="1307"/>
      <c r="CV72" s="1307" t="s">
        <v>554</v>
      </c>
      <c r="CW72" s="1307"/>
      <c r="CX72" s="1307"/>
      <c r="CY72" s="1307"/>
      <c r="CZ72" s="1307"/>
      <c r="DA72" s="1307"/>
      <c r="DB72" s="1307"/>
      <c r="DC72" s="1307"/>
    </row>
    <row r="73" spans="2:107" ht="13.2" x14ac:dyDescent="0.2">
      <c r="B73" s="1282"/>
      <c r="G73" s="1308"/>
      <c r="H73" s="1308"/>
      <c r="I73" s="1308"/>
      <c r="J73" s="1308"/>
      <c r="K73" s="1330"/>
      <c r="L73" s="1330"/>
      <c r="M73" s="1330"/>
      <c r="N73" s="1330"/>
      <c r="AM73" s="1300"/>
      <c r="AN73" s="1311" t="s">
        <v>597</v>
      </c>
      <c r="AO73" s="1311"/>
      <c r="AP73" s="1311"/>
      <c r="AQ73" s="1311"/>
      <c r="AR73" s="1311"/>
      <c r="AS73" s="1311"/>
      <c r="AT73" s="1311"/>
      <c r="AU73" s="1311"/>
      <c r="AV73" s="1311"/>
      <c r="AW73" s="1311"/>
      <c r="AX73" s="1311"/>
      <c r="AY73" s="1311"/>
      <c r="AZ73" s="1311"/>
      <c r="BA73" s="1311"/>
      <c r="BB73" s="1311" t="s">
        <v>598</v>
      </c>
      <c r="BC73" s="1311"/>
      <c r="BD73" s="1311"/>
      <c r="BE73" s="1311"/>
      <c r="BF73" s="1311"/>
      <c r="BG73" s="1311"/>
      <c r="BH73" s="1311"/>
      <c r="BI73" s="1311"/>
      <c r="BJ73" s="1311"/>
      <c r="BK73" s="1311"/>
      <c r="BL73" s="1311"/>
      <c r="BM73" s="1311"/>
      <c r="BN73" s="1311"/>
      <c r="BO73" s="1311"/>
      <c r="BP73" s="1313">
        <v>9.5</v>
      </c>
      <c r="BQ73" s="1313"/>
      <c r="BR73" s="1313"/>
      <c r="BS73" s="1313"/>
      <c r="BT73" s="1313"/>
      <c r="BU73" s="1313"/>
      <c r="BV73" s="1313"/>
      <c r="BW73" s="1313"/>
      <c r="BX73" s="1313">
        <v>6</v>
      </c>
      <c r="BY73" s="1313"/>
      <c r="BZ73" s="1313"/>
      <c r="CA73" s="1313"/>
      <c r="CB73" s="1313"/>
      <c r="CC73" s="1313"/>
      <c r="CD73" s="1313"/>
      <c r="CE73" s="1313"/>
      <c r="CF73" s="1313">
        <v>0.3</v>
      </c>
      <c r="CG73" s="1313"/>
      <c r="CH73" s="1313"/>
      <c r="CI73" s="1313"/>
      <c r="CJ73" s="1313"/>
      <c r="CK73" s="1313"/>
      <c r="CL73" s="1313"/>
      <c r="CM73" s="1313"/>
      <c r="CN73" s="1313">
        <v>0.2</v>
      </c>
      <c r="CO73" s="1313"/>
      <c r="CP73" s="1313"/>
      <c r="CQ73" s="1313"/>
      <c r="CR73" s="1313"/>
      <c r="CS73" s="1313"/>
      <c r="CT73" s="1313"/>
      <c r="CU73" s="1313"/>
      <c r="CV73" s="1313"/>
      <c r="CW73" s="1313"/>
      <c r="CX73" s="1313"/>
      <c r="CY73" s="1313"/>
      <c r="CZ73" s="1313"/>
      <c r="DA73" s="1313"/>
      <c r="DB73" s="1313"/>
      <c r="DC73" s="1313"/>
    </row>
    <row r="74" spans="2:107" ht="13.2" x14ac:dyDescent="0.2">
      <c r="B74" s="1282"/>
      <c r="G74" s="1308"/>
      <c r="H74" s="1308"/>
      <c r="I74" s="1308"/>
      <c r="J74" s="1308"/>
      <c r="K74" s="1330"/>
      <c r="L74" s="1330"/>
      <c r="M74" s="1330"/>
      <c r="N74" s="1330"/>
      <c r="AM74" s="1300"/>
      <c r="AN74" s="1311"/>
      <c r="AO74" s="1311"/>
      <c r="AP74" s="1311"/>
      <c r="AQ74" s="1311"/>
      <c r="AR74" s="1311"/>
      <c r="AS74" s="1311"/>
      <c r="AT74" s="1311"/>
      <c r="AU74" s="1311"/>
      <c r="AV74" s="1311"/>
      <c r="AW74" s="1311"/>
      <c r="AX74" s="1311"/>
      <c r="AY74" s="1311"/>
      <c r="AZ74" s="1311"/>
      <c r="BA74" s="1311"/>
      <c r="BB74" s="1311"/>
      <c r="BC74" s="1311"/>
      <c r="BD74" s="1311"/>
      <c r="BE74" s="1311"/>
      <c r="BF74" s="1311"/>
      <c r="BG74" s="1311"/>
      <c r="BH74" s="1311"/>
      <c r="BI74" s="1311"/>
      <c r="BJ74" s="1311"/>
      <c r="BK74" s="1311"/>
      <c r="BL74" s="1311"/>
      <c r="BM74" s="1311"/>
      <c r="BN74" s="1311"/>
      <c r="BO74" s="1311"/>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ht="13.2" x14ac:dyDescent="0.2">
      <c r="B75" s="1282"/>
      <c r="G75" s="1308"/>
      <c r="H75" s="1308"/>
      <c r="I75" s="1301"/>
      <c r="J75" s="1301"/>
      <c r="K75" s="1310"/>
      <c r="L75" s="1310"/>
      <c r="M75" s="1310"/>
      <c r="N75" s="1310"/>
      <c r="AM75" s="1300"/>
      <c r="AN75" s="1311"/>
      <c r="AO75" s="1311"/>
      <c r="AP75" s="1311"/>
      <c r="AQ75" s="1311"/>
      <c r="AR75" s="1311"/>
      <c r="AS75" s="1311"/>
      <c r="AT75" s="1311"/>
      <c r="AU75" s="1311"/>
      <c r="AV75" s="1311"/>
      <c r="AW75" s="1311"/>
      <c r="AX75" s="1311"/>
      <c r="AY75" s="1311"/>
      <c r="AZ75" s="1311"/>
      <c r="BA75" s="1311"/>
      <c r="BB75" s="1311" t="s">
        <v>603</v>
      </c>
      <c r="BC75" s="1311"/>
      <c r="BD75" s="1311"/>
      <c r="BE75" s="1311"/>
      <c r="BF75" s="1311"/>
      <c r="BG75" s="1311"/>
      <c r="BH75" s="1311"/>
      <c r="BI75" s="1311"/>
      <c r="BJ75" s="1311"/>
      <c r="BK75" s="1311"/>
      <c r="BL75" s="1311"/>
      <c r="BM75" s="1311"/>
      <c r="BN75" s="1311"/>
      <c r="BO75" s="1311"/>
      <c r="BP75" s="1313">
        <v>5.3</v>
      </c>
      <c r="BQ75" s="1313"/>
      <c r="BR75" s="1313"/>
      <c r="BS75" s="1313"/>
      <c r="BT75" s="1313"/>
      <c r="BU75" s="1313"/>
      <c r="BV75" s="1313"/>
      <c r="BW75" s="1313"/>
      <c r="BX75" s="1313">
        <v>4.9000000000000004</v>
      </c>
      <c r="BY75" s="1313"/>
      <c r="BZ75" s="1313"/>
      <c r="CA75" s="1313"/>
      <c r="CB75" s="1313"/>
      <c r="CC75" s="1313"/>
      <c r="CD75" s="1313"/>
      <c r="CE75" s="1313"/>
      <c r="CF75" s="1313">
        <v>3.4</v>
      </c>
      <c r="CG75" s="1313"/>
      <c r="CH75" s="1313"/>
      <c r="CI75" s="1313"/>
      <c r="CJ75" s="1313"/>
      <c r="CK75" s="1313"/>
      <c r="CL75" s="1313"/>
      <c r="CM75" s="1313"/>
      <c r="CN75" s="1313">
        <v>2.7</v>
      </c>
      <c r="CO75" s="1313"/>
      <c r="CP75" s="1313"/>
      <c r="CQ75" s="1313"/>
      <c r="CR75" s="1313"/>
      <c r="CS75" s="1313"/>
      <c r="CT75" s="1313"/>
      <c r="CU75" s="1313"/>
      <c r="CV75" s="1313">
        <v>2.2999999999999998</v>
      </c>
      <c r="CW75" s="1313"/>
      <c r="CX75" s="1313"/>
      <c r="CY75" s="1313"/>
      <c r="CZ75" s="1313"/>
      <c r="DA75" s="1313"/>
      <c r="DB75" s="1313"/>
      <c r="DC75" s="1313"/>
    </row>
    <row r="76" spans="2:107" ht="13.2" x14ac:dyDescent="0.2">
      <c r="B76" s="1282"/>
      <c r="G76" s="1308"/>
      <c r="H76" s="1308"/>
      <c r="I76" s="1301"/>
      <c r="J76" s="1301"/>
      <c r="K76" s="1310"/>
      <c r="L76" s="1310"/>
      <c r="M76" s="1310"/>
      <c r="N76" s="1310"/>
      <c r="AM76" s="1300"/>
      <c r="AN76" s="1311"/>
      <c r="AO76" s="1311"/>
      <c r="AP76" s="1311"/>
      <c r="AQ76" s="1311"/>
      <c r="AR76" s="1311"/>
      <c r="AS76" s="1311"/>
      <c r="AT76" s="1311"/>
      <c r="AU76" s="1311"/>
      <c r="AV76" s="1311"/>
      <c r="AW76" s="1311"/>
      <c r="AX76" s="1311"/>
      <c r="AY76" s="1311"/>
      <c r="AZ76" s="1311"/>
      <c r="BA76" s="1311"/>
      <c r="BB76" s="1311"/>
      <c r="BC76" s="1311"/>
      <c r="BD76" s="1311"/>
      <c r="BE76" s="1311"/>
      <c r="BF76" s="1311"/>
      <c r="BG76" s="1311"/>
      <c r="BH76" s="1311"/>
      <c r="BI76" s="1311"/>
      <c r="BJ76" s="1311"/>
      <c r="BK76" s="1311"/>
      <c r="BL76" s="1311"/>
      <c r="BM76" s="1311"/>
      <c r="BN76" s="1311"/>
      <c r="BO76" s="1311"/>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ht="13.2" x14ac:dyDescent="0.2">
      <c r="B77" s="1282"/>
      <c r="G77" s="1301"/>
      <c r="H77" s="1301"/>
      <c r="I77" s="1301"/>
      <c r="J77" s="1301"/>
      <c r="K77" s="1330"/>
      <c r="L77" s="1330"/>
      <c r="M77" s="1330"/>
      <c r="N77" s="1330"/>
      <c r="AN77" s="1307" t="s">
        <v>600</v>
      </c>
      <c r="AO77" s="1307"/>
      <c r="AP77" s="1307"/>
      <c r="AQ77" s="1307"/>
      <c r="AR77" s="1307"/>
      <c r="AS77" s="1307"/>
      <c r="AT77" s="1307"/>
      <c r="AU77" s="1307"/>
      <c r="AV77" s="1307"/>
      <c r="AW77" s="1307"/>
      <c r="AX77" s="1307"/>
      <c r="AY77" s="1307"/>
      <c r="AZ77" s="1307"/>
      <c r="BA77" s="1307"/>
      <c r="BB77" s="1311" t="s">
        <v>598</v>
      </c>
      <c r="BC77" s="1311"/>
      <c r="BD77" s="1311"/>
      <c r="BE77" s="1311"/>
      <c r="BF77" s="1311"/>
      <c r="BG77" s="1311"/>
      <c r="BH77" s="1311"/>
      <c r="BI77" s="1311"/>
      <c r="BJ77" s="1311"/>
      <c r="BK77" s="1311"/>
      <c r="BL77" s="1311"/>
      <c r="BM77" s="1311"/>
      <c r="BN77" s="1311"/>
      <c r="BO77" s="1311"/>
      <c r="BP77" s="1313">
        <v>15</v>
      </c>
      <c r="BQ77" s="1313"/>
      <c r="BR77" s="1313"/>
      <c r="BS77" s="1313"/>
      <c r="BT77" s="1313"/>
      <c r="BU77" s="1313"/>
      <c r="BV77" s="1313"/>
      <c r="BW77" s="1313"/>
      <c r="BX77" s="1313">
        <v>12.2</v>
      </c>
      <c r="BY77" s="1313"/>
      <c r="BZ77" s="1313"/>
      <c r="CA77" s="1313"/>
      <c r="CB77" s="1313"/>
      <c r="CC77" s="1313"/>
      <c r="CD77" s="1313"/>
      <c r="CE77" s="1313"/>
      <c r="CF77" s="1313">
        <v>5</v>
      </c>
      <c r="CG77" s="1313"/>
      <c r="CH77" s="1313"/>
      <c r="CI77" s="1313"/>
      <c r="CJ77" s="1313"/>
      <c r="CK77" s="1313"/>
      <c r="CL77" s="1313"/>
      <c r="CM77" s="1313"/>
      <c r="CN77" s="1313">
        <v>5.4</v>
      </c>
      <c r="CO77" s="1313"/>
      <c r="CP77" s="1313"/>
      <c r="CQ77" s="1313"/>
      <c r="CR77" s="1313"/>
      <c r="CS77" s="1313"/>
      <c r="CT77" s="1313"/>
      <c r="CU77" s="1313"/>
      <c r="CV77" s="1313">
        <v>7.1</v>
      </c>
      <c r="CW77" s="1313"/>
      <c r="CX77" s="1313"/>
      <c r="CY77" s="1313"/>
      <c r="CZ77" s="1313"/>
      <c r="DA77" s="1313"/>
      <c r="DB77" s="1313"/>
      <c r="DC77" s="1313"/>
    </row>
    <row r="78" spans="2:107" ht="13.2" x14ac:dyDescent="0.2">
      <c r="B78" s="1282"/>
      <c r="G78" s="1301"/>
      <c r="H78" s="1301"/>
      <c r="I78" s="1301"/>
      <c r="J78" s="1301"/>
      <c r="K78" s="1330"/>
      <c r="L78" s="1330"/>
      <c r="M78" s="1330"/>
      <c r="N78" s="1330"/>
      <c r="AN78" s="1307"/>
      <c r="AO78" s="1307"/>
      <c r="AP78" s="1307"/>
      <c r="AQ78" s="1307"/>
      <c r="AR78" s="1307"/>
      <c r="AS78" s="1307"/>
      <c r="AT78" s="1307"/>
      <c r="AU78" s="1307"/>
      <c r="AV78" s="1307"/>
      <c r="AW78" s="1307"/>
      <c r="AX78" s="1307"/>
      <c r="AY78" s="1307"/>
      <c r="AZ78" s="1307"/>
      <c r="BA78" s="1307"/>
      <c r="BB78" s="1311"/>
      <c r="BC78" s="1311"/>
      <c r="BD78" s="1311"/>
      <c r="BE78" s="1311"/>
      <c r="BF78" s="1311"/>
      <c r="BG78" s="1311"/>
      <c r="BH78" s="1311"/>
      <c r="BI78" s="1311"/>
      <c r="BJ78" s="1311"/>
      <c r="BK78" s="1311"/>
      <c r="BL78" s="1311"/>
      <c r="BM78" s="1311"/>
      <c r="BN78" s="1311"/>
      <c r="BO78" s="1311"/>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ht="13.2" x14ac:dyDescent="0.2">
      <c r="B79" s="1282"/>
      <c r="G79" s="1301"/>
      <c r="H79" s="1301"/>
      <c r="I79" s="1315"/>
      <c r="J79" s="1315"/>
      <c r="K79" s="1331"/>
      <c r="L79" s="1331"/>
      <c r="M79" s="1331"/>
      <c r="N79" s="1331"/>
      <c r="AN79" s="1307"/>
      <c r="AO79" s="1307"/>
      <c r="AP79" s="1307"/>
      <c r="AQ79" s="1307"/>
      <c r="AR79" s="1307"/>
      <c r="AS79" s="1307"/>
      <c r="AT79" s="1307"/>
      <c r="AU79" s="1307"/>
      <c r="AV79" s="1307"/>
      <c r="AW79" s="1307"/>
      <c r="AX79" s="1307"/>
      <c r="AY79" s="1307"/>
      <c r="AZ79" s="1307"/>
      <c r="BA79" s="1307"/>
      <c r="BB79" s="1311" t="s">
        <v>603</v>
      </c>
      <c r="BC79" s="1311"/>
      <c r="BD79" s="1311"/>
      <c r="BE79" s="1311"/>
      <c r="BF79" s="1311"/>
      <c r="BG79" s="1311"/>
      <c r="BH79" s="1311"/>
      <c r="BI79" s="1311"/>
      <c r="BJ79" s="1311"/>
      <c r="BK79" s="1311"/>
      <c r="BL79" s="1311"/>
      <c r="BM79" s="1311"/>
      <c r="BN79" s="1311"/>
      <c r="BO79" s="1311"/>
      <c r="BP79" s="1313">
        <v>5</v>
      </c>
      <c r="BQ79" s="1313"/>
      <c r="BR79" s="1313"/>
      <c r="BS79" s="1313"/>
      <c r="BT79" s="1313"/>
      <c r="BU79" s="1313"/>
      <c r="BV79" s="1313"/>
      <c r="BW79" s="1313"/>
      <c r="BX79" s="1313">
        <v>4.8</v>
      </c>
      <c r="BY79" s="1313"/>
      <c r="BZ79" s="1313"/>
      <c r="CA79" s="1313"/>
      <c r="CB79" s="1313"/>
      <c r="CC79" s="1313"/>
      <c r="CD79" s="1313"/>
      <c r="CE79" s="1313"/>
      <c r="CF79" s="1313">
        <v>4.5</v>
      </c>
      <c r="CG79" s="1313"/>
      <c r="CH79" s="1313"/>
      <c r="CI79" s="1313"/>
      <c r="CJ79" s="1313"/>
      <c r="CK79" s="1313"/>
      <c r="CL79" s="1313"/>
      <c r="CM79" s="1313"/>
      <c r="CN79" s="1313">
        <v>4.2</v>
      </c>
      <c r="CO79" s="1313"/>
      <c r="CP79" s="1313"/>
      <c r="CQ79" s="1313"/>
      <c r="CR79" s="1313"/>
      <c r="CS79" s="1313"/>
      <c r="CT79" s="1313"/>
      <c r="CU79" s="1313"/>
      <c r="CV79" s="1313">
        <v>3.4</v>
      </c>
      <c r="CW79" s="1313"/>
      <c r="CX79" s="1313"/>
      <c r="CY79" s="1313"/>
      <c r="CZ79" s="1313"/>
      <c r="DA79" s="1313"/>
      <c r="DB79" s="1313"/>
      <c r="DC79" s="1313"/>
    </row>
    <row r="80" spans="2:107" ht="13.2" x14ac:dyDescent="0.2">
      <c r="B80" s="1282"/>
      <c r="G80" s="1301"/>
      <c r="H80" s="1301"/>
      <c r="I80" s="1315"/>
      <c r="J80" s="1315"/>
      <c r="K80" s="1331"/>
      <c r="L80" s="1331"/>
      <c r="M80" s="1331"/>
      <c r="N80" s="1331"/>
      <c r="AN80" s="1307"/>
      <c r="AO80" s="1307"/>
      <c r="AP80" s="1307"/>
      <c r="AQ80" s="1307"/>
      <c r="AR80" s="1307"/>
      <c r="AS80" s="1307"/>
      <c r="AT80" s="1307"/>
      <c r="AU80" s="1307"/>
      <c r="AV80" s="1307"/>
      <c r="AW80" s="1307"/>
      <c r="AX80" s="1307"/>
      <c r="AY80" s="1307"/>
      <c r="AZ80" s="1307"/>
      <c r="BA80" s="1307"/>
      <c r="BB80" s="1311"/>
      <c r="BC80" s="1311"/>
      <c r="BD80" s="1311"/>
      <c r="BE80" s="1311"/>
      <c r="BF80" s="1311"/>
      <c r="BG80" s="1311"/>
      <c r="BH80" s="1311"/>
      <c r="BI80" s="1311"/>
      <c r="BJ80" s="1311"/>
      <c r="BK80" s="1311"/>
      <c r="BL80" s="1311"/>
      <c r="BM80" s="1311"/>
      <c r="BN80" s="1311"/>
      <c r="BO80" s="1311"/>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ht="13.2" x14ac:dyDescent="0.2">
      <c r="B81" s="1282"/>
    </row>
    <row r="82" spans="2:109" ht="16.2" x14ac:dyDescent="0.2">
      <c r="B82" s="1282"/>
      <c r="K82" s="1332"/>
      <c r="L82" s="1332"/>
      <c r="M82" s="1332"/>
      <c r="N82" s="1332"/>
      <c r="AQ82" s="1332"/>
      <c r="AR82" s="1332"/>
      <c r="AS82" s="1332"/>
      <c r="AT82" s="1332"/>
      <c r="BC82" s="1332"/>
      <c r="BD82" s="1332"/>
      <c r="BE82" s="1332"/>
      <c r="BF82" s="1332"/>
      <c r="BO82" s="1332"/>
      <c r="BP82" s="1332"/>
      <c r="BQ82" s="1332"/>
      <c r="BR82" s="1332"/>
      <c r="CA82" s="1332"/>
      <c r="CB82" s="1332"/>
      <c r="CC82" s="1332"/>
      <c r="CD82" s="1332"/>
      <c r="CM82" s="1332"/>
      <c r="CN82" s="1332"/>
      <c r="CO82" s="1332"/>
      <c r="CP82" s="1332"/>
      <c r="CY82" s="1332"/>
      <c r="CZ82" s="1332"/>
      <c r="DA82" s="1332"/>
      <c r="DB82" s="1332"/>
      <c r="DC82" s="1332"/>
    </row>
    <row r="83" spans="2:109" ht="13.2" x14ac:dyDescent="0.2">
      <c r="B83" s="1284"/>
      <c r="C83" s="1285"/>
      <c r="D83" s="1285"/>
      <c r="E83" s="1285"/>
      <c r="F83" s="1285"/>
      <c r="G83" s="1285"/>
      <c r="H83" s="1285"/>
      <c r="I83" s="1285"/>
      <c r="J83" s="1285"/>
      <c r="K83" s="1285"/>
      <c r="L83" s="1285"/>
      <c r="M83" s="1285"/>
      <c r="N83" s="1285"/>
      <c r="O83" s="1285"/>
      <c r="P83" s="1285"/>
      <c r="Q83" s="1285"/>
      <c r="R83" s="1285"/>
      <c r="S83" s="1285"/>
      <c r="T83" s="1285"/>
      <c r="U83" s="1285"/>
      <c r="V83" s="1285"/>
      <c r="W83" s="1285"/>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c r="BS83" s="1285"/>
      <c r="BT83" s="1285"/>
      <c r="BU83" s="1285"/>
      <c r="BV83" s="1285"/>
      <c r="BW83" s="1285"/>
      <c r="BX83" s="1285"/>
      <c r="BY83" s="1285"/>
      <c r="BZ83" s="1285"/>
      <c r="CA83" s="1285"/>
      <c r="CB83" s="1285"/>
      <c r="CC83" s="1285"/>
      <c r="CD83" s="1285"/>
      <c r="CE83" s="1285"/>
      <c r="CF83" s="1285"/>
      <c r="CG83" s="1285"/>
      <c r="CH83" s="1285"/>
      <c r="CI83" s="1285"/>
      <c r="CJ83" s="1285"/>
      <c r="CK83" s="1285"/>
      <c r="CL83" s="1285"/>
      <c r="CM83" s="1285"/>
      <c r="CN83" s="1285"/>
      <c r="CO83" s="1285"/>
      <c r="CP83" s="1285"/>
      <c r="CQ83" s="1285"/>
      <c r="CR83" s="1285"/>
      <c r="CS83" s="1285"/>
      <c r="CT83" s="1285"/>
      <c r="CU83" s="1285"/>
      <c r="CV83" s="1285"/>
      <c r="CW83" s="1285"/>
      <c r="CX83" s="1285"/>
      <c r="CY83" s="1285"/>
      <c r="CZ83" s="1285"/>
      <c r="DA83" s="1285"/>
      <c r="DB83" s="1285"/>
      <c r="DC83" s="1285"/>
      <c r="DD83" s="1286"/>
    </row>
    <row r="84" spans="2:109" ht="13.2" x14ac:dyDescent="0.2">
      <c r="DD84" s="1275"/>
      <c r="DE84" s="1275"/>
    </row>
    <row r="85" spans="2:109" ht="13.2" x14ac:dyDescent="0.2">
      <c r="DD85" s="1275"/>
      <c r="DE85" s="1275"/>
    </row>
    <row r="86" spans="2:109" ht="13.2" hidden="1" x14ac:dyDescent="0.2">
      <c r="DD86" s="1275"/>
      <c r="DE86" s="1275"/>
    </row>
    <row r="87" spans="2:109" ht="13.2" hidden="1" x14ac:dyDescent="0.2">
      <c r="K87" s="1333"/>
      <c r="AQ87" s="1333"/>
      <c r="BC87" s="1333"/>
      <c r="BO87" s="1333"/>
      <c r="CA87" s="1333"/>
      <c r="CM87" s="1333"/>
      <c r="CY87" s="1333"/>
      <c r="DD87" s="1275"/>
      <c r="DE87" s="1275"/>
    </row>
    <row r="88" spans="2:109" ht="13.2" hidden="1" x14ac:dyDescent="0.2">
      <c r="DD88" s="1275"/>
      <c r="DE88" s="1275"/>
    </row>
    <row r="89" spans="2:109" ht="13.2" hidden="1" x14ac:dyDescent="0.2">
      <c r="DD89" s="1275"/>
      <c r="DE89" s="1275"/>
    </row>
    <row r="90" spans="2:109" ht="13.2" hidden="1" x14ac:dyDescent="0.2">
      <c r="DD90" s="1275"/>
      <c r="DE90" s="1275"/>
    </row>
    <row r="91" spans="2:109" ht="13.2" hidden="1" x14ac:dyDescent="0.2">
      <c r="DD91" s="1275"/>
      <c r="DE91" s="1275"/>
    </row>
    <row r="92" spans="2:109" ht="13.5" hidden="1" customHeight="1" x14ac:dyDescent="0.2">
      <c r="DD92" s="1275"/>
      <c r="DE92" s="1275"/>
    </row>
    <row r="93" spans="2:109" ht="13.5" hidden="1" customHeight="1" x14ac:dyDescent="0.2">
      <c r="DD93" s="1275"/>
      <c r="DE93" s="1275"/>
    </row>
    <row r="94" spans="2:109" ht="13.5" hidden="1" customHeight="1" x14ac:dyDescent="0.2">
      <c r="DD94" s="1275"/>
      <c r="DE94" s="1275"/>
    </row>
    <row r="95" spans="2:109" ht="13.5" hidden="1" customHeight="1" x14ac:dyDescent="0.2">
      <c r="DD95" s="1275"/>
      <c r="DE95" s="1275"/>
    </row>
    <row r="96" spans="2:109" ht="13.5" hidden="1" customHeight="1" x14ac:dyDescent="0.2">
      <c r="DD96" s="1275"/>
      <c r="DE96" s="1275"/>
    </row>
    <row r="97" s="1275" customFormat="1" ht="13.5" hidden="1" customHeight="1" x14ac:dyDescent="0.2"/>
    <row r="98" s="1275" customFormat="1" ht="13.5" hidden="1" customHeight="1" x14ac:dyDescent="0.2"/>
    <row r="99" s="1275" customFormat="1" ht="13.5" hidden="1" customHeight="1" x14ac:dyDescent="0.2"/>
    <row r="100" s="1275" customFormat="1" ht="13.5" hidden="1" customHeight="1" x14ac:dyDescent="0.2"/>
    <row r="101" s="1275" customFormat="1" ht="13.5" hidden="1" customHeight="1" x14ac:dyDescent="0.2"/>
    <row r="102" s="1275" customFormat="1" ht="13.5" hidden="1" customHeight="1" x14ac:dyDescent="0.2"/>
    <row r="103" s="1275" customFormat="1" ht="13.5" hidden="1" customHeight="1" x14ac:dyDescent="0.2"/>
    <row r="104" s="1275" customFormat="1" ht="13.5" hidden="1" customHeight="1" x14ac:dyDescent="0.2"/>
    <row r="105" s="1275" customFormat="1" ht="13.5" hidden="1" customHeight="1" x14ac:dyDescent="0.2"/>
    <row r="106" s="1275" customFormat="1" ht="13.5" hidden="1" customHeight="1" x14ac:dyDescent="0.2"/>
    <row r="107" s="1275" customFormat="1" ht="13.5" hidden="1" customHeight="1" x14ac:dyDescent="0.2"/>
    <row r="108" s="1275" customFormat="1" ht="13.5" hidden="1" customHeight="1" x14ac:dyDescent="0.2"/>
    <row r="109" s="1275" customFormat="1" ht="13.5" hidden="1" customHeight="1" x14ac:dyDescent="0.2"/>
    <row r="110" s="1275" customFormat="1" ht="13.5" hidden="1" customHeight="1" x14ac:dyDescent="0.2"/>
    <row r="111" s="1275" customFormat="1" ht="13.5" hidden="1" customHeight="1" x14ac:dyDescent="0.2"/>
    <row r="112" s="1275" customFormat="1" ht="13.5" hidden="1" customHeight="1" x14ac:dyDescent="0.2"/>
    <row r="113" s="1275" customFormat="1" ht="13.5" hidden="1" customHeight="1" x14ac:dyDescent="0.2"/>
    <row r="114" s="1275" customFormat="1" ht="13.5" hidden="1" customHeight="1" x14ac:dyDescent="0.2"/>
    <row r="115" s="1275" customFormat="1" ht="13.5" hidden="1" customHeight="1" x14ac:dyDescent="0.2"/>
    <row r="116" s="1275" customFormat="1" ht="13.5" hidden="1" customHeight="1" x14ac:dyDescent="0.2"/>
    <row r="117" s="1275" customFormat="1" ht="13.5" hidden="1" customHeight="1" x14ac:dyDescent="0.2"/>
    <row r="118" s="1275" customFormat="1" ht="13.5" hidden="1" customHeight="1" x14ac:dyDescent="0.2"/>
    <row r="119" s="1275" customFormat="1" ht="13.5" hidden="1" customHeight="1" x14ac:dyDescent="0.2"/>
    <row r="120" s="1275" customFormat="1" ht="13.5" hidden="1" customHeight="1" x14ac:dyDescent="0.2"/>
    <row r="121" s="1275" customFormat="1" ht="13.5" hidden="1" customHeight="1" x14ac:dyDescent="0.2"/>
    <row r="122" s="1275" customFormat="1" ht="13.5" hidden="1" customHeight="1" x14ac:dyDescent="0.2"/>
    <row r="123" s="1275" customFormat="1" ht="13.5" hidden="1" customHeight="1" x14ac:dyDescent="0.2"/>
    <row r="124" s="1275" customFormat="1" ht="13.5" hidden="1" customHeight="1" x14ac:dyDescent="0.2"/>
    <row r="125" s="1275" customFormat="1" ht="13.5" hidden="1" customHeight="1" x14ac:dyDescent="0.2"/>
    <row r="126" s="1275" customFormat="1" ht="13.5" hidden="1" customHeight="1" x14ac:dyDescent="0.2"/>
    <row r="127" s="1275" customFormat="1" ht="13.5" hidden="1" customHeight="1" x14ac:dyDescent="0.2"/>
    <row r="128" s="1275" customFormat="1" ht="13.5" hidden="1" customHeight="1" x14ac:dyDescent="0.2"/>
    <row r="129" s="1275" customFormat="1" ht="13.5" hidden="1" customHeight="1" x14ac:dyDescent="0.2"/>
    <row r="130" s="1275" customFormat="1" ht="13.5" hidden="1" customHeight="1" x14ac:dyDescent="0.2"/>
    <row r="131" s="1275" customFormat="1" ht="13.5" hidden="1" customHeight="1" x14ac:dyDescent="0.2"/>
    <row r="132" s="1275" customFormat="1" ht="13.5" hidden="1" customHeight="1" x14ac:dyDescent="0.2"/>
    <row r="133" s="1275" customFormat="1" ht="13.5" hidden="1" customHeight="1" x14ac:dyDescent="0.2"/>
    <row r="134" s="1275" customFormat="1" ht="13.5" hidden="1" customHeight="1" x14ac:dyDescent="0.2"/>
    <row r="135" s="1275" customFormat="1" ht="13.5" hidden="1" customHeight="1" x14ac:dyDescent="0.2"/>
    <row r="136" s="1275" customFormat="1" ht="13.5" hidden="1" customHeight="1" x14ac:dyDescent="0.2"/>
    <row r="137" s="1275" customFormat="1" ht="13.5" hidden="1" customHeight="1" x14ac:dyDescent="0.2"/>
    <row r="138" s="1275" customFormat="1" ht="13.5" hidden="1" customHeight="1" x14ac:dyDescent="0.2"/>
    <row r="139" s="1275" customFormat="1" ht="13.5" hidden="1" customHeight="1" x14ac:dyDescent="0.2"/>
    <row r="140" s="1275" customFormat="1" ht="13.5" hidden="1" customHeight="1" x14ac:dyDescent="0.2"/>
    <row r="141" s="1275" customFormat="1" ht="13.5" hidden="1" customHeight="1" x14ac:dyDescent="0.2"/>
    <row r="142" s="1275" customFormat="1" ht="13.5" hidden="1" customHeight="1" x14ac:dyDescent="0.2"/>
    <row r="143" s="1275" customFormat="1" ht="13.5" hidden="1" customHeight="1" x14ac:dyDescent="0.2"/>
    <row r="144" s="1275" customFormat="1" ht="13.5" hidden="1" customHeight="1" x14ac:dyDescent="0.2"/>
    <row r="145" s="1275" customFormat="1" ht="13.5" hidden="1" customHeight="1" x14ac:dyDescent="0.2"/>
    <row r="146" s="1275" customFormat="1" ht="13.5" hidden="1" customHeight="1" x14ac:dyDescent="0.2"/>
    <row r="147" s="1275" customFormat="1" ht="13.5" hidden="1" customHeight="1" x14ac:dyDescent="0.2"/>
    <row r="148" s="1275" customFormat="1" ht="13.5" hidden="1" customHeight="1" x14ac:dyDescent="0.2"/>
    <row r="149" s="1275" customFormat="1" ht="13.5" hidden="1" customHeight="1" x14ac:dyDescent="0.2"/>
    <row r="150" s="1275" customFormat="1" ht="13.5" hidden="1" customHeight="1" x14ac:dyDescent="0.2"/>
    <row r="151" s="1275" customFormat="1" ht="13.5" hidden="1" customHeight="1" x14ac:dyDescent="0.2"/>
    <row r="152" s="1275" customFormat="1" ht="13.5" hidden="1" customHeight="1" x14ac:dyDescent="0.2"/>
    <row r="153" s="1275" customFormat="1" ht="13.5" hidden="1" customHeight="1" x14ac:dyDescent="0.2"/>
    <row r="154" s="1275" customFormat="1" ht="13.5" hidden="1" customHeight="1" x14ac:dyDescent="0.2"/>
    <row r="155" s="1275" customFormat="1" ht="13.5" hidden="1" customHeight="1" x14ac:dyDescent="0.2"/>
    <row r="156" s="1275" customFormat="1" ht="13.5" hidden="1" customHeight="1" x14ac:dyDescent="0.2"/>
    <row r="157" s="1275" customFormat="1" ht="13.5" hidden="1" customHeight="1" x14ac:dyDescent="0.2"/>
    <row r="158" s="1275" customFormat="1" ht="13.5" hidden="1" customHeight="1" x14ac:dyDescent="0.2"/>
    <row r="159" s="1275" customFormat="1" ht="13.5" hidden="1" customHeight="1" x14ac:dyDescent="0.2"/>
    <row r="160" s="1275" customFormat="1" ht="13.5" hidden="1" customHeight="1" x14ac:dyDescent="0.2"/>
  </sheetData>
  <sheetProtection algorithmName="SHA-512" hashValue="eombnniwEf0afD1wJDtuJ7ryhqnfoSd0dB/PM8wIXoQJAxR58MJQT9lJ3vG3NR+534ZinpIeCJnplPd98xIIXA==" saltValue="h2vqG4MAabbqiy3Ci6vxv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497</v>
      </c>
    </row>
  </sheetData>
  <sheetProtection algorithmName="SHA-512" hashValue="LWLpnrLU2wwJPkAuGgDX1EjP8AmjFALoRP+d5a9L3O75AKjUfdJrvQCoeZhaZ5X/i3HWhuoPR2K96mxBxtiKKg==" saltValue="5TlqX6JOGU1PePw2aiAb5Q=="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497</v>
      </c>
    </row>
  </sheetData>
  <sheetProtection algorithmName="SHA-512" hashValue="sqvUc8oz1Hzj5Z0ncvko0xqAA/tv5NQIZ8zUfnV+pUnpchM6woXj7VSTl7eje5JJpHfnJDQHz+Oh5/GlPNbxDA==" saltValue="nXGoEYlOrDHhDyt00AVu6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547</v>
      </c>
      <c r="G2" s="157"/>
      <c r="H2" s="158"/>
    </row>
    <row r="3" spans="1:8" x14ac:dyDescent="0.2">
      <c r="A3" s="154" t="s">
        <v>540</v>
      </c>
      <c r="B3" s="159"/>
      <c r="C3" s="160"/>
      <c r="D3" s="161">
        <v>28593</v>
      </c>
      <c r="E3" s="162"/>
      <c r="F3" s="163">
        <v>40879</v>
      </c>
      <c r="G3" s="164"/>
      <c r="H3" s="165"/>
    </row>
    <row r="4" spans="1:8" x14ac:dyDescent="0.2">
      <c r="A4" s="166"/>
      <c r="B4" s="167"/>
      <c r="C4" s="168"/>
      <c r="D4" s="169">
        <v>19695</v>
      </c>
      <c r="E4" s="170"/>
      <c r="F4" s="171">
        <v>24087</v>
      </c>
      <c r="G4" s="172"/>
      <c r="H4" s="173"/>
    </row>
    <row r="5" spans="1:8" x14ac:dyDescent="0.2">
      <c r="A5" s="154" t="s">
        <v>542</v>
      </c>
      <c r="B5" s="159"/>
      <c r="C5" s="160"/>
      <c r="D5" s="161">
        <v>23341</v>
      </c>
      <c r="E5" s="162"/>
      <c r="F5" s="163">
        <v>42651</v>
      </c>
      <c r="G5" s="164"/>
      <c r="H5" s="165"/>
    </row>
    <row r="6" spans="1:8" x14ac:dyDescent="0.2">
      <c r="A6" s="166"/>
      <c r="B6" s="167"/>
      <c r="C6" s="168"/>
      <c r="D6" s="169">
        <v>13259</v>
      </c>
      <c r="E6" s="170"/>
      <c r="F6" s="171">
        <v>22675</v>
      </c>
      <c r="G6" s="172"/>
      <c r="H6" s="173"/>
    </row>
    <row r="7" spans="1:8" x14ac:dyDescent="0.2">
      <c r="A7" s="154" t="s">
        <v>543</v>
      </c>
      <c r="B7" s="159"/>
      <c r="C7" s="160"/>
      <c r="D7" s="161">
        <v>31739</v>
      </c>
      <c r="E7" s="162"/>
      <c r="F7" s="163">
        <v>43226</v>
      </c>
      <c r="G7" s="164"/>
      <c r="H7" s="165"/>
    </row>
    <row r="8" spans="1:8" x14ac:dyDescent="0.2">
      <c r="A8" s="166"/>
      <c r="B8" s="167"/>
      <c r="C8" s="168"/>
      <c r="D8" s="169">
        <v>21663</v>
      </c>
      <c r="E8" s="170"/>
      <c r="F8" s="171">
        <v>22622</v>
      </c>
      <c r="G8" s="172"/>
      <c r="H8" s="173"/>
    </row>
    <row r="9" spans="1:8" x14ac:dyDescent="0.2">
      <c r="A9" s="154" t="s">
        <v>544</v>
      </c>
      <c r="B9" s="159"/>
      <c r="C9" s="160"/>
      <c r="D9" s="161">
        <v>23739</v>
      </c>
      <c r="E9" s="162"/>
      <c r="F9" s="163">
        <v>42836</v>
      </c>
      <c r="G9" s="164"/>
      <c r="H9" s="165"/>
    </row>
    <row r="10" spans="1:8" x14ac:dyDescent="0.2">
      <c r="A10" s="166"/>
      <c r="B10" s="167"/>
      <c r="C10" s="168"/>
      <c r="D10" s="169">
        <v>12934</v>
      </c>
      <c r="E10" s="170"/>
      <c r="F10" s="171">
        <v>22936</v>
      </c>
      <c r="G10" s="172"/>
      <c r="H10" s="173"/>
    </row>
    <row r="11" spans="1:8" x14ac:dyDescent="0.2">
      <c r="A11" s="154" t="s">
        <v>545</v>
      </c>
      <c r="B11" s="159"/>
      <c r="C11" s="160"/>
      <c r="D11" s="161">
        <v>33200</v>
      </c>
      <c r="E11" s="162"/>
      <c r="F11" s="163">
        <v>39221</v>
      </c>
      <c r="G11" s="164"/>
      <c r="H11" s="165"/>
    </row>
    <row r="12" spans="1:8" x14ac:dyDescent="0.2">
      <c r="A12" s="166"/>
      <c r="B12" s="167"/>
      <c r="C12" s="174"/>
      <c r="D12" s="169">
        <v>19186</v>
      </c>
      <c r="E12" s="170"/>
      <c r="F12" s="171">
        <v>24821</v>
      </c>
      <c r="G12" s="172"/>
      <c r="H12" s="173"/>
    </row>
    <row r="13" spans="1:8" x14ac:dyDescent="0.2">
      <c r="A13" s="154"/>
      <c r="B13" s="159"/>
      <c r="C13" s="175"/>
      <c r="D13" s="176">
        <v>28122</v>
      </c>
      <c r="E13" s="177"/>
      <c r="F13" s="178">
        <v>41763</v>
      </c>
      <c r="G13" s="179"/>
      <c r="H13" s="165"/>
    </row>
    <row r="14" spans="1:8" x14ac:dyDescent="0.2">
      <c r="A14" s="166"/>
      <c r="B14" s="167"/>
      <c r="C14" s="168"/>
      <c r="D14" s="169">
        <v>17347</v>
      </c>
      <c r="E14" s="170"/>
      <c r="F14" s="171">
        <v>23428</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4.5999999999999996</v>
      </c>
      <c r="C19" s="180">
        <f>ROUND(VALUE(SUBSTITUTE(実質収支比率等に係る経年分析!G$48,"▲","-")),2)</f>
        <v>5.5</v>
      </c>
      <c r="D19" s="180">
        <f>ROUND(VALUE(SUBSTITUTE(実質収支比率等に係る経年分析!H$48,"▲","-")),2)</f>
        <v>6.33</v>
      </c>
      <c r="E19" s="180">
        <f>ROUND(VALUE(SUBSTITUTE(実質収支比率等に係る経年分析!I$48,"▲","-")),2)</f>
        <v>6.68</v>
      </c>
      <c r="F19" s="180">
        <f>ROUND(VALUE(SUBSTITUTE(実質収支比率等に係る経年分析!J$48,"▲","-")),2)</f>
        <v>8.89</v>
      </c>
    </row>
    <row r="20" spans="1:11" x14ac:dyDescent="0.2">
      <c r="A20" s="180" t="s">
        <v>55</v>
      </c>
      <c r="B20" s="180">
        <f>ROUND(VALUE(SUBSTITUTE(実質収支比率等に係る経年分析!F$47,"▲","-")),2)</f>
        <v>13</v>
      </c>
      <c r="C20" s="180">
        <f>ROUND(VALUE(SUBSTITUTE(実質収支比率等に係る経年分析!G$47,"▲","-")),2)</f>
        <v>14.69</v>
      </c>
      <c r="D20" s="180">
        <f>ROUND(VALUE(SUBSTITUTE(実質収支比率等に係る経年分析!H$47,"▲","-")),2)</f>
        <v>14.31</v>
      </c>
      <c r="E20" s="180">
        <f>ROUND(VALUE(SUBSTITUTE(実質収支比率等に係る経年分析!I$47,"▲","-")),2)</f>
        <v>13.01</v>
      </c>
      <c r="F20" s="180">
        <f>ROUND(VALUE(SUBSTITUTE(実質収支比率等に係る経年分析!J$47,"▲","-")),2)</f>
        <v>11.3</v>
      </c>
    </row>
    <row r="21" spans="1:11" x14ac:dyDescent="0.2">
      <c r="A21" s="180" t="s">
        <v>56</v>
      </c>
      <c r="B21" s="180">
        <f>IF(ISNUMBER(VALUE(SUBSTITUTE(実質収支比率等に係る経年分析!F$49,"▲","-"))),ROUND(VALUE(SUBSTITUTE(実質収支比率等に係る経年分析!F$49,"▲","-")),2),NA())</f>
        <v>-3.6</v>
      </c>
      <c r="C21" s="180">
        <f>IF(ISNUMBER(VALUE(SUBSTITUTE(実質収支比率等に係る経年分析!G$49,"▲","-"))),ROUND(VALUE(SUBSTITUTE(実質収支比率等に係る経年分析!G$49,"▲","-")),2),NA())</f>
        <v>-0.12</v>
      </c>
      <c r="D21" s="180">
        <f>IF(ISNUMBER(VALUE(SUBSTITUTE(実質収支比率等に係る経年分析!H$49,"▲","-"))),ROUND(VALUE(SUBSTITUTE(実質収支比率等に係る経年分析!H$49,"▲","-")),2),NA())</f>
        <v>-2.0699999999999998</v>
      </c>
      <c r="E21" s="180">
        <f>IF(ISNUMBER(VALUE(SUBSTITUTE(実質収支比率等に係る経年分析!I$49,"▲","-"))),ROUND(VALUE(SUBSTITUTE(実質収支比率等に係る経年分析!I$49,"▲","-")),2),NA())</f>
        <v>-4.46</v>
      </c>
      <c r="F21" s="180">
        <f>IF(ISNUMBER(VALUE(SUBSTITUTE(実質収支比率等に係る経年分析!J$49,"▲","-"))),ROUND(VALUE(SUBSTITUTE(実質収支比率等に係る経年分析!J$49,"▲","-")),2),NA())</f>
        <v>-2.25</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0.36</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0.08</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0.46</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0.97</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0.16</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0.14000000000000001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0.14000000000000001</v>
      </c>
    </row>
    <row r="33" spans="1:16" x14ac:dyDescent="0.2">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#VALUE!</v>
      </c>
      <c r="E33" s="181" t="e">
        <f>IF(ROUND(VALUE(SUBSTITUTE(連結実質赤字比率に係る赤字・黒字の構成分析!G$37,"▲", "-")), 2) &gt;= 0, ABS(ROUND(VALUE(SUBSTITUTE(連結実質赤字比率に係る赤字・黒字の構成分析!G$37,"▲", "-")), 2)), NA())</f>
        <v>#VALUE!</v>
      </c>
      <c r="F33" s="181" t="e">
        <f>IF(ROUND(VALUE(SUBSTITUTE(連結実質赤字比率に係る赤字・黒字の構成分析!H$37,"▲", "-")), 2) &lt; 0, ABS(ROUND(VALUE(SUBSTITUTE(連結実質赤字比率に係る赤字・黒字の構成分析!H$37,"▲", "-")), 2)), NA())</f>
        <v>#VALUE!</v>
      </c>
      <c r="G33" s="181" t="e">
        <f>IF(ROUND(VALUE(SUBSTITUTE(連結実質赤字比率に係る赤字・黒字の構成分析!H$37,"▲", "-")), 2) &gt;= 0, ABS(ROUND(VALUE(SUBSTITUTE(連結実質赤字比率に係る赤字・黒字の構成分析!H$37,"▲", "-")), 2)), NA())</f>
        <v>#VALUE!</v>
      </c>
      <c r="H33" s="181" t="e">
        <f>IF(ROUND(VALUE(SUBSTITUTE(連結実質赤字比率に係る赤字・黒字の構成分析!I$37,"▲", "-")), 2) &lt; 0, ABS(ROUND(VALUE(SUBSTITUTE(連結実質赤字比率に係る赤字・黒字の構成分析!I$37,"▲", "-")), 2)), NA())</f>
        <v>#VALUE!</v>
      </c>
      <c r="I33" s="181" t="e">
        <f>IF(ROUND(VALUE(SUBSTITUTE(連結実質赤字比率に係る赤字・黒字の構成分析!I$37,"▲", "-")), 2) &gt;= 0, ABS(ROUND(VALUE(SUBSTITUTE(連結実質赤字比率に係る赤字・黒字の構成分析!I$37,"▲", "-")), 2)), NA())</f>
        <v>#VALUE!</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0.43</v>
      </c>
    </row>
    <row r="34" spans="1:16" x14ac:dyDescent="0.2">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1.25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1.67</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0.75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0.77</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1.29</v>
      </c>
    </row>
    <row r="35" spans="1:16" x14ac:dyDescent="0.2">
      <c r="A35" s="181" t="str">
        <f>IF(連結実質赤字比率に係る赤字・黒字の構成分析!C$35="",NA(),連結実質赤字比率に係る赤字・黒字の構成分析!C$35)</f>
        <v>介護保険事業特別会計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2.7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1.94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1.17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0.85</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1.82</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4.59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5.5</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6.32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6.67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8.8800000000000008</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4417</v>
      </c>
      <c r="E42" s="182"/>
      <c r="F42" s="182"/>
      <c r="G42" s="182">
        <f>'実質公債費比率（分子）の構造'!L$52</f>
        <v>4457</v>
      </c>
      <c r="H42" s="182"/>
      <c r="I42" s="182"/>
      <c r="J42" s="182">
        <f>'実質公債費比率（分子）の構造'!M$52</f>
        <v>4460</v>
      </c>
      <c r="K42" s="182"/>
      <c r="L42" s="182"/>
      <c r="M42" s="182">
        <f>'実質公債費比率（分子）の構造'!N$52</f>
        <v>4803</v>
      </c>
      <c r="N42" s="182"/>
      <c r="O42" s="182"/>
      <c r="P42" s="182">
        <f>'実質公債費比率（分子）の構造'!O$52</f>
        <v>4774</v>
      </c>
    </row>
    <row r="43" spans="1:16" x14ac:dyDescent="0.2">
      <c r="A43" s="182" t="s">
        <v>64</v>
      </c>
      <c r="B43" s="182">
        <f>'実質公債費比率（分子）の構造'!K$51</f>
        <v>2</v>
      </c>
      <c r="C43" s="182"/>
      <c r="D43" s="182"/>
      <c r="E43" s="182">
        <f>'実質公債費比率（分子）の構造'!L$51</f>
        <v>2</v>
      </c>
      <c r="F43" s="182"/>
      <c r="G43" s="182"/>
      <c r="H43" s="182">
        <f>'実質公債費比率（分子）の構造'!M$51</f>
        <v>1</v>
      </c>
      <c r="I43" s="182"/>
      <c r="J43" s="182"/>
      <c r="K43" s="182">
        <f>'実質公債費比率（分子）の構造'!N$51</f>
        <v>1</v>
      </c>
      <c r="L43" s="182"/>
      <c r="M43" s="182"/>
      <c r="N43" s="182">
        <f>'実質公債費比率（分子）の構造'!O$51</f>
        <v>0</v>
      </c>
      <c r="O43" s="182"/>
      <c r="P43" s="182"/>
    </row>
    <row r="44" spans="1:16" x14ac:dyDescent="0.2">
      <c r="A44" s="182" t="s">
        <v>65</v>
      </c>
      <c r="B44" s="182">
        <f>'実質公債費比率（分子）の構造'!K$50</f>
        <v>211</v>
      </c>
      <c r="C44" s="182"/>
      <c r="D44" s="182"/>
      <c r="E44" s="182">
        <f>'実質公債費比率（分子）の構造'!L$50</f>
        <v>164</v>
      </c>
      <c r="F44" s="182"/>
      <c r="G44" s="182"/>
      <c r="H44" s="182">
        <f>'実質公債費比率（分子）の構造'!M$50</f>
        <v>153</v>
      </c>
      <c r="I44" s="182"/>
      <c r="J44" s="182"/>
      <c r="K44" s="182">
        <f>'実質公債費比率（分子）の構造'!N$50</f>
        <v>29</v>
      </c>
      <c r="L44" s="182"/>
      <c r="M44" s="182"/>
      <c r="N44" s="182">
        <f>'実質公債費比率（分子）の構造'!O$50</f>
        <v>29</v>
      </c>
      <c r="O44" s="182"/>
      <c r="P44" s="182"/>
    </row>
    <row r="45" spans="1:16" x14ac:dyDescent="0.2">
      <c r="A45" s="182" t="s">
        <v>66</v>
      </c>
      <c r="B45" s="182">
        <f>'実質公債費比率（分子）の構造'!K$49</f>
        <v>58</v>
      </c>
      <c r="C45" s="182"/>
      <c r="D45" s="182"/>
      <c r="E45" s="182">
        <f>'実質公債費比率（分子）の構造'!L$49</f>
        <v>55</v>
      </c>
      <c r="F45" s="182"/>
      <c r="G45" s="182"/>
      <c r="H45" s="182">
        <f>'実質公債費比率（分子）の構造'!M$49</f>
        <v>47</v>
      </c>
      <c r="I45" s="182"/>
      <c r="J45" s="182"/>
      <c r="K45" s="182">
        <f>'実質公債費比率（分子）の構造'!N$49</f>
        <v>39</v>
      </c>
      <c r="L45" s="182"/>
      <c r="M45" s="182"/>
      <c r="N45" s="182">
        <f>'実質公債費比率（分子）の構造'!O$49</f>
        <v>23</v>
      </c>
      <c r="O45" s="182"/>
      <c r="P45" s="182"/>
    </row>
    <row r="46" spans="1:16" x14ac:dyDescent="0.2">
      <c r="A46" s="182" t="s">
        <v>67</v>
      </c>
      <c r="B46" s="182">
        <f>'実質公債費比率（分子）の構造'!K$48</f>
        <v>1053</v>
      </c>
      <c r="C46" s="182"/>
      <c r="D46" s="182"/>
      <c r="E46" s="182">
        <f>'実質公債費比率（分子）の構造'!L$48</f>
        <v>924</v>
      </c>
      <c r="F46" s="182"/>
      <c r="G46" s="182"/>
      <c r="H46" s="182">
        <f>'実質公債費比率（分子）の構造'!M$48</f>
        <v>923</v>
      </c>
      <c r="I46" s="182"/>
      <c r="J46" s="182"/>
      <c r="K46" s="182">
        <f>'実質公債費比率（分子）の構造'!N$48</f>
        <v>1264</v>
      </c>
      <c r="L46" s="182"/>
      <c r="M46" s="182"/>
      <c r="N46" s="182">
        <f>'実質公債費比率（分子）の構造'!O$48</f>
        <v>1256</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4152</v>
      </c>
      <c r="C49" s="182"/>
      <c r="D49" s="182"/>
      <c r="E49" s="182">
        <f>'実質公債費比率（分子）の構造'!L$45</f>
        <v>4106</v>
      </c>
      <c r="F49" s="182"/>
      <c r="G49" s="182"/>
      <c r="H49" s="182">
        <f>'実質公債費比率（分子）の構造'!M$45</f>
        <v>4123</v>
      </c>
      <c r="I49" s="182"/>
      <c r="J49" s="182"/>
      <c r="K49" s="182">
        <f>'実質公債費比率（分子）の構造'!N$45</f>
        <v>3995</v>
      </c>
      <c r="L49" s="182"/>
      <c r="M49" s="182"/>
      <c r="N49" s="182">
        <f>'実質公債費比率（分子）の構造'!O$45</f>
        <v>4000</v>
      </c>
      <c r="O49" s="182"/>
      <c r="P49" s="182"/>
    </row>
    <row r="50" spans="1:16" x14ac:dyDescent="0.2">
      <c r="A50" s="182" t="s">
        <v>71</v>
      </c>
      <c r="B50" s="182" t="e">
        <f>NA()</f>
        <v>#N/A</v>
      </c>
      <c r="C50" s="182">
        <f>IF(ISNUMBER('実質公債費比率（分子）の構造'!K$53),'実質公債費比率（分子）の構造'!K$53,NA())</f>
        <v>1059</v>
      </c>
      <c r="D50" s="182" t="e">
        <f>NA()</f>
        <v>#N/A</v>
      </c>
      <c r="E50" s="182" t="e">
        <f>NA()</f>
        <v>#N/A</v>
      </c>
      <c r="F50" s="182">
        <f>IF(ISNUMBER('実質公債費比率（分子）の構造'!L$53),'実質公債費比率（分子）の構造'!L$53,NA())</f>
        <v>794</v>
      </c>
      <c r="G50" s="182" t="e">
        <f>NA()</f>
        <v>#N/A</v>
      </c>
      <c r="H50" s="182" t="e">
        <f>NA()</f>
        <v>#N/A</v>
      </c>
      <c r="I50" s="182">
        <f>IF(ISNUMBER('実質公債費比率（分子）の構造'!M$53),'実質公債費比率（分子）の構造'!M$53,NA())</f>
        <v>787</v>
      </c>
      <c r="J50" s="182" t="e">
        <f>NA()</f>
        <v>#N/A</v>
      </c>
      <c r="K50" s="182" t="e">
        <f>NA()</f>
        <v>#N/A</v>
      </c>
      <c r="L50" s="182">
        <f>IF(ISNUMBER('実質公債費比率（分子）の構造'!N$53),'実質公債費比率（分子）の構造'!N$53,NA())</f>
        <v>525</v>
      </c>
      <c r="M50" s="182" t="e">
        <f>NA()</f>
        <v>#N/A</v>
      </c>
      <c r="N50" s="182" t="e">
        <f>NA()</f>
        <v>#N/A</v>
      </c>
      <c r="O50" s="182">
        <f>IF(ISNUMBER('実質公債費比率（分子）の構造'!O$53),'実質公債費比率（分子）の構造'!O$53,NA())</f>
        <v>534</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37311</v>
      </c>
      <c r="E56" s="181"/>
      <c r="F56" s="181"/>
      <c r="G56" s="181">
        <f>'将来負担比率（分子）の構造'!J$52</f>
        <v>36925</v>
      </c>
      <c r="H56" s="181"/>
      <c r="I56" s="181"/>
      <c r="J56" s="181">
        <f>'将来負担比率（分子）の構造'!K$52</f>
        <v>36696</v>
      </c>
      <c r="K56" s="181"/>
      <c r="L56" s="181"/>
      <c r="M56" s="181">
        <f>'将来負担比率（分子）の構造'!L$52</f>
        <v>36000</v>
      </c>
      <c r="N56" s="181"/>
      <c r="O56" s="181"/>
      <c r="P56" s="181">
        <f>'将来負担比率（分子）の構造'!M$52</f>
        <v>35577</v>
      </c>
    </row>
    <row r="57" spans="1:16" x14ac:dyDescent="0.2">
      <c r="A57" s="181" t="s">
        <v>42</v>
      </c>
      <c r="B57" s="181"/>
      <c r="C57" s="181"/>
      <c r="D57" s="181">
        <f>'将来負担比率（分子）の構造'!I$51</f>
        <v>9640</v>
      </c>
      <c r="E57" s="181"/>
      <c r="F57" s="181"/>
      <c r="G57" s="181">
        <f>'将来負担比率（分子）の構造'!J$51</f>
        <v>9440</v>
      </c>
      <c r="H57" s="181"/>
      <c r="I57" s="181"/>
      <c r="J57" s="181">
        <f>'将来負担比率（分子）の構造'!K$51</f>
        <v>9552</v>
      </c>
      <c r="K57" s="181"/>
      <c r="L57" s="181"/>
      <c r="M57" s="181">
        <f>'将来負担比率（分子）の構造'!L$51</f>
        <v>9896</v>
      </c>
      <c r="N57" s="181"/>
      <c r="O57" s="181"/>
      <c r="P57" s="181">
        <f>'将来負担比率（分子）の構造'!M$51</f>
        <v>10378</v>
      </c>
    </row>
    <row r="58" spans="1:16" x14ac:dyDescent="0.2">
      <c r="A58" s="181" t="s">
        <v>41</v>
      </c>
      <c r="B58" s="181"/>
      <c r="C58" s="181"/>
      <c r="D58" s="181">
        <f>'将来負担比率（分子）の構造'!I$50</f>
        <v>10758</v>
      </c>
      <c r="E58" s="181"/>
      <c r="F58" s="181"/>
      <c r="G58" s="181">
        <f>'将来負担比率（分子）の構造'!J$50</f>
        <v>11649</v>
      </c>
      <c r="H58" s="181"/>
      <c r="I58" s="181"/>
      <c r="J58" s="181">
        <f>'将来負担比率（分子）の構造'!K$50</f>
        <v>11801</v>
      </c>
      <c r="K58" s="181"/>
      <c r="L58" s="181"/>
      <c r="M58" s="181">
        <f>'将来負担比率（分子）の構造'!L$50</f>
        <v>11341</v>
      </c>
      <c r="N58" s="181"/>
      <c r="O58" s="181"/>
      <c r="P58" s="181">
        <f>'将来負担比率（分子）の構造'!M$50</f>
        <v>11867</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5997</v>
      </c>
      <c r="C62" s="181"/>
      <c r="D62" s="181"/>
      <c r="E62" s="181">
        <f>'将来負担比率（分子）の構造'!J$45</f>
        <v>6199</v>
      </c>
      <c r="F62" s="181"/>
      <c r="G62" s="181"/>
      <c r="H62" s="181">
        <f>'将来負担比率（分子）の構造'!K$45</f>
        <v>6190</v>
      </c>
      <c r="I62" s="181"/>
      <c r="J62" s="181"/>
      <c r="K62" s="181">
        <f>'将来負担比率（分子）の構造'!L$45</f>
        <v>5987</v>
      </c>
      <c r="L62" s="181"/>
      <c r="M62" s="181"/>
      <c r="N62" s="181">
        <f>'将来負担比率（分子）の構造'!M$45</f>
        <v>6447</v>
      </c>
      <c r="O62" s="181"/>
      <c r="P62" s="181"/>
    </row>
    <row r="63" spans="1:16" x14ac:dyDescent="0.2">
      <c r="A63" s="181" t="s">
        <v>34</v>
      </c>
      <c r="B63" s="181">
        <f>'将来負担比率（分子）の構造'!I$44</f>
        <v>585</v>
      </c>
      <c r="C63" s="181"/>
      <c r="D63" s="181"/>
      <c r="E63" s="181">
        <f>'将来負担比率（分子）の構造'!J$44</f>
        <v>487</v>
      </c>
      <c r="F63" s="181"/>
      <c r="G63" s="181"/>
      <c r="H63" s="181">
        <f>'将来負担比率（分子）の構造'!K$44</f>
        <v>396</v>
      </c>
      <c r="I63" s="181"/>
      <c r="J63" s="181"/>
      <c r="K63" s="181">
        <f>'将来負担比率（分子）の構造'!L$44</f>
        <v>316</v>
      </c>
      <c r="L63" s="181"/>
      <c r="M63" s="181"/>
      <c r="N63" s="181">
        <f>'将来負担比率（分子）の構造'!M$44</f>
        <v>277</v>
      </c>
      <c r="O63" s="181"/>
      <c r="P63" s="181"/>
    </row>
    <row r="64" spans="1:16" x14ac:dyDescent="0.2">
      <c r="A64" s="181" t="s">
        <v>33</v>
      </c>
      <c r="B64" s="181">
        <f>'将来負担比率（分子）の構造'!I$43</f>
        <v>9657</v>
      </c>
      <c r="C64" s="181"/>
      <c r="D64" s="181"/>
      <c r="E64" s="181">
        <f>'将来負担比率（分子）の構造'!J$43</f>
        <v>8782</v>
      </c>
      <c r="F64" s="181"/>
      <c r="G64" s="181"/>
      <c r="H64" s="181">
        <f>'将来負担比率（分子）の構造'!K$43</f>
        <v>8010</v>
      </c>
      <c r="I64" s="181"/>
      <c r="J64" s="181"/>
      <c r="K64" s="181">
        <f>'将来負担比率（分子）の構造'!L$43</f>
        <v>7777</v>
      </c>
      <c r="L64" s="181"/>
      <c r="M64" s="181"/>
      <c r="N64" s="181">
        <f>'将来負担比率（分子）の構造'!M$43</f>
        <v>7502</v>
      </c>
      <c r="O64" s="181"/>
      <c r="P64" s="181"/>
    </row>
    <row r="65" spans="1:16" x14ac:dyDescent="0.2">
      <c r="A65" s="181" t="s">
        <v>32</v>
      </c>
      <c r="B65" s="181">
        <f>'将来負担比率（分子）の構造'!I$42</f>
        <v>2464</v>
      </c>
      <c r="C65" s="181"/>
      <c r="D65" s="181"/>
      <c r="E65" s="181">
        <f>'将来負担比率（分子）の構造'!J$42</f>
        <v>2961</v>
      </c>
      <c r="F65" s="181"/>
      <c r="G65" s="181"/>
      <c r="H65" s="181">
        <f>'将来負担比率（分子）の構造'!K$42</f>
        <v>2540</v>
      </c>
      <c r="I65" s="181"/>
      <c r="J65" s="181"/>
      <c r="K65" s="181">
        <f>'将来負担比率（分子）の構造'!L$42</f>
        <v>2724</v>
      </c>
      <c r="L65" s="181"/>
      <c r="M65" s="181"/>
      <c r="N65" s="181">
        <f>'将来負担比率（分子）の構造'!M$42</f>
        <v>2936</v>
      </c>
      <c r="O65" s="181"/>
      <c r="P65" s="181"/>
    </row>
    <row r="66" spans="1:16" x14ac:dyDescent="0.2">
      <c r="A66" s="181" t="s">
        <v>31</v>
      </c>
      <c r="B66" s="181">
        <f>'将来負担比率（分子）の構造'!I$41</f>
        <v>41461</v>
      </c>
      <c r="C66" s="181"/>
      <c r="D66" s="181"/>
      <c r="E66" s="181">
        <f>'将来負担比率（分子）の構造'!J$41</f>
        <v>41141</v>
      </c>
      <c r="F66" s="181"/>
      <c r="G66" s="181"/>
      <c r="H66" s="181">
        <f>'将来負担比率（分子）の構造'!K$41</f>
        <v>41012</v>
      </c>
      <c r="I66" s="181"/>
      <c r="J66" s="181"/>
      <c r="K66" s="181">
        <f>'将来負担比率（分子）の構造'!L$41</f>
        <v>40498</v>
      </c>
      <c r="L66" s="181"/>
      <c r="M66" s="181"/>
      <c r="N66" s="181">
        <f>'将来負担比率（分子）の構造'!M$41</f>
        <v>40193</v>
      </c>
      <c r="O66" s="181"/>
      <c r="P66" s="181"/>
    </row>
    <row r="67" spans="1:16" x14ac:dyDescent="0.2">
      <c r="A67" s="181" t="s">
        <v>75</v>
      </c>
      <c r="B67" s="181" t="e">
        <f>NA()</f>
        <v>#N/A</v>
      </c>
      <c r="C67" s="181">
        <f>IF(ISNUMBER('将来負担比率（分子）の構造'!I$53), IF('将来負担比率（分子）の構造'!I$53 &lt; 0, 0, '将来負担比率（分子）の構造'!I$53), NA())</f>
        <v>2456</v>
      </c>
      <c r="D67" s="181" t="e">
        <f>NA()</f>
        <v>#N/A</v>
      </c>
      <c r="E67" s="181" t="e">
        <f>NA()</f>
        <v>#N/A</v>
      </c>
      <c r="F67" s="181">
        <f>IF(ISNUMBER('将来負担比率（分子）の構造'!J$53), IF('将来負担比率（分子）の構造'!J$53 &lt; 0, 0, '将来負担比率（分子）の構造'!J$53), NA())</f>
        <v>1556</v>
      </c>
      <c r="G67" s="181" t="e">
        <f>NA()</f>
        <v>#N/A</v>
      </c>
      <c r="H67" s="181" t="e">
        <f>NA()</f>
        <v>#N/A</v>
      </c>
      <c r="I67" s="181">
        <f>IF(ISNUMBER('将来負担比率（分子）の構造'!K$53), IF('将来負担比率（分子）の構造'!K$53 &lt; 0, 0, '将来負担比率（分子）の構造'!K$53), NA())</f>
        <v>100</v>
      </c>
      <c r="J67" s="181" t="e">
        <f>NA()</f>
        <v>#N/A</v>
      </c>
      <c r="K67" s="181" t="e">
        <f>NA()</f>
        <v>#N/A</v>
      </c>
      <c r="L67" s="181">
        <f>IF(ISNUMBER('将来負担比率（分子）の構造'!L$53), IF('将来負担比率（分子）の構造'!L$53 &lt; 0, 0, '将来負担比率（分子）の構造'!L$53), NA())</f>
        <v>65</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4157</v>
      </c>
      <c r="C72" s="185">
        <f>基金残高に係る経年分析!G55</f>
        <v>3767</v>
      </c>
      <c r="D72" s="185">
        <f>基金残高に係る経年分析!H55</f>
        <v>3374</v>
      </c>
    </row>
    <row r="73" spans="1:16" x14ac:dyDescent="0.2">
      <c r="A73" s="184" t="s">
        <v>78</v>
      </c>
      <c r="B73" s="185">
        <f>基金残高に係る経年分析!F56</f>
        <v>18</v>
      </c>
      <c r="C73" s="185">
        <f>基金残高に係る経年分析!G56</f>
        <v>18</v>
      </c>
      <c r="D73" s="185">
        <f>基金残高に係る経年分析!H56</f>
        <v>18</v>
      </c>
    </row>
    <row r="74" spans="1:16" x14ac:dyDescent="0.2">
      <c r="A74" s="184" t="s">
        <v>79</v>
      </c>
      <c r="B74" s="185">
        <f>基金残高に係る経年分析!F57</f>
        <v>5432</v>
      </c>
      <c r="C74" s="185">
        <f>基金残高に係る経年分析!G57</f>
        <v>5542</v>
      </c>
      <c r="D74" s="185">
        <f>基金残高に係る経年分析!H57</f>
        <v>6489</v>
      </c>
    </row>
  </sheetData>
  <sheetProtection algorithmName="SHA-512" hashValue="XGF+j01ko9eFNJcYy0uX3h+Gp7v6P4ZNzhSdDxWBfV3waOyq/fV5dmrL/3fk+jmCvXwn6gLcwpyCTBZSKR3cIA==" saltValue="SCtHQ/wD6nzxXSpRq2ZvS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219</v>
      </c>
      <c r="DI1" s="624"/>
      <c r="DJ1" s="624"/>
      <c r="DK1" s="624"/>
      <c r="DL1" s="624"/>
      <c r="DM1" s="624"/>
      <c r="DN1" s="625"/>
      <c r="DO1" s="226"/>
      <c r="DP1" s="623" t="s">
        <v>220</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x14ac:dyDescent="0.2">
      <c r="B2" s="227" t="s">
        <v>221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26" t="s">
        <v>222</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223</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224</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x14ac:dyDescent="0.2">
      <c r="B4" s="626" t="s">
        <v>1</v>
      </c>
      <c r="C4" s="627"/>
      <c r="D4" s="627"/>
      <c r="E4" s="627"/>
      <c r="F4" s="627"/>
      <c r="G4" s="627"/>
      <c r="H4" s="627"/>
      <c r="I4" s="627"/>
      <c r="J4" s="627"/>
      <c r="K4" s="627"/>
      <c r="L4" s="627"/>
      <c r="M4" s="627"/>
      <c r="N4" s="627"/>
      <c r="O4" s="627"/>
      <c r="P4" s="627"/>
      <c r="Q4" s="628"/>
      <c r="R4" s="626" t="s">
        <v>225</v>
      </c>
      <c r="S4" s="627"/>
      <c r="T4" s="627"/>
      <c r="U4" s="627"/>
      <c r="V4" s="627"/>
      <c r="W4" s="627"/>
      <c r="X4" s="627"/>
      <c r="Y4" s="628"/>
      <c r="Z4" s="626" t="s">
        <v>226</v>
      </c>
      <c r="AA4" s="627"/>
      <c r="AB4" s="627"/>
      <c r="AC4" s="628"/>
      <c r="AD4" s="626" t="s">
        <v>227</v>
      </c>
      <c r="AE4" s="627"/>
      <c r="AF4" s="627"/>
      <c r="AG4" s="627"/>
      <c r="AH4" s="627"/>
      <c r="AI4" s="627"/>
      <c r="AJ4" s="627"/>
      <c r="AK4" s="628"/>
      <c r="AL4" s="626" t="s">
        <v>226</v>
      </c>
      <c r="AM4" s="627"/>
      <c r="AN4" s="627"/>
      <c r="AO4" s="628"/>
      <c r="AP4" s="632" t="s">
        <v>228</v>
      </c>
      <c r="AQ4" s="632"/>
      <c r="AR4" s="632"/>
      <c r="AS4" s="632"/>
      <c r="AT4" s="632"/>
      <c r="AU4" s="632"/>
      <c r="AV4" s="632"/>
      <c r="AW4" s="632"/>
      <c r="AX4" s="632"/>
      <c r="AY4" s="632"/>
      <c r="AZ4" s="632"/>
      <c r="BA4" s="632"/>
      <c r="BB4" s="632"/>
      <c r="BC4" s="632"/>
      <c r="BD4" s="632"/>
      <c r="BE4" s="632"/>
      <c r="BF4" s="632"/>
      <c r="BG4" s="632" t="s">
        <v>229</v>
      </c>
      <c r="BH4" s="632"/>
      <c r="BI4" s="632"/>
      <c r="BJ4" s="632"/>
      <c r="BK4" s="632"/>
      <c r="BL4" s="632"/>
      <c r="BM4" s="632"/>
      <c r="BN4" s="632"/>
      <c r="BO4" s="632" t="s">
        <v>226</v>
      </c>
      <c r="BP4" s="632"/>
      <c r="BQ4" s="632"/>
      <c r="BR4" s="632"/>
      <c r="BS4" s="632" t="s">
        <v>230</v>
      </c>
      <c r="BT4" s="632"/>
      <c r="BU4" s="632"/>
      <c r="BV4" s="632"/>
      <c r="BW4" s="632"/>
      <c r="BX4" s="632"/>
      <c r="BY4" s="632"/>
      <c r="BZ4" s="632"/>
      <c r="CA4" s="632"/>
      <c r="CB4" s="632"/>
      <c r="CD4" s="629" t="s">
        <v>231</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x14ac:dyDescent="0.2">
      <c r="B5" s="633" t="s">
        <v>232</v>
      </c>
      <c r="C5" s="634"/>
      <c r="D5" s="634"/>
      <c r="E5" s="634"/>
      <c r="F5" s="634"/>
      <c r="G5" s="634"/>
      <c r="H5" s="634"/>
      <c r="I5" s="634"/>
      <c r="J5" s="634"/>
      <c r="K5" s="634"/>
      <c r="L5" s="634"/>
      <c r="M5" s="634"/>
      <c r="N5" s="634"/>
      <c r="O5" s="634"/>
      <c r="P5" s="634"/>
      <c r="Q5" s="635"/>
      <c r="R5" s="636">
        <v>21115757</v>
      </c>
      <c r="S5" s="637"/>
      <c r="T5" s="637"/>
      <c r="U5" s="637"/>
      <c r="V5" s="637"/>
      <c r="W5" s="637"/>
      <c r="X5" s="637"/>
      <c r="Y5" s="638"/>
      <c r="Z5" s="639">
        <v>27.4</v>
      </c>
      <c r="AA5" s="639"/>
      <c r="AB5" s="639"/>
      <c r="AC5" s="639"/>
      <c r="AD5" s="640">
        <v>19309946</v>
      </c>
      <c r="AE5" s="640"/>
      <c r="AF5" s="640"/>
      <c r="AG5" s="640"/>
      <c r="AH5" s="640"/>
      <c r="AI5" s="640"/>
      <c r="AJ5" s="640"/>
      <c r="AK5" s="640"/>
      <c r="AL5" s="641">
        <v>68.900000000000006</v>
      </c>
      <c r="AM5" s="642"/>
      <c r="AN5" s="642"/>
      <c r="AO5" s="643"/>
      <c r="AP5" s="633" t="s">
        <v>233</v>
      </c>
      <c r="AQ5" s="634"/>
      <c r="AR5" s="634"/>
      <c r="AS5" s="634"/>
      <c r="AT5" s="634"/>
      <c r="AU5" s="634"/>
      <c r="AV5" s="634"/>
      <c r="AW5" s="634"/>
      <c r="AX5" s="634"/>
      <c r="AY5" s="634"/>
      <c r="AZ5" s="634"/>
      <c r="BA5" s="634"/>
      <c r="BB5" s="634"/>
      <c r="BC5" s="634"/>
      <c r="BD5" s="634"/>
      <c r="BE5" s="634"/>
      <c r="BF5" s="635"/>
      <c r="BG5" s="647">
        <v>19309946</v>
      </c>
      <c r="BH5" s="648"/>
      <c r="BI5" s="648"/>
      <c r="BJ5" s="648"/>
      <c r="BK5" s="648"/>
      <c r="BL5" s="648"/>
      <c r="BM5" s="648"/>
      <c r="BN5" s="649"/>
      <c r="BO5" s="650">
        <v>91.4</v>
      </c>
      <c r="BP5" s="650"/>
      <c r="BQ5" s="650"/>
      <c r="BR5" s="650"/>
      <c r="BS5" s="651">
        <v>49035</v>
      </c>
      <c r="BT5" s="651"/>
      <c r="BU5" s="651"/>
      <c r="BV5" s="651"/>
      <c r="BW5" s="651"/>
      <c r="BX5" s="651"/>
      <c r="BY5" s="651"/>
      <c r="BZ5" s="651"/>
      <c r="CA5" s="651"/>
      <c r="CB5" s="655"/>
      <c r="CD5" s="629" t="s">
        <v>228</v>
      </c>
      <c r="CE5" s="630"/>
      <c r="CF5" s="630"/>
      <c r="CG5" s="630"/>
      <c r="CH5" s="630"/>
      <c r="CI5" s="630"/>
      <c r="CJ5" s="630"/>
      <c r="CK5" s="630"/>
      <c r="CL5" s="630"/>
      <c r="CM5" s="630"/>
      <c r="CN5" s="630"/>
      <c r="CO5" s="630"/>
      <c r="CP5" s="630"/>
      <c r="CQ5" s="631"/>
      <c r="CR5" s="629" t="s">
        <v>234</v>
      </c>
      <c r="CS5" s="630"/>
      <c r="CT5" s="630"/>
      <c r="CU5" s="630"/>
      <c r="CV5" s="630"/>
      <c r="CW5" s="630"/>
      <c r="CX5" s="630"/>
      <c r="CY5" s="631"/>
      <c r="CZ5" s="629" t="s">
        <v>226</v>
      </c>
      <c r="DA5" s="630"/>
      <c r="DB5" s="630"/>
      <c r="DC5" s="631"/>
      <c r="DD5" s="629" t="s">
        <v>235</v>
      </c>
      <c r="DE5" s="630"/>
      <c r="DF5" s="630"/>
      <c r="DG5" s="630"/>
      <c r="DH5" s="630"/>
      <c r="DI5" s="630"/>
      <c r="DJ5" s="630"/>
      <c r="DK5" s="630"/>
      <c r="DL5" s="630"/>
      <c r="DM5" s="630"/>
      <c r="DN5" s="630"/>
      <c r="DO5" s="630"/>
      <c r="DP5" s="631"/>
      <c r="DQ5" s="629" t="s">
        <v>236</v>
      </c>
      <c r="DR5" s="630"/>
      <c r="DS5" s="630"/>
      <c r="DT5" s="630"/>
      <c r="DU5" s="630"/>
      <c r="DV5" s="630"/>
      <c r="DW5" s="630"/>
      <c r="DX5" s="630"/>
      <c r="DY5" s="630"/>
      <c r="DZ5" s="630"/>
      <c r="EA5" s="630"/>
      <c r="EB5" s="630"/>
      <c r="EC5" s="631"/>
    </row>
    <row r="6" spans="2:143" ht="11.25" customHeight="1" x14ac:dyDescent="0.2">
      <c r="B6" s="644" t="s">
        <v>237</v>
      </c>
      <c r="C6" s="645"/>
      <c r="D6" s="645"/>
      <c r="E6" s="645"/>
      <c r="F6" s="645"/>
      <c r="G6" s="645"/>
      <c r="H6" s="645"/>
      <c r="I6" s="645"/>
      <c r="J6" s="645"/>
      <c r="K6" s="645"/>
      <c r="L6" s="645"/>
      <c r="M6" s="645"/>
      <c r="N6" s="645"/>
      <c r="O6" s="645"/>
      <c r="P6" s="645"/>
      <c r="Q6" s="646"/>
      <c r="R6" s="647">
        <v>238292</v>
      </c>
      <c r="S6" s="648"/>
      <c r="T6" s="648"/>
      <c r="U6" s="648"/>
      <c r="V6" s="648"/>
      <c r="W6" s="648"/>
      <c r="X6" s="648"/>
      <c r="Y6" s="649"/>
      <c r="Z6" s="650">
        <v>0.3</v>
      </c>
      <c r="AA6" s="650"/>
      <c r="AB6" s="650"/>
      <c r="AC6" s="650"/>
      <c r="AD6" s="651">
        <v>238292</v>
      </c>
      <c r="AE6" s="651"/>
      <c r="AF6" s="651"/>
      <c r="AG6" s="651"/>
      <c r="AH6" s="651"/>
      <c r="AI6" s="651"/>
      <c r="AJ6" s="651"/>
      <c r="AK6" s="651"/>
      <c r="AL6" s="652">
        <v>0.9</v>
      </c>
      <c r="AM6" s="653"/>
      <c r="AN6" s="653"/>
      <c r="AO6" s="654"/>
      <c r="AP6" s="644" t="s">
        <v>238</v>
      </c>
      <c r="AQ6" s="645"/>
      <c r="AR6" s="645"/>
      <c r="AS6" s="645"/>
      <c r="AT6" s="645"/>
      <c r="AU6" s="645"/>
      <c r="AV6" s="645"/>
      <c r="AW6" s="645"/>
      <c r="AX6" s="645"/>
      <c r="AY6" s="645"/>
      <c r="AZ6" s="645"/>
      <c r="BA6" s="645"/>
      <c r="BB6" s="645"/>
      <c r="BC6" s="645"/>
      <c r="BD6" s="645"/>
      <c r="BE6" s="645"/>
      <c r="BF6" s="646"/>
      <c r="BG6" s="647">
        <v>19309946</v>
      </c>
      <c r="BH6" s="648"/>
      <c r="BI6" s="648"/>
      <c r="BJ6" s="648"/>
      <c r="BK6" s="648"/>
      <c r="BL6" s="648"/>
      <c r="BM6" s="648"/>
      <c r="BN6" s="649"/>
      <c r="BO6" s="650">
        <v>91.4</v>
      </c>
      <c r="BP6" s="650"/>
      <c r="BQ6" s="650"/>
      <c r="BR6" s="650"/>
      <c r="BS6" s="651">
        <v>49035</v>
      </c>
      <c r="BT6" s="651"/>
      <c r="BU6" s="651"/>
      <c r="BV6" s="651"/>
      <c r="BW6" s="651"/>
      <c r="BX6" s="651"/>
      <c r="BY6" s="651"/>
      <c r="BZ6" s="651"/>
      <c r="CA6" s="651"/>
      <c r="CB6" s="655"/>
      <c r="CD6" s="658" t="s">
        <v>239</v>
      </c>
      <c r="CE6" s="659"/>
      <c r="CF6" s="659"/>
      <c r="CG6" s="659"/>
      <c r="CH6" s="659"/>
      <c r="CI6" s="659"/>
      <c r="CJ6" s="659"/>
      <c r="CK6" s="659"/>
      <c r="CL6" s="659"/>
      <c r="CM6" s="659"/>
      <c r="CN6" s="659"/>
      <c r="CO6" s="659"/>
      <c r="CP6" s="659"/>
      <c r="CQ6" s="660"/>
      <c r="CR6" s="647">
        <v>341839</v>
      </c>
      <c r="CS6" s="648"/>
      <c r="CT6" s="648"/>
      <c r="CU6" s="648"/>
      <c r="CV6" s="648"/>
      <c r="CW6" s="648"/>
      <c r="CX6" s="648"/>
      <c r="CY6" s="649"/>
      <c r="CZ6" s="641">
        <v>0.5</v>
      </c>
      <c r="DA6" s="642"/>
      <c r="DB6" s="642"/>
      <c r="DC6" s="661"/>
      <c r="DD6" s="656">
        <v>3218</v>
      </c>
      <c r="DE6" s="648"/>
      <c r="DF6" s="648"/>
      <c r="DG6" s="648"/>
      <c r="DH6" s="648"/>
      <c r="DI6" s="648"/>
      <c r="DJ6" s="648"/>
      <c r="DK6" s="648"/>
      <c r="DL6" s="648"/>
      <c r="DM6" s="648"/>
      <c r="DN6" s="648"/>
      <c r="DO6" s="648"/>
      <c r="DP6" s="649"/>
      <c r="DQ6" s="656">
        <v>341481</v>
      </c>
      <c r="DR6" s="648"/>
      <c r="DS6" s="648"/>
      <c r="DT6" s="648"/>
      <c r="DU6" s="648"/>
      <c r="DV6" s="648"/>
      <c r="DW6" s="648"/>
      <c r="DX6" s="648"/>
      <c r="DY6" s="648"/>
      <c r="DZ6" s="648"/>
      <c r="EA6" s="648"/>
      <c r="EB6" s="648"/>
      <c r="EC6" s="657"/>
    </row>
    <row r="7" spans="2:143" ht="11.25" customHeight="1" x14ac:dyDescent="0.2">
      <c r="B7" s="644" t="s">
        <v>240</v>
      </c>
      <c r="C7" s="645"/>
      <c r="D7" s="645"/>
      <c r="E7" s="645"/>
      <c r="F7" s="645"/>
      <c r="G7" s="645"/>
      <c r="H7" s="645"/>
      <c r="I7" s="645"/>
      <c r="J7" s="645"/>
      <c r="K7" s="645"/>
      <c r="L7" s="645"/>
      <c r="M7" s="645"/>
      <c r="N7" s="645"/>
      <c r="O7" s="645"/>
      <c r="P7" s="645"/>
      <c r="Q7" s="646"/>
      <c r="R7" s="647">
        <v>29487</v>
      </c>
      <c r="S7" s="648"/>
      <c r="T7" s="648"/>
      <c r="U7" s="648"/>
      <c r="V7" s="648"/>
      <c r="W7" s="648"/>
      <c r="X7" s="648"/>
      <c r="Y7" s="649"/>
      <c r="Z7" s="650">
        <v>0</v>
      </c>
      <c r="AA7" s="650"/>
      <c r="AB7" s="650"/>
      <c r="AC7" s="650"/>
      <c r="AD7" s="651">
        <v>29487</v>
      </c>
      <c r="AE7" s="651"/>
      <c r="AF7" s="651"/>
      <c r="AG7" s="651"/>
      <c r="AH7" s="651"/>
      <c r="AI7" s="651"/>
      <c r="AJ7" s="651"/>
      <c r="AK7" s="651"/>
      <c r="AL7" s="652">
        <v>0.1</v>
      </c>
      <c r="AM7" s="653"/>
      <c r="AN7" s="653"/>
      <c r="AO7" s="654"/>
      <c r="AP7" s="644" t="s">
        <v>241</v>
      </c>
      <c r="AQ7" s="645"/>
      <c r="AR7" s="645"/>
      <c r="AS7" s="645"/>
      <c r="AT7" s="645"/>
      <c r="AU7" s="645"/>
      <c r="AV7" s="645"/>
      <c r="AW7" s="645"/>
      <c r="AX7" s="645"/>
      <c r="AY7" s="645"/>
      <c r="AZ7" s="645"/>
      <c r="BA7" s="645"/>
      <c r="BB7" s="645"/>
      <c r="BC7" s="645"/>
      <c r="BD7" s="645"/>
      <c r="BE7" s="645"/>
      <c r="BF7" s="646"/>
      <c r="BG7" s="647">
        <v>10304912</v>
      </c>
      <c r="BH7" s="648"/>
      <c r="BI7" s="648"/>
      <c r="BJ7" s="648"/>
      <c r="BK7" s="648"/>
      <c r="BL7" s="648"/>
      <c r="BM7" s="648"/>
      <c r="BN7" s="649"/>
      <c r="BO7" s="650">
        <v>48.8</v>
      </c>
      <c r="BP7" s="650"/>
      <c r="BQ7" s="650"/>
      <c r="BR7" s="650"/>
      <c r="BS7" s="651">
        <v>49035</v>
      </c>
      <c r="BT7" s="651"/>
      <c r="BU7" s="651"/>
      <c r="BV7" s="651"/>
      <c r="BW7" s="651"/>
      <c r="BX7" s="651"/>
      <c r="BY7" s="651"/>
      <c r="BZ7" s="651"/>
      <c r="CA7" s="651"/>
      <c r="CB7" s="655"/>
      <c r="CD7" s="662" t="s">
        <v>242</v>
      </c>
      <c r="CE7" s="663"/>
      <c r="CF7" s="663"/>
      <c r="CG7" s="663"/>
      <c r="CH7" s="663"/>
      <c r="CI7" s="663"/>
      <c r="CJ7" s="663"/>
      <c r="CK7" s="663"/>
      <c r="CL7" s="663"/>
      <c r="CM7" s="663"/>
      <c r="CN7" s="663"/>
      <c r="CO7" s="663"/>
      <c r="CP7" s="663"/>
      <c r="CQ7" s="664"/>
      <c r="CR7" s="647">
        <v>20406078</v>
      </c>
      <c r="CS7" s="648"/>
      <c r="CT7" s="648"/>
      <c r="CU7" s="648"/>
      <c r="CV7" s="648"/>
      <c r="CW7" s="648"/>
      <c r="CX7" s="648"/>
      <c r="CY7" s="649"/>
      <c r="CZ7" s="650">
        <v>27.5</v>
      </c>
      <c r="DA7" s="650"/>
      <c r="DB7" s="650"/>
      <c r="DC7" s="650"/>
      <c r="DD7" s="656">
        <v>104047</v>
      </c>
      <c r="DE7" s="648"/>
      <c r="DF7" s="648"/>
      <c r="DG7" s="648"/>
      <c r="DH7" s="648"/>
      <c r="DI7" s="648"/>
      <c r="DJ7" s="648"/>
      <c r="DK7" s="648"/>
      <c r="DL7" s="648"/>
      <c r="DM7" s="648"/>
      <c r="DN7" s="648"/>
      <c r="DO7" s="648"/>
      <c r="DP7" s="649"/>
      <c r="DQ7" s="656">
        <v>4397298</v>
      </c>
      <c r="DR7" s="648"/>
      <c r="DS7" s="648"/>
      <c r="DT7" s="648"/>
      <c r="DU7" s="648"/>
      <c r="DV7" s="648"/>
      <c r="DW7" s="648"/>
      <c r="DX7" s="648"/>
      <c r="DY7" s="648"/>
      <c r="DZ7" s="648"/>
      <c r="EA7" s="648"/>
      <c r="EB7" s="648"/>
      <c r="EC7" s="657"/>
    </row>
    <row r="8" spans="2:143" ht="11.25" customHeight="1" x14ac:dyDescent="0.2">
      <c r="B8" s="644" t="s">
        <v>243</v>
      </c>
      <c r="C8" s="645"/>
      <c r="D8" s="645"/>
      <c r="E8" s="645"/>
      <c r="F8" s="645"/>
      <c r="G8" s="645"/>
      <c r="H8" s="645"/>
      <c r="I8" s="645"/>
      <c r="J8" s="645"/>
      <c r="K8" s="645"/>
      <c r="L8" s="645"/>
      <c r="M8" s="645"/>
      <c r="N8" s="645"/>
      <c r="O8" s="645"/>
      <c r="P8" s="645"/>
      <c r="Q8" s="646"/>
      <c r="R8" s="647">
        <v>142453</v>
      </c>
      <c r="S8" s="648"/>
      <c r="T8" s="648"/>
      <c r="U8" s="648"/>
      <c r="V8" s="648"/>
      <c r="W8" s="648"/>
      <c r="X8" s="648"/>
      <c r="Y8" s="649"/>
      <c r="Z8" s="650">
        <v>0.2</v>
      </c>
      <c r="AA8" s="650"/>
      <c r="AB8" s="650"/>
      <c r="AC8" s="650"/>
      <c r="AD8" s="651">
        <v>142453</v>
      </c>
      <c r="AE8" s="651"/>
      <c r="AF8" s="651"/>
      <c r="AG8" s="651"/>
      <c r="AH8" s="651"/>
      <c r="AI8" s="651"/>
      <c r="AJ8" s="651"/>
      <c r="AK8" s="651"/>
      <c r="AL8" s="652">
        <v>0.5</v>
      </c>
      <c r="AM8" s="653"/>
      <c r="AN8" s="653"/>
      <c r="AO8" s="654"/>
      <c r="AP8" s="644" t="s">
        <v>244</v>
      </c>
      <c r="AQ8" s="645"/>
      <c r="AR8" s="645"/>
      <c r="AS8" s="645"/>
      <c r="AT8" s="645"/>
      <c r="AU8" s="645"/>
      <c r="AV8" s="645"/>
      <c r="AW8" s="645"/>
      <c r="AX8" s="645"/>
      <c r="AY8" s="645"/>
      <c r="AZ8" s="645"/>
      <c r="BA8" s="645"/>
      <c r="BB8" s="645"/>
      <c r="BC8" s="645"/>
      <c r="BD8" s="645"/>
      <c r="BE8" s="645"/>
      <c r="BF8" s="646"/>
      <c r="BG8" s="647">
        <v>266633</v>
      </c>
      <c r="BH8" s="648"/>
      <c r="BI8" s="648"/>
      <c r="BJ8" s="648"/>
      <c r="BK8" s="648"/>
      <c r="BL8" s="648"/>
      <c r="BM8" s="648"/>
      <c r="BN8" s="649"/>
      <c r="BO8" s="650">
        <v>1.3</v>
      </c>
      <c r="BP8" s="650"/>
      <c r="BQ8" s="650"/>
      <c r="BR8" s="650"/>
      <c r="BS8" s="656" t="s">
        <v>150</v>
      </c>
      <c r="BT8" s="648"/>
      <c r="BU8" s="648"/>
      <c r="BV8" s="648"/>
      <c r="BW8" s="648"/>
      <c r="BX8" s="648"/>
      <c r="BY8" s="648"/>
      <c r="BZ8" s="648"/>
      <c r="CA8" s="648"/>
      <c r="CB8" s="657"/>
      <c r="CD8" s="662" t="s">
        <v>245</v>
      </c>
      <c r="CE8" s="663"/>
      <c r="CF8" s="663"/>
      <c r="CG8" s="663"/>
      <c r="CH8" s="663"/>
      <c r="CI8" s="663"/>
      <c r="CJ8" s="663"/>
      <c r="CK8" s="663"/>
      <c r="CL8" s="663"/>
      <c r="CM8" s="663"/>
      <c r="CN8" s="663"/>
      <c r="CO8" s="663"/>
      <c r="CP8" s="663"/>
      <c r="CQ8" s="664"/>
      <c r="CR8" s="647">
        <v>29629175</v>
      </c>
      <c r="CS8" s="648"/>
      <c r="CT8" s="648"/>
      <c r="CU8" s="648"/>
      <c r="CV8" s="648"/>
      <c r="CW8" s="648"/>
      <c r="CX8" s="648"/>
      <c r="CY8" s="649"/>
      <c r="CZ8" s="650">
        <v>40</v>
      </c>
      <c r="DA8" s="650"/>
      <c r="DB8" s="650"/>
      <c r="DC8" s="650"/>
      <c r="DD8" s="656">
        <v>515737</v>
      </c>
      <c r="DE8" s="648"/>
      <c r="DF8" s="648"/>
      <c r="DG8" s="648"/>
      <c r="DH8" s="648"/>
      <c r="DI8" s="648"/>
      <c r="DJ8" s="648"/>
      <c r="DK8" s="648"/>
      <c r="DL8" s="648"/>
      <c r="DM8" s="648"/>
      <c r="DN8" s="648"/>
      <c r="DO8" s="648"/>
      <c r="DP8" s="649"/>
      <c r="DQ8" s="656">
        <v>12708943</v>
      </c>
      <c r="DR8" s="648"/>
      <c r="DS8" s="648"/>
      <c r="DT8" s="648"/>
      <c r="DU8" s="648"/>
      <c r="DV8" s="648"/>
      <c r="DW8" s="648"/>
      <c r="DX8" s="648"/>
      <c r="DY8" s="648"/>
      <c r="DZ8" s="648"/>
      <c r="EA8" s="648"/>
      <c r="EB8" s="648"/>
      <c r="EC8" s="657"/>
    </row>
    <row r="9" spans="2:143" ht="11.25" customHeight="1" x14ac:dyDescent="0.2">
      <c r="B9" s="644" t="s">
        <v>246</v>
      </c>
      <c r="C9" s="645"/>
      <c r="D9" s="645"/>
      <c r="E9" s="645"/>
      <c r="F9" s="645"/>
      <c r="G9" s="645"/>
      <c r="H9" s="645"/>
      <c r="I9" s="645"/>
      <c r="J9" s="645"/>
      <c r="K9" s="645"/>
      <c r="L9" s="645"/>
      <c r="M9" s="645"/>
      <c r="N9" s="645"/>
      <c r="O9" s="645"/>
      <c r="P9" s="645"/>
      <c r="Q9" s="646"/>
      <c r="R9" s="647">
        <v>165575</v>
      </c>
      <c r="S9" s="648"/>
      <c r="T9" s="648"/>
      <c r="U9" s="648"/>
      <c r="V9" s="648"/>
      <c r="W9" s="648"/>
      <c r="X9" s="648"/>
      <c r="Y9" s="649"/>
      <c r="Z9" s="650">
        <v>0.2</v>
      </c>
      <c r="AA9" s="650"/>
      <c r="AB9" s="650"/>
      <c r="AC9" s="650"/>
      <c r="AD9" s="651">
        <v>165575</v>
      </c>
      <c r="AE9" s="651"/>
      <c r="AF9" s="651"/>
      <c r="AG9" s="651"/>
      <c r="AH9" s="651"/>
      <c r="AI9" s="651"/>
      <c r="AJ9" s="651"/>
      <c r="AK9" s="651"/>
      <c r="AL9" s="652">
        <v>0.6</v>
      </c>
      <c r="AM9" s="653"/>
      <c r="AN9" s="653"/>
      <c r="AO9" s="654"/>
      <c r="AP9" s="644" t="s">
        <v>247</v>
      </c>
      <c r="AQ9" s="645"/>
      <c r="AR9" s="645"/>
      <c r="AS9" s="645"/>
      <c r="AT9" s="645"/>
      <c r="AU9" s="645"/>
      <c r="AV9" s="645"/>
      <c r="AW9" s="645"/>
      <c r="AX9" s="645"/>
      <c r="AY9" s="645"/>
      <c r="AZ9" s="645"/>
      <c r="BA9" s="645"/>
      <c r="BB9" s="645"/>
      <c r="BC9" s="645"/>
      <c r="BD9" s="645"/>
      <c r="BE9" s="645"/>
      <c r="BF9" s="646"/>
      <c r="BG9" s="647">
        <v>9386963</v>
      </c>
      <c r="BH9" s="648"/>
      <c r="BI9" s="648"/>
      <c r="BJ9" s="648"/>
      <c r="BK9" s="648"/>
      <c r="BL9" s="648"/>
      <c r="BM9" s="648"/>
      <c r="BN9" s="649"/>
      <c r="BO9" s="650">
        <v>44.5</v>
      </c>
      <c r="BP9" s="650"/>
      <c r="BQ9" s="650"/>
      <c r="BR9" s="650"/>
      <c r="BS9" s="656" t="s">
        <v>248</v>
      </c>
      <c r="BT9" s="648"/>
      <c r="BU9" s="648"/>
      <c r="BV9" s="648"/>
      <c r="BW9" s="648"/>
      <c r="BX9" s="648"/>
      <c r="BY9" s="648"/>
      <c r="BZ9" s="648"/>
      <c r="CA9" s="648"/>
      <c r="CB9" s="657"/>
      <c r="CD9" s="662" t="s">
        <v>249</v>
      </c>
      <c r="CE9" s="663"/>
      <c r="CF9" s="663"/>
      <c r="CG9" s="663"/>
      <c r="CH9" s="663"/>
      <c r="CI9" s="663"/>
      <c r="CJ9" s="663"/>
      <c r="CK9" s="663"/>
      <c r="CL9" s="663"/>
      <c r="CM9" s="663"/>
      <c r="CN9" s="663"/>
      <c r="CO9" s="663"/>
      <c r="CP9" s="663"/>
      <c r="CQ9" s="664"/>
      <c r="CR9" s="647">
        <v>4000092</v>
      </c>
      <c r="CS9" s="648"/>
      <c r="CT9" s="648"/>
      <c r="CU9" s="648"/>
      <c r="CV9" s="648"/>
      <c r="CW9" s="648"/>
      <c r="CX9" s="648"/>
      <c r="CY9" s="649"/>
      <c r="CZ9" s="650">
        <v>5.4</v>
      </c>
      <c r="DA9" s="650"/>
      <c r="DB9" s="650"/>
      <c r="DC9" s="650"/>
      <c r="DD9" s="656">
        <v>141065</v>
      </c>
      <c r="DE9" s="648"/>
      <c r="DF9" s="648"/>
      <c r="DG9" s="648"/>
      <c r="DH9" s="648"/>
      <c r="DI9" s="648"/>
      <c r="DJ9" s="648"/>
      <c r="DK9" s="648"/>
      <c r="DL9" s="648"/>
      <c r="DM9" s="648"/>
      <c r="DN9" s="648"/>
      <c r="DO9" s="648"/>
      <c r="DP9" s="649"/>
      <c r="DQ9" s="656">
        <v>2834516</v>
      </c>
      <c r="DR9" s="648"/>
      <c r="DS9" s="648"/>
      <c r="DT9" s="648"/>
      <c r="DU9" s="648"/>
      <c r="DV9" s="648"/>
      <c r="DW9" s="648"/>
      <c r="DX9" s="648"/>
      <c r="DY9" s="648"/>
      <c r="DZ9" s="648"/>
      <c r="EA9" s="648"/>
      <c r="EB9" s="648"/>
      <c r="EC9" s="657"/>
    </row>
    <row r="10" spans="2:143" ht="11.25" customHeight="1" x14ac:dyDescent="0.2">
      <c r="B10" s="644" t="s">
        <v>250</v>
      </c>
      <c r="C10" s="645"/>
      <c r="D10" s="645"/>
      <c r="E10" s="645"/>
      <c r="F10" s="645"/>
      <c r="G10" s="645"/>
      <c r="H10" s="645"/>
      <c r="I10" s="645"/>
      <c r="J10" s="645"/>
      <c r="K10" s="645"/>
      <c r="L10" s="645"/>
      <c r="M10" s="645"/>
      <c r="N10" s="645"/>
      <c r="O10" s="645"/>
      <c r="P10" s="645"/>
      <c r="Q10" s="646"/>
      <c r="R10" s="647" t="s">
        <v>248</v>
      </c>
      <c r="S10" s="648"/>
      <c r="T10" s="648"/>
      <c r="U10" s="648"/>
      <c r="V10" s="648"/>
      <c r="W10" s="648"/>
      <c r="X10" s="648"/>
      <c r="Y10" s="649"/>
      <c r="Z10" s="650" t="s">
        <v>248</v>
      </c>
      <c r="AA10" s="650"/>
      <c r="AB10" s="650"/>
      <c r="AC10" s="650"/>
      <c r="AD10" s="651" t="s">
        <v>150</v>
      </c>
      <c r="AE10" s="651"/>
      <c r="AF10" s="651"/>
      <c r="AG10" s="651"/>
      <c r="AH10" s="651"/>
      <c r="AI10" s="651"/>
      <c r="AJ10" s="651"/>
      <c r="AK10" s="651"/>
      <c r="AL10" s="652" t="s">
        <v>181</v>
      </c>
      <c r="AM10" s="653"/>
      <c r="AN10" s="653"/>
      <c r="AO10" s="654"/>
      <c r="AP10" s="644" t="s">
        <v>251</v>
      </c>
      <c r="AQ10" s="645"/>
      <c r="AR10" s="645"/>
      <c r="AS10" s="645"/>
      <c r="AT10" s="645"/>
      <c r="AU10" s="645"/>
      <c r="AV10" s="645"/>
      <c r="AW10" s="645"/>
      <c r="AX10" s="645"/>
      <c r="AY10" s="645"/>
      <c r="AZ10" s="645"/>
      <c r="BA10" s="645"/>
      <c r="BB10" s="645"/>
      <c r="BC10" s="645"/>
      <c r="BD10" s="645"/>
      <c r="BE10" s="645"/>
      <c r="BF10" s="646"/>
      <c r="BG10" s="647">
        <v>305003</v>
      </c>
      <c r="BH10" s="648"/>
      <c r="BI10" s="648"/>
      <c r="BJ10" s="648"/>
      <c r="BK10" s="648"/>
      <c r="BL10" s="648"/>
      <c r="BM10" s="648"/>
      <c r="BN10" s="649"/>
      <c r="BO10" s="650">
        <v>1.4</v>
      </c>
      <c r="BP10" s="650"/>
      <c r="BQ10" s="650"/>
      <c r="BR10" s="650"/>
      <c r="BS10" s="656" t="s">
        <v>150</v>
      </c>
      <c r="BT10" s="648"/>
      <c r="BU10" s="648"/>
      <c r="BV10" s="648"/>
      <c r="BW10" s="648"/>
      <c r="BX10" s="648"/>
      <c r="BY10" s="648"/>
      <c r="BZ10" s="648"/>
      <c r="CA10" s="648"/>
      <c r="CB10" s="657"/>
      <c r="CD10" s="662" t="s">
        <v>252</v>
      </c>
      <c r="CE10" s="663"/>
      <c r="CF10" s="663"/>
      <c r="CG10" s="663"/>
      <c r="CH10" s="663"/>
      <c r="CI10" s="663"/>
      <c r="CJ10" s="663"/>
      <c r="CK10" s="663"/>
      <c r="CL10" s="663"/>
      <c r="CM10" s="663"/>
      <c r="CN10" s="663"/>
      <c r="CO10" s="663"/>
      <c r="CP10" s="663"/>
      <c r="CQ10" s="664"/>
      <c r="CR10" s="647">
        <v>421912</v>
      </c>
      <c r="CS10" s="648"/>
      <c r="CT10" s="648"/>
      <c r="CU10" s="648"/>
      <c r="CV10" s="648"/>
      <c r="CW10" s="648"/>
      <c r="CX10" s="648"/>
      <c r="CY10" s="649"/>
      <c r="CZ10" s="650">
        <v>0.6</v>
      </c>
      <c r="DA10" s="650"/>
      <c r="DB10" s="650"/>
      <c r="DC10" s="650"/>
      <c r="DD10" s="656" t="s">
        <v>181</v>
      </c>
      <c r="DE10" s="648"/>
      <c r="DF10" s="648"/>
      <c r="DG10" s="648"/>
      <c r="DH10" s="648"/>
      <c r="DI10" s="648"/>
      <c r="DJ10" s="648"/>
      <c r="DK10" s="648"/>
      <c r="DL10" s="648"/>
      <c r="DM10" s="648"/>
      <c r="DN10" s="648"/>
      <c r="DO10" s="648"/>
      <c r="DP10" s="649"/>
      <c r="DQ10" s="656">
        <v>360209</v>
      </c>
      <c r="DR10" s="648"/>
      <c r="DS10" s="648"/>
      <c r="DT10" s="648"/>
      <c r="DU10" s="648"/>
      <c r="DV10" s="648"/>
      <c r="DW10" s="648"/>
      <c r="DX10" s="648"/>
      <c r="DY10" s="648"/>
      <c r="DZ10" s="648"/>
      <c r="EA10" s="648"/>
      <c r="EB10" s="648"/>
      <c r="EC10" s="657"/>
    </row>
    <row r="11" spans="2:143" ht="11.25" customHeight="1" x14ac:dyDescent="0.2">
      <c r="B11" s="644" t="s">
        <v>253</v>
      </c>
      <c r="C11" s="645"/>
      <c r="D11" s="645"/>
      <c r="E11" s="645"/>
      <c r="F11" s="645"/>
      <c r="G11" s="645"/>
      <c r="H11" s="645"/>
      <c r="I11" s="645"/>
      <c r="J11" s="645"/>
      <c r="K11" s="645"/>
      <c r="L11" s="645"/>
      <c r="M11" s="645"/>
      <c r="N11" s="645"/>
      <c r="O11" s="645"/>
      <c r="P11" s="645"/>
      <c r="Q11" s="646"/>
      <c r="R11" s="647">
        <v>3054348</v>
      </c>
      <c r="S11" s="648"/>
      <c r="T11" s="648"/>
      <c r="U11" s="648"/>
      <c r="V11" s="648"/>
      <c r="W11" s="648"/>
      <c r="X11" s="648"/>
      <c r="Y11" s="649"/>
      <c r="Z11" s="652">
        <v>4</v>
      </c>
      <c r="AA11" s="653"/>
      <c r="AB11" s="653"/>
      <c r="AC11" s="665"/>
      <c r="AD11" s="656">
        <v>3054348</v>
      </c>
      <c r="AE11" s="648"/>
      <c r="AF11" s="648"/>
      <c r="AG11" s="648"/>
      <c r="AH11" s="648"/>
      <c r="AI11" s="648"/>
      <c r="AJ11" s="648"/>
      <c r="AK11" s="649"/>
      <c r="AL11" s="652">
        <v>10.9</v>
      </c>
      <c r="AM11" s="653"/>
      <c r="AN11" s="653"/>
      <c r="AO11" s="654"/>
      <c r="AP11" s="644" t="s">
        <v>254</v>
      </c>
      <c r="AQ11" s="645"/>
      <c r="AR11" s="645"/>
      <c r="AS11" s="645"/>
      <c r="AT11" s="645"/>
      <c r="AU11" s="645"/>
      <c r="AV11" s="645"/>
      <c r="AW11" s="645"/>
      <c r="AX11" s="645"/>
      <c r="AY11" s="645"/>
      <c r="AZ11" s="645"/>
      <c r="BA11" s="645"/>
      <c r="BB11" s="645"/>
      <c r="BC11" s="645"/>
      <c r="BD11" s="645"/>
      <c r="BE11" s="645"/>
      <c r="BF11" s="646"/>
      <c r="BG11" s="647">
        <v>346313</v>
      </c>
      <c r="BH11" s="648"/>
      <c r="BI11" s="648"/>
      <c r="BJ11" s="648"/>
      <c r="BK11" s="648"/>
      <c r="BL11" s="648"/>
      <c r="BM11" s="648"/>
      <c r="BN11" s="649"/>
      <c r="BO11" s="650">
        <v>1.6</v>
      </c>
      <c r="BP11" s="650"/>
      <c r="BQ11" s="650"/>
      <c r="BR11" s="650"/>
      <c r="BS11" s="656">
        <v>49035</v>
      </c>
      <c r="BT11" s="648"/>
      <c r="BU11" s="648"/>
      <c r="BV11" s="648"/>
      <c r="BW11" s="648"/>
      <c r="BX11" s="648"/>
      <c r="BY11" s="648"/>
      <c r="BZ11" s="648"/>
      <c r="CA11" s="648"/>
      <c r="CB11" s="657"/>
      <c r="CD11" s="662" t="s">
        <v>255</v>
      </c>
      <c r="CE11" s="663"/>
      <c r="CF11" s="663"/>
      <c r="CG11" s="663"/>
      <c r="CH11" s="663"/>
      <c r="CI11" s="663"/>
      <c r="CJ11" s="663"/>
      <c r="CK11" s="663"/>
      <c r="CL11" s="663"/>
      <c r="CM11" s="663"/>
      <c r="CN11" s="663"/>
      <c r="CO11" s="663"/>
      <c r="CP11" s="663"/>
      <c r="CQ11" s="664"/>
      <c r="CR11" s="647">
        <v>100065</v>
      </c>
      <c r="CS11" s="648"/>
      <c r="CT11" s="648"/>
      <c r="CU11" s="648"/>
      <c r="CV11" s="648"/>
      <c r="CW11" s="648"/>
      <c r="CX11" s="648"/>
      <c r="CY11" s="649"/>
      <c r="CZ11" s="650">
        <v>0.1</v>
      </c>
      <c r="DA11" s="650"/>
      <c r="DB11" s="650"/>
      <c r="DC11" s="650"/>
      <c r="DD11" s="656">
        <v>391</v>
      </c>
      <c r="DE11" s="648"/>
      <c r="DF11" s="648"/>
      <c r="DG11" s="648"/>
      <c r="DH11" s="648"/>
      <c r="DI11" s="648"/>
      <c r="DJ11" s="648"/>
      <c r="DK11" s="648"/>
      <c r="DL11" s="648"/>
      <c r="DM11" s="648"/>
      <c r="DN11" s="648"/>
      <c r="DO11" s="648"/>
      <c r="DP11" s="649"/>
      <c r="DQ11" s="656">
        <v>83038</v>
      </c>
      <c r="DR11" s="648"/>
      <c r="DS11" s="648"/>
      <c r="DT11" s="648"/>
      <c r="DU11" s="648"/>
      <c r="DV11" s="648"/>
      <c r="DW11" s="648"/>
      <c r="DX11" s="648"/>
      <c r="DY11" s="648"/>
      <c r="DZ11" s="648"/>
      <c r="EA11" s="648"/>
      <c r="EB11" s="648"/>
      <c r="EC11" s="657"/>
    </row>
    <row r="12" spans="2:143" ht="11.25" customHeight="1" x14ac:dyDescent="0.2">
      <c r="B12" s="644" t="s">
        <v>256</v>
      </c>
      <c r="C12" s="645"/>
      <c r="D12" s="645"/>
      <c r="E12" s="645"/>
      <c r="F12" s="645"/>
      <c r="G12" s="645"/>
      <c r="H12" s="645"/>
      <c r="I12" s="645"/>
      <c r="J12" s="645"/>
      <c r="K12" s="645"/>
      <c r="L12" s="645"/>
      <c r="M12" s="645"/>
      <c r="N12" s="645"/>
      <c r="O12" s="645"/>
      <c r="P12" s="645"/>
      <c r="Q12" s="646"/>
      <c r="R12" s="647" t="s">
        <v>150</v>
      </c>
      <c r="S12" s="648"/>
      <c r="T12" s="648"/>
      <c r="U12" s="648"/>
      <c r="V12" s="648"/>
      <c r="W12" s="648"/>
      <c r="X12" s="648"/>
      <c r="Y12" s="649"/>
      <c r="Z12" s="650" t="s">
        <v>181</v>
      </c>
      <c r="AA12" s="650"/>
      <c r="AB12" s="650"/>
      <c r="AC12" s="650"/>
      <c r="AD12" s="651" t="s">
        <v>248</v>
      </c>
      <c r="AE12" s="651"/>
      <c r="AF12" s="651"/>
      <c r="AG12" s="651"/>
      <c r="AH12" s="651"/>
      <c r="AI12" s="651"/>
      <c r="AJ12" s="651"/>
      <c r="AK12" s="651"/>
      <c r="AL12" s="652" t="s">
        <v>150</v>
      </c>
      <c r="AM12" s="653"/>
      <c r="AN12" s="653"/>
      <c r="AO12" s="654"/>
      <c r="AP12" s="644" t="s">
        <v>257</v>
      </c>
      <c r="AQ12" s="645"/>
      <c r="AR12" s="645"/>
      <c r="AS12" s="645"/>
      <c r="AT12" s="645"/>
      <c r="AU12" s="645"/>
      <c r="AV12" s="645"/>
      <c r="AW12" s="645"/>
      <c r="AX12" s="645"/>
      <c r="AY12" s="645"/>
      <c r="AZ12" s="645"/>
      <c r="BA12" s="645"/>
      <c r="BB12" s="645"/>
      <c r="BC12" s="645"/>
      <c r="BD12" s="645"/>
      <c r="BE12" s="645"/>
      <c r="BF12" s="646"/>
      <c r="BG12" s="647">
        <v>8164611</v>
      </c>
      <c r="BH12" s="648"/>
      <c r="BI12" s="648"/>
      <c r="BJ12" s="648"/>
      <c r="BK12" s="648"/>
      <c r="BL12" s="648"/>
      <c r="BM12" s="648"/>
      <c r="BN12" s="649"/>
      <c r="BO12" s="650">
        <v>38.700000000000003</v>
      </c>
      <c r="BP12" s="650"/>
      <c r="BQ12" s="650"/>
      <c r="BR12" s="650"/>
      <c r="BS12" s="656" t="s">
        <v>181</v>
      </c>
      <c r="BT12" s="648"/>
      <c r="BU12" s="648"/>
      <c r="BV12" s="648"/>
      <c r="BW12" s="648"/>
      <c r="BX12" s="648"/>
      <c r="BY12" s="648"/>
      <c r="BZ12" s="648"/>
      <c r="CA12" s="648"/>
      <c r="CB12" s="657"/>
      <c r="CD12" s="662" t="s">
        <v>258</v>
      </c>
      <c r="CE12" s="663"/>
      <c r="CF12" s="663"/>
      <c r="CG12" s="663"/>
      <c r="CH12" s="663"/>
      <c r="CI12" s="663"/>
      <c r="CJ12" s="663"/>
      <c r="CK12" s="663"/>
      <c r="CL12" s="663"/>
      <c r="CM12" s="663"/>
      <c r="CN12" s="663"/>
      <c r="CO12" s="663"/>
      <c r="CP12" s="663"/>
      <c r="CQ12" s="664"/>
      <c r="CR12" s="647">
        <v>402842</v>
      </c>
      <c r="CS12" s="648"/>
      <c r="CT12" s="648"/>
      <c r="CU12" s="648"/>
      <c r="CV12" s="648"/>
      <c r="CW12" s="648"/>
      <c r="CX12" s="648"/>
      <c r="CY12" s="649"/>
      <c r="CZ12" s="650">
        <v>0.5</v>
      </c>
      <c r="DA12" s="650"/>
      <c r="DB12" s="650"/>
      <c r="DC12" s="650"/>
      <c r="DD12" s="656">
        <v>602</v>
      </c>
      <c r="DE12" s="648"/>
      <c r="DF12" s="648"/>
      <c r="DG12" s="648"/>
      <c r="DH12" s="648"/>
      <c r="DI12" s="648"/>
      <c r="DJ12" s="648"/>
      <c r="DK12" s="648"/>
      <c r="DL12" s="648"/>
      <c r="DM12" s="648"/>
      <c r="DN12" s="648"/>
      <c r="DO12" s="648"/>
      <c r="DP12" s="649"/>
      <c r="DQ12" s="656">
        <v>375835</v>
      </c>
      <c r="DR12" s="648"/>
      <c r="DS12" s="648"/>
      <c r="DT12" s="648"/>
      <c r="DU12" s="648"/>
      <c r="DV12" s="648"/>
      <c r="DW12" s="648"/>
      <c r="DX12" s="648"/>
      <c r="DY12" s="648"/>
      <c r="DZ12" s="648"/>
      <c r="EA12" s="648"/>
      <c r="EB12" s="648"/>
      <c r="EC12" s="657"/>
    </row>
    <row r="13" spans="2:143" ht="11.25" customHeight="1" x14ac:dyDescent="0.2">
      <c r="B13" s="644" t="s">
        <v>259</v>
      </c>
      <c r="C13" s="645"/>
      <c r="D13" s="645"/>
      <c r="E13" s="645"/>
      <c r="F13" s="645"/>
      <c r="G13" s="645"/>
      <c r="H13" s="645"/>
      <c r="I13" s="645"/>
      <c r="J13" s="645"/>
      <c r="K13" s="645"/>
      <c r="L13" s="645"/>
      <c r="M13" s="645"/>
      <c r="N13" s="645"/>
      <c r="O13" s="645"/>
      <c r="P13" s="645"/>
      <c r="Q13" s="646"/>
      <c r="R13" s="647" t="s">
        <v>181</v>
      </c>
      <c r="S13" s="648"/>
      <c r="T13" s="648"/>
      <c r="U13" s="648"/>
      <c r="V13" s="648"/>
      <c r="W13" s="648"/>
      <c r="X13" s="648"/>
      <c r="Y13" s="649"/>
      <c r="Z13" s="650" t="s">
        <v>248</v>
      </c>
      <c r="AA13" s="650"/>
      <c r="AB13" s="650"/>
      <c r="AC13" s="650"/>
      <c r="AD13" s="651" t="s">
        <v>181</v>
      </c>
      <c r="AE13" s="651"/>
      <c r="AF13" s="651"/>
      <c r="AG13" s="651"/>
      <c r="AH13" s="651"/>
      <c r="AI13" s="651"/>
      <c r="AJ13" s="651"/>
      <c r="AK13" s="651"/>
      <c r="AL13" s="652" t="s">
        <v>150</v>
      </c>
      <c r="AM13" s="653"/>
      <c r="AN13" s="653"/>
      <c r="AO13" s="654"/>
      <c r="AP13" s="644" t="s">
        <v>260</v>
      </c>
      <c r="AQ13" s="645"/>
      <c r="AR13" s="645"/>
      <c r="AS13" s="645"/>
      <c r="AT13" s="645"/>
      <c r="AU13" s="645"/>
      <c r="AV13" s="645"/>
      <c r="AW13" s="645"/>
      <c r="AX13" s="645"/>
      <c r="AY13" s="645"/>
      <c r="AZ13" s="645"/>
      <c r="BA13" s="645"/>
      <c r="BB13" s="645"/>
      <c r="BC13" s="645"/>
      <c r="BD13" s="645"/>
      <c r="BE13" s="645"/>
      <c r="BF13" s="646"/>
      <c r="BG13" s="647">
        <v>7451411</v>
      </c>
      <c r="BH13" s="648"/>
      <c r="BI13" s="648"/>
      <c r="BJ13" s="648"/>
      <c r="BK13" s="648"/>
      <c r="BL13" s="648"/>
      <c r="BM13" s="648"/>
      <c r="BN13" s="649"/>
      <c r="BO13" s="650">
        <v>35.299999999999997</v>
      </c>
      <c r="BP13" s="650"/>
      <c r="BQ13" s="650"/>
      <c r="BR13" s="650"/>
      <c r="BS13" s="656" t="s">
        <v>248</v>
      </c>
      <c r="BT13" s="648"/>
      <c r="BU13" s="648"/>
      <c r="BV13" s="648"/>
      <c r="BW13" s="648"/>
      <c r="BX13" s="648"/>
      <c r="BY13" s="648"/>
      <c r="BZ13" s="648"/>
      <c r="CA13" s="648"/>
      <c r="CB13" s="657"/>
      <c r="CD13" s="662" t="s">
        <v>261</v>
      </c>
      <c r="CE13" s="663"/>
      <c r="CF13" s="663"/>
      <c r="CG13" s="663"/>
      <c r="CH13" s="663"/>
      <c r="CI13" s="663"/>
      <c r="CJ13" s="663"/>
      <c r="CK13" s="663"/>
      <c r="CL13" s="663"/>
      <c r="CM13" s="663"/>
      <c r="CN13" s="663"/>
      <c r="CO13" s="663"/>
      <c r="CP13" s="663"/>
      <c r="CQ13" s="664"/>
      <c r="CR13" s="647">
        <v>7043781</v>
      </c>
      <c r="CS13" s="648"/>
      <c r="CT13" s="648"/>
      <c r="CU13" s="648"/>
      <c r="CV13" s="648"/>
      <c r="CW13" s="648"/>
      <c r="CX13" s="648"/>
      <c r="CY13" s="649"/>
      <c r="CZ13" s="650">
        <v>9.5</v>
      </c>
      <c r="DA13" s="650"/>
      <c r="DB13" s="650"/>
      <c r="DC13" s="650"/>
      <c r="DD13" s="656">
        <v>3613006</v>
      </c>
      <c r="DE13" s="648"/>
      <c r="DF13" s="648"/>
      <c r="DG13" s="648"/>
      <c r="DH13" s="648"/>
      <c r="DI13" s="648"/>
      <c r="DJ13" s="648"/>
      <c r="DK13" s="648"/>
      <c r="DL13" s="648"/>
      <c r="DM13" s="648"/>
      <c r="DN13" s="648"/>
      <c r="DO13" s="648"/>
      <c r="DP13" s="649"/>
      <c r="DQ13" s="656">
        <v>3435403</v>
      </c>
      <c r="DR13" s="648"/>
      <c r="DS13" s="648"/>
      <c r="DT13" s="648"/>
      <c r="DU13" s="648"/>
      <c r="DV13" s="648"/>
      <c r="DW13" s="648"/>
      <c r="DX13" s="648"/>
      <c r="DY13" s="648"/>
      <c r="DZ13" s="648"/>
      <c r="EA13" s="648"/>
      <c r="EB13" s="648"/>
      <c r="EC13" s="657"/>
    </row>
    <row r="14" spans="2:143" ht="11.25" customHeight="1" x14ac:dyDescent="0.2">
      <c r="B14" s="644" t="s">
        <v>262</v>
      </c>
      <c r="C14" s="645"/>
      <c r="D14" s="645"/>
      <c r="E14" s="645"/>
      <c r="F14" s="645"/>
      <c r="G14" s="645"/>
      <c r="H14" s="645"/>
      <c r="I14" s="645"/>
      <c r="J14" s="645"/>
      <c r="K14" s="645"/>
      <c r="L14" s="645"/>
      <c r="M14" s="645"/>
      <c r="N14" s="645"/>
      <c r="O14" s="645"/>
      <c r="P14" s="645"/>
      <c r="Q14" s="646"/>
      <c r="R14" s="647">
        <v>20</v>
      </c>
      <c r="S14" s="648"/>
      <c r="T14" s="648"/>
      <c r="U14" s="648"/>
      <c r="V14" s="648"/>
      <c r="W14" s="648"/>
      <c r="X14" s="648"/>
      <c r="Y14" s="649"/>
      <c r="Z14" s="650">
        <v>0</v>
      </c>
      <c r="AA14" s="650"/>
      <c r="AB14" s="650"/>
      <c r="AC14" s="650"/>
      <c r="AD14" s="651">
        <v>20</v>
      </c>
      <c r="AE14" s="651"/>
      <c r="AF14" s="651"/>
      <c r="AG14" s="651"/>
      <c r="AH14" s="651"/>
      <c r="AI14" s="651"/>
      <c r="AJ14" s="651"/>
      <c r="AK14" s="651"/>
      <c r="AL14" s="652">
        <v>0</v>
      </c>
      <c r="AM14" s="653"/>
      <c r="AN14" s="653"/>
      <c r="AO14" s="654"/>
      <c r="AP14" s="644" t="s">
        <v>263</v>
      </c>
      <c r="AQ14" s="645"/>
      <c r="AR14" s="645"/>
      <c r="AS14" s="645"/>
      <c r="AT14" s="645"/>
      <c r="AU14" s="645"/>
      <c r="AV14" s="645"/>
      <c r="AW14" s="645"/>
      <c r="AX14" s="645"/>
      <c r="AY14" s="645"/>
      <c r="AZ14" s="645"/>
      <c r="BA14" s="645"/>
      <c r="BB14" s="645"/>
      <c r="BC14" s="645"/>
      <c r="BD14" s="645"/>
      <c r="BE14" s="645"/>
      <c r="BF14" s="646"/>
      <c r="BG14" s="647">
        <v>153938</v>
      </c>
      <c r="BH14" s="648"/>
      <c r="BI14" s="648"/>
      <c r="BJ14" s="648"/>
      <c r="BK14" s="648"/>
      <c r="BL14" s="648"/>
      <c r="BM14" s="648"/>
      <c r="BN14" s="649"/>
      <c r="BO14" s="650">
        <v>0.7</v>
      </c>
      <c r="BP14" s="650"/>
      <c r="BQ14" s="650"/>
      <c r="BR14" s="650"/>
      <c r="BS14" s="656" t="s">
        <v>248</v>
      </c>
      <c r="BT14" s="648"/>
      <c r="BU14" s="648"/>
      <c r="BV14" s="648"/>
      <c r="BW14" s="648"/>
      <c r="BX14" s="648"/>
      <c r="BY14" s="648"/>
      <c r="BZ14" s="648"/>
      <c r="CA14" s="648"/>
      <c r="CB14" s="657"/>
      <c r="CD14" s="662" t="s">
        <v>264</v>
      </c>
      <c r="CE14" s="663"/>
      <c r="CF14" s="663"/>
      <c r="CG14" s="663"/>
      <c r="CH14" s="663"/>
      <c r="CI14" s="663"/>
      <c r="CJ14" s="663"/>
      <c r="CK14" s="663"/>
      <c r="CL14" s="663"/>
      <c r="CM14" s="663"/>
      <c r="CN14" s="663"/>
      <c r="CO14" s="663"/>
      <c r="CP14" s="663"/>
      <c r="CQ14" s="664"/>
      <c r="CR14" s="647">
        <v>1715148</v>
      </c>
      <c r="CS14" s="648"/>
      <c r="CT14" s="648"/>
      <c r="CU14" s="648"/>
      <c r="CV14" s="648"/>
      <c r="CW14" s="648"/>
      <c r="CX14" s="648"/>
      <c r="CY14" s="649"/>
      <c r="CZ14" s="650">
        <v>2.2999999999999998</v>
      </c>
      <c r="DA14" s="650"/>
      <c r="DB14" s="650"/>
      <c r="DC14" s="650"/>
      <c r="DD14" s="656">
        <v>2629</v>
      </c>
      <c r="DE14" s="648"/>
      <c r="DF14" s="648"/>
      <c r="DG14" s="648"/>
      <c r="DH14" s="648"/>
      <c r="DI14" s="648"/>
      <c r="DJ14" s="648"/>
      <c r="DK14" s="648"/>
      <c r="DL14" s="648"/>
      <c r="DM14" s="648"/>
      <c r="DN14" s="648"/>
      <c r="DO14" s="648"/>
      <c r="DP14" s="649"/>
      <c r="DQ14" s="656">
        <v>568549</v>
      </c>
      <c r="DR14" s="648"/>
      <c r="DS14" s="648"/>
      <c r="DT14" s="648"/>
      <c r="DU14" s="648"/>
      <c r="DV14" s="648"/>
      <c r="DW14" s="648"/>
      <c r="DX14" s="648"/>
      <c r="DY14" s="648"/>
      <c r="DZ14" s="648"/>
      <c r="EA14" s="648"/>
      <c r="EB14" s="648"/>
      <c r="EC14" s="657"/>
    </row>
    <row r="15" spans="2:143" ht="11.25" customHeight="1" x14ac:dyDescent="0.2">
      <c r="B15" s="644" t="s">
        <v>265</v>
      </c>
      <c r="C15" s="645"/>
      <c r="D15" s="645"/>
      <c r="E15" s="645"/>
      <c r="F15" s="645"/>
      <c r="G15" s="645"/>
      <c r="H15" s="645"/>
      <c r="I15" s="645"/>
      <c r="J15" s="645"/>
      <c r="K15" s="645"/>
      <c r="L15" s="645"/>
      <c r="M15" s="645"/>
      <c r="N15" s="645"/>
      <c r="O15" s="645"/>
      <c r="P15" s="645"/>
      <c r="Q15" s="646"/>
      <c r="R15" s="647" t="s">
        <v>248</v>
      </c>
      <c r="S15" s="648"/>
      <c r="T15" s="648"/>
      <c r="U15" s="648"/>
      <c r="V15" s="648"/>
      <c r="W15" s="648"/>
      <c r="X15" s="648"/>
      <c r="Y15" s="649"/>
      <c r="Z15" s="650" t="s">
        <v>150</v>
      </c>
      <c r="AA15" s="650"/>
      <c r="AB15" s="650"/>
      <c r="AC15" s="650"/>
      <c r="AD15" s="651" t="s">
        <v>150</v>
      </c>
      <c r="AE15" s="651"/>
      <c r="AF15" s="651"/>
      <c r="AG15" s="651"/>
      <c r="AH15" s="651"/>
      <c r="AI15" s="651"/>
      <c r="AJ15" s="651"/>
      <c r="AK15" s="651"/>
      <c r="AL15" s="652" t="s">
        <v>150</v>
      </c>
      <c r="AM15" s="653"/>
      <c r="AN15" s="653"/>
      <c r="AO15" s="654"/>
      <c r="AP15" s="644" t="s">
        <v>266</v>
      </c>
      <c r="AQ15" s="645"/>
      <c r="AR15" s="645"/>
      <c r="AS15" s="645"/>
      <c r="AT15" s="645"/>
      <c r="AU15" s="645"/>
      <c r="AV15" s="645"/>
      <c r="AW15" s="645"/>
      <c r="AX15" s="645"/>
      <c r="AY15" s="645"/>
      <c r="AZ15" s="645"/>
      <c r="BA15" s="645"/>
      <c r="BB15" s="645"/>
      <c r="BC15" s="645"/>
      <c r="BD15" s="645"/>
      <c r="BE15" s="645"/>
      <c r="BF15" s="646"/>
      <c r="BG15" s="647">
        <v>686485</v>
      </c>
      <c r="BH15" s="648"/>
      <c r="BI15" s="648"/>
      <c r="BJ15" s="648"/>
      <c r="BK15" s="648"/>
      <c r="BL15" s="648"/>
      <c r="BM15" s="648"/>
      <c r="BN15" s="649"/>
      <c r="BO15" s="650">
        <v>3.3</v>
      </c>
      <c r="BP15" s="650"/>
      <c r="BQ15" s="650"/>
      <c r="BR15" s="650"/>
      <c r="BS15" s="656" t="s">
        <v>181</v>
      </c>
      <c r="BT15" s="648"/>
      <c r="BU15" s="648"/>
      <c r="BV15" s="648"/>
      <c r="BW15" s="648"/>
      <c r="BX15" s="648"/>
      <c r="BY15" s="648"/>
      <c r="BZ15" s="648"/>
      <c r="CA15" s="648"/>
      <c r="CB15" s="657"/>
      <c r="CD15" s="662" t="s">
        <v>267</v>
      </c>
      <c r="CE15" s="663"/>
      <c r="CF15" s="663"/>
      <c r="CG15" s="663"/>
      <c r="CH15" s="663"/>
      <c r="CI15" s="663"/>
      <c r="CJ15" s="663"/>
      <c r="CK15" s="663"/>
      <c r="CL15" s="663"/>
      <c r="CM15" s="663"/>
      <c r="CN15" s="663"/>
      <c r="CO15" s="663"/>
      <c r="CP15" s="663"/>
      <c r="CQ15" s="664"/>
      <c r="CR15" s="647">
        <v>6088188</v>
      </c>
      <c r="CS15" s="648"/>
      <c r="CT15" s="648"/>
      <c r="CU15" s="648"/>
      <c r="CV15" s="648"/>
      <c r="CW15" s="648"/>
      <c r="CX15" s="648"/>
      <c r="CY15" s="649"/>
      <c r="CZ15" s="650">
        <v>8.1999999999999993</v>
      </c>
      <c r="DA15" s="650"/>
      <c r="DB15" s="650"/>
      <c r="DC15" s="650"/>
      <c r="DD15" s="656">
        <v>651525</v>
      </c>
      <c r="DE15" s="648"/>
      <c r="DF15" s="648"/>
      <c r="DG15" s="648"/>
      <c r="DH15" s="648"/>
      <c r="DI15" s="648"/>
      <c r="DJ15" s="648"/>
      <c r="DK15" s="648"/>
      <c r="DL15" s="648"/>
      <c r="DM15" s="648"/>
      <c r="DN15" s="648"/>
      <c r="DO15" s="648"/>
      <c r="DP15" s="649"/>
      <c r="DQ15" s="656">
        <v>4371942</v>
      </c>
      <c r="DR15" s="648"/>
      <c r="DS15" s="648"/>
      <c r="DT15" s="648"/>
      <c r="DU15" s="648"/>
      <c r="DV15" s="648"/>
      <c r="DW15" s="648"/>
      <c r="DX15" s="648"/>
      <c r="DY15" s="648"/>
      <c r="DZ15" s="648"/>
      <c r="EA15" s="648"/>
      <c r="EB15" s="648"/>
      <c r="EC15" s="657"/>
    </row>
    <row r="16" spans="2:143" ht="11.25" customHeight="1" x14ac:dyDescent="0.2">
      <c r="B16" s="644" t="s">
        <v>268</v>
      </c>
      <c r="C16" s="645"/>
      <c r="D16" s="645"/>
      <c r="E16" s="645"/>
      <c r="F16" s="645"/>
      <c r="G16" s="645"/>
      <c r="H16" s="645"/>
      <c r="I16" s="645"/>
      <c r="J16" s="645"/>
      <c r="K16" s="645"/>
      <c r="L16" s="645"/>
      <c r="M16" s="645"/>
      <c r="N16" s="645"/>
      <c r="O16" s="645"/>
      <c r="P16" s="645"/>
      <c r="Q16" s="646"/>
      <c r="R16" s="647">
        <v>41874</v>
      </c>
      <c r="S16" s="648"/>
      <c r="T16" s="648"/>
      <c r="U16" s="648"/>
      <c r="V16" s="648"/>
      <c r="W16" s="648"/>
      <c r="X16" s="648"/>
      <c r="Y16" s="649"/>
      <c r="Z16" s="650">
        <v>0.1</v>
      </c>
      <c r="AA16" s="650"/>
      <c r="AB16" s="650"/>
      <c r="AC16" s="650"/>
      <c r="AD16" s="651">
        <v>41874</v>
      </c>
      <c r="AE16" s="651"/>
      <c r="AF16" s="651"/>
      <c r="AG16" s="651"/>
      <c r="AH16" s="651"/>
      <c r="AI16" s="651"/>
      <c r="AJ16" s="651"/>
      <c r="AK16" s="651"/>
      <c r="AL16" s="652">
        <v>0.1</v>
      </c>
      <c r="AM16" s="653"/>
      <c r="AN16" s="653"/>
      <c r="AO16" s="654"/>
      <c r="AP16" s="644" t="s">
        <v>269</v>
      </c>
      <c r="AQ16" s="645"/>
      <c r="AR16" s="645"/>
      <c r="AS16" s="645"/>
      <c r="AT16" s="645"/>
      <c r="AU16" s="645"/>
      <c r="AV16" s="645"/>
      <c r="AW16" s="645"/>
      <c r="AX16" s="645"/>
      <c r="AY16" s="645"/>
      <c r="AZ16" s="645"/>
      <c r="BA16" s="645"/>
      <c r="BB16" s="645"/>
      <c r="BC16" s="645"/>
      <c r="BD16" s="645"/>
      <c r="BE16" s="645"/>
      <c r="BF16" s="646"/>
      <c r="BG16" s="647" t="s">
        <v>150</v>
      </c>
      <c r="BH16" s="648"/>
      <c r="BI16" s="648"/>
      <c r="BJ16" s="648"/>
      <c r="BK16" s="648"/>
      <c r="BL16" s="648"/>
      <c r="BM16" s="648"/>
      <c r="BN16" s="649"/>
      <c r="BO16" s="650" t="s">
        <v>150</v>
      </c>
      <c r="BP16" s="650"/>
      <c r="BQ16" s="650"/>
      <c r="BR16" s="650"/>
      <c r="BS16" s="656" t="s">
        <v>150</v>
      </c>
      <c r="BT16" s="648"/>
      <c r="BU16" s="648"/>
      <c r="BV16" s="648"/>
      <c r="BW16" s="648"/>
      <c r="BX16" s="648"/>
      <c r="BY16" s="648"/>
      <c r="BZ16" s="648"/>
      <c r="CA16" s="648"/>
      <c r="CB16" s="657"/>
      <c r="CD16" s="662" t="s">
        <v>270</v>
      </c>
      <c r="CE16" s="663"/>
      <c r="CF16" s="663"/>
      <c r="CG16" s="663"/>
      <c r="CH16" s="663"/>
      <c r="CI16" s="663"/>
      <c r="CJ16" s="663"/>
      <c r="CK16" s="663"/>
      <c r="CL16" s="663"/>
      <c r="CM16" s="663"/>
      <c r="CN16" s="663"/>
      <c r="CO16" s="663"/>
      <c r="CP16" s="663"/>
      <c r="CQ16" s="664"/>
      <c r="CR16" s="647" t="s">
        <v>248</v>
      </c>
      <c r="CS16" s="648"/>
      <c r="CT16" s="648"/>
      <c r="CU16" s="648"/>
      <c r="CV16" s="648"/>
      <c r="CW16" s="648"/>
      <c r="CX16" s="648"/>
      <c r="CY16" s="649"/>
      <c r="CZ16" s="650" t="s">
        <v>181</v>
      </c>
      <c r="DA16" s="650"/>
      <c r="DB16" s="650"/>
      <c r="DC16" s="650"/>
      <c r="DD16" s="656" t="s">
        <v>248</v>
      </c>
      <c r="DE16" s="648"/>
      <c r="DF16" s="648"/>
      <c r="DG16" s="648"/>
      <c r="DH16" s="648"/>
      <c r="DI16" s="648"/>
      <c r="DJ16" s="648"/>
      <c r="DK16" s="648"/>
      <c r="DL16" s="648"/>
      <c r="DM16" s="648"/>
      <c r="DN16" s="648"/>
      <c r="DO16" s="648"/>
      <c r="DP16" s="649"/>
      <c r="DQ16" s="656" t="s">
        <v>150</v>
      </c>
      <c r="DR16" s="648"/>
      <c r="DS16" s="648"/>
      <c r="DT16" s="648"/>
      <c r="DU16" s="648"/>
      <c r="DV16" s="648"/>
      <c r="DW16" s="648"/>
      <c r="DX16" s="648"/>
      <c r="DY16" s="648"/>
      <c r="DZ16" s="648"/>
      <c r="EA16" s="648"/>
      <c r="EB16" s="648"/>
      <c r="EC16" s="657"/>
    </row>
    <row r="17" spans="2:133" ht="11.25" customHeight="1" x14ac:dyDescent="0.2">
      <c r="B17" s="644" t="s">
        <v>271</v>
      </c>
      <c r="C17" s="645"/>
      <c r="D17" s="645"/>
      <c r="E17" s="645"/>
      <c r="F17" s="645"/>
      <c r="G17" s="645"/>
      <c r="H17" s="645"/>
      <c r="I17" s="645"/>
      <c r="J17" s="645"/>
      <c r="K17" s="645"/>
      <c r="L17" s="645"/>
      <c r="M17" s="645"/>
      <c r="N17" s="645"/>
      <c r="O17" s="645"/>
      <c r="P17" s="645"/>
      <c r="Q17" s="646"/>
      <c r="R17" s="647">
        <v>53068</v>
      </c>
      <c r="S17" s="648"/>
      <c r="T17" s="648"/>
      <c r="U17" s="648"/>
      <c r="V17" s="648"/>
      <c r="W17" s="648"/>
      <c r="X17" s="648"/>
      <c r="Y17" s="649"/>
      <c r="Z17" s="650">
        <v>0.1</v>
      </c>
      <c r="AA17" s="650"/>
      <c r="AB17" s="650"/>
      <c r="AC17" s="650"/>
      <c r="AD17" s="651">
        <v>53068</v>
      </c>
      <c r="AE17" s="651"/>
      <c r="AF17" s="651"/>
      <c r="AG17" s="651"/>
      <c r="AH17" s="651"/>
      <c r="AI17" s="651"/>
      <c r="AJ17" s="651"/>
      <c r="AK17" s="651"/>
      <c r="AL17" s="652">
        <v>0.2</v>
      </c>
      <c r="AM17" s="653"/>
      <c r="AN17" s="653"/>
      <c r="AO17" s="654"/>
      <c r="AP17" s="644" t="s">
        <v>272</v>
      </c>
      <c r="AQ17" s="645"/>
      <c r="AR17" s="645"/>
      <c r="AS17" s="645"/>
      <c r="AT17" s="645"/>
      <c r="AU17" s="645"/>
      <c r="AV17" s="645"/>
      <c r="AW17" s="645"/>
      <c r="AX17" s="645"/>
      <c r="AY17" s="645"/>
      <c r="AZ17" s="645"/>
      <c r="BA17" s="645"/>
      <c r="BB17" s="645"/>
      <c r="BC17" s="645"/>
      <c r="BD17" s="645"/>
      <c r="BE17" s="645"/>
      <c r="BF17" s="646"/>
      <c r="BG17" s="647" t="s">
        <v>248</v>
      </c>
      <c r="BH17" s="648"/>
      <c r="BI17" s="648"/>
      <c r="BJ17" s="648"/>
      <c r="BK17" s="648"/>
      <c r="BL17" s="648"/>
      <c r="BM17" s="648"/>
      <c r="BN17" s="649"/>
      <c r="BO17" s="650" t="s">
        <v>181</v>
      </c>
      <c r="BP17" s="650"/>
      <c r="BQ17" s="650"/>
      <c r="BR17" s="650"/>
      <c r="BS17" s="656" t="s">
        <v>150</v>
      </c>
      <c r="BT17" s="648"/>
      <c r="BU17" s="648"/>
      <c r="BV17" s="648"/>
      <c r="BW17" s="648"/>
      <c r="BX17" s="648"/>
      <c r="BY17" s="648"/>
      <c r="BZ17" s="648"/>
      <c r="CA17" s="648"/>
      <c r="CB17" s="657"/>
      <c r="CD17" s="662" t="s">
        <v>273</v>
      </c>
      <c r="CE17" s="663"/>
      <c r="CF17" s="663"/>
      <c r="CG17" s="663"/>
      <c r="CH17" s="663"/>
      <c r="CI17" s="663"/>
      <c r="CJ17" s="663"/>
      <c r="CK17" s="663"/>
      <c r="CL17" s="663"/>
      <c r="CM17" s="663"/>
      <c r="CN17" s="663"/>
      <c r="CO17" s="663"/>
      <c r="CP17" s="663"/>
      <c r="CQ17" s="664"/>
      <c r="CR17" s="647">
        <v>4000014</v>
      </c>
      <c r="CS17" s="648"/>
      <c r="CT17" s="648"/>
      <c r="CU17" s="648"/>
      <c r="CV17" s="648"/>
      <c r="CW17" s="648"/>
      <c r="CX17" s="648"/>
      <c r="CY17" s="649"/>
      <c r="CZ17" s="650">
        <v>5.4</v>
      </c>
      <c r="DA17" s="650"/>
      <c r="DB17" s="650"/>
      <c r="DC17" s="650"/>
      <c r="DD17" s="656" t="s">
        <v>181</v>
      </c>
      <c r="DE17" s="648"/>
      <c r="DF17" s="648"/>
      <c r="DG17" s="648"/>
      <c r="DH17" s="648"/>
      <c r="DI17" s="648"/>
      <c r="DJ17" s="648"/>
      <c r="DK17" s="648"/>
      <c r="DL17" s="648"/>
      <c r="DM17" s="648"/>
      <c r="DN17" s="648"/>
      <c r="DO17" s="648"/>
      <c r="DP17" s="649"/>
      <c r="DQ17" s="656">
        <v>4000014</v>
      </c>
      <c r="DR17" s="648"/>
      <c r="DS17" s="648"/>
      <c r="DT17" s="648"/>
      <c r="DU17" s="648"/>
      <c r="DV17" s="648"/>
      <c r="DW17" s="648"/>
      <c r="DX17" s="648"/>
      <c r="DY17" s="648"/>
      <c r="DZ17" s="648"/>
      <c r="EA17" s="648"/>
      <c r="EB17" s="648"/>
      <c r="EC17" s="657"/>
    </row>
    <row r="18" spans="2:133" ht="11.25" customHeight="1" x14ac:dyDescent="0.2">
      <c r="B18" s="644" t="s">
        <v>274</v>
      </c>
      <c r="C18" s="645"/>
      <c r="D18" s="645"/>
      <c r="E18" s="645"/>
      <c r="F18" s="645"/>
      <c r="G18" s="645"/>
      <c r="H18" s="645"/>
      <c r="I18" s="645"/>
      <c r="J18" s="645"/>
      <c r="K18" s="645"/>
      <c r="L18" s="645"/>
      <c r="M18" s="645"/>
      <c r="N18" s="645"/>
      <c r="O18" s="645"/>
      <c r="P18" s="645"/>
      <c r="Q18" s="646"/>
      <c r="R18" s="647">
        <v>191135</v>
      </c>
      <c r="S18" s="648"/>
      <c r="T18" s="648"/>
      <c r="U18" s="648"/>
      <c r="V18" s="648"/>
      <c r="W18" s="648"/>
      <c r="X18" s="648"/>
      <c r="Y18" s="649"/>
      <c r="Z18" s="650">
        <v>0.2</v>
      </c>
      <c r="AA18" s="650"/>
      <c r="AB18" s="650"/>
      <c r="AC18" s="650"/>
      <c r="AD18" s="651">
        <v>191135</v>
      </c>
      <c r="AE18" s="651"/>
      <c r="AF18" s="651"/>
      <c r="AG18" s="651"/>
      <c r="AH18" s="651"/>
      <c r="AI18" s="651"/>
      <c r="AJ18" s="651"/>
      <c r="AK18" s="651"/>
      <c r="AL18" s="652">
        <v>0.7</v>
      </c>
      <c r="AM18" s="653"/>
      <c r="AN18" s="653"/>
      <c r="AO18" s="654"/>
      <c r="AP18" s="644" t="s">
        <v>275</v>
      </c>
      <c r="AQ18" s="645"/>
      <c r="AR18" s="645"/>
      <c r="AS18" s="645"/>
      <c r="AT18" s="645"/>
      <c r="AU18" s="645"/>
      <c r="AV18" s="645"/>
      <c r="AW18" s="645"/>
      <c r="AX18" s="645"/>
      <c r="AY18" s="645"/>
      <c r="AZ18" s="645"/>
      <c r="BA18" s="645"/>
      <c r="BB18" s="645"/>
      <c r="BC18" s="645"/>
      <c r="BD18" s="645"/>
      <c r="BE18" s="645"/>
      <c r="BF18" s="646"/>
      <c r="BG18" s="647" t="s">
        <v>181</v>
      </c>
      <c r="BH18" s="648"/>
      <c r="BI18" s="648"/>
      <c r="BJ18" s="648"/>
      <c r="BK18" s="648"/>
      <c r="BL18" s="648"/>
      <c r="BM18" s="648"/>
      <c r="BN18" s="649"/>
      <c r="BO18" s="650" t="s">
        <v>150</v>
      </c>
      <c r="BP18" s="650"/>
      <c r="BQ18" s="650"/>
      <c r="BR18" s="650"/>
      <c r="BS18" s="656" t="s">
        <v>150</v>
      </c>
      <c r="BT18" s="648"/>
      <c r="BU18" s="648"/>
      <c r="BV18" s="648"/>
      <c r="BW18" s="648"/>
      <c r="BX18" s="648"/>
      <c r="BY18" s="648"/>
      <c r="BZ18" s="648"/>
      <c r="CA18" s="648"/>
      <c r="CB18" s="657"/>
      <c r="CD18" s="662" t="s">
        <v>276</v>
      </c>
      <c r="CE18" s="663"/>
      <c r="CF18" s="663"/>
      <c r="CG18" s="663"/>
      <c r="CH18" s="663"/>
      <c r="CI18" s="663"/>
      <c r="CJ18" s="663"/>
      <c r="CK18" s="663"/>
      <c r="CL18" s="663"/>
      <c r="CM18" s="663"/>
      <c r="CN18" s="663"/>
      <c r="CO18" s="663"/>
      <c r="CP18" s="663"/>
      <c r="CQ18" s="664"/>
      <c r="CR18" s="647" t="s">
        <v>248</v>
      </c>
      <c r="CS18" s="648"/>
      <c r="CT18" s="648"/>
      <c r="CU18" s="648"/>
      <c r="CV18" s="648"/>
      <c r="CW18" s="648"/>
      <c r="CX18" s="648"/>
      <c r="CY18" s="649"/>
      <c r="CZ18" s="650" t="s">
        <v>248</v>
      </c>
      <c r="DA18" s="650"/>
      <c r="DB18" s="650"/>
      <c r="DC18" s="650"/>
      <c r="DD18" s="656" t="s">
        <v>248</v>
      </c>
      <c r="DE18" s="648"/>
      <c r="DF18" s="648"/>
      <c r="DG18" s="648"/>
      <c r="DH18" s="648"/>
      <c r="DI18" s="648"/>
      <c r="DJ18" s="648"/>
      <c r="DK18" s="648"/>
      <c r="DL18" s="648"/>
      <c r="DM18" s="648"/>
      <c r="DN18" s="648"/>
      <c r="DO18" s="648"/>
      <c r="DP18" s="649"/>
      <c r="DQ18" s="656" t="s">
        <v>248</v>
      </c>
      <c r="DR18" s="648"/>
      <c r="DS18" s="648"/>
      <c r="DT18" s="648"/>
      <c r="DU18" s="648"/>
      <c r="DV18" s="648"/>
      <c r="DW18" s="648"/>
      <c r="DX18" s="648"/>
      <c r="DY18" s="648"/>
      <c r="DZ18" s="648"/>
      <c r="EA18" s="648"/>
      <c r="EB18" s="648"/>
      <c r="EC18" s="657"/>
    </row>
    <row r="19" spans="2:133" ht="11.25" customHeight="1" x14ac:dyDescent="0.2">
      <c r="B19" s="644" t="s">
        <v>277</v>
      </c>
      <c r="C19" s="645"/>
      <c r="D19" s="645"/>
      <c r="E19" s="645"/>
      <c r="F19" s="645"/>
      <c r="G19" s="645"/>
      <c r="H19" s="645"/>
      <c r="I19" s="645"/>
      <c r="J19" s="645"/>
      <c r="K19" s="645"/>
      <c r="L19" s="645"/>
      <c r="M19" s="645"/>
      <c r="N19" s="645"/>
      <c r="O19" s="645"/>
      <c r="P19" s="645"/>
      <c r="Q19" s="646"/>
      <c r="R19" s="647">
        <v>161711</v>
      </c>
      <c r="S19" s="648"/>
      <c r="T19" s="648"/>
      <c r="U19" s="648"/>
      <c r="V19" s="648"/>
      <c r="W19" s="648"/>
      <c r="X19" s="648"/>
      <c r="Y19" s="649"/>
      <c r="Z19" s="650">
        <v>0.2</v>
      </c>
      <c r="AA19" s="650"/>
      <c r="AB19" s="650"/>
      <c r="AC19" s="650"/>
      <c r="AD19" s="651">
        <v>161711</v>
      </c>
      <c r="AE19" s="651"/>
      <c r="AF19" s="651"/>
      <c r="AG19" s="651"/>
      <c r="AH19" s="651"/>
      <c r="AI19" s="651"/>
      <c r="AJ19" s="651"/>
      <c r="AK19" s="651"/>
      <c r="AL19" s="652">
        <v>0.6</v>
      </c>
      <c r="AM19" s="653"/>
      <c r="AN19" s="653"/>
      <c r="AO19" s="654"/>
      <c r="AP19" s="644" t="s">
        <v>278</v>
      </c>
      <c r="AQ19" s="645"/>
      <c r="AR19" s="645"/>
      <c r="AS19" s="645"/>
      <c r="AT19" s="645"/>
      <c r="AU19" s="645"/>
      <c r="AV19" s="645"/>
      <c r="AW19" s="645"/>
      <c r="AX19" s="645"/>
      <c r="AY19" s="645"/>
      <c r="AZ19" s="645"/>
      <c r="BA19" s="645"/>
      <c r="BB19" s="645"/>
      <c r="BC19" s="645"/>
      <c r="BD19" s="645"/>
      <c r="BE19" s="645"/>
      <c r="BF19" s="646"/>
      <c r="BG19" s="647">
        <v>1805811</v>
      </c>
      <c r="BH19" s="648"/>
      <c r="BI19" s="648"/>
      <c r="BJ19" s="648"/>
      <c r="BK19" s="648"/>
      <c r="BL19" s="648"/>
      <c r="BM19" s="648"/>
      <c r="BN19" s="649"/>
      <c r="BO19" s="650">
        <v>8.6</v>
      </c>
      <c r="BP19" s="650"/>
      <c r="BQ19" s="650"/>
      <c r="BR19" s="650"/>
      <c r="BS19" s="656" t="s">
        <v>150</v>
      </c>
      <c r="BT19" s="648"/>
      <c r="BU19" s="648"/>
      <c r="BV19" s="648"/>
      <c r="BW19" s="648"/>
      <c r="BX19" s="648"/>
      <c r="BY19" s="648"/>
      <c r="BZ19" s="648"/>
      <c r="CA19" s="648"/>
      <c r="CB19" s="657"/>
      <c r="CD19" s="662" t="s">
        <v>279</v>
      </c>
      <c r="CE19" s="663"/>
      <c r="CF19" s="663"/>
      <c r="CG19" s="663"/>
      <c r="CH19" s="663"/>
      <c r="CI19" s="663"/>
      <c r="CJ19" s="663"/>
      <c r="CK19" s="663"/>
      <c r="CL19" s="663"/>
      <c r="CM19" s="663"/>
      <c r="CN19" s="663"/>
      <c r="CO19" s="663"/>
      <c r="CP19" s="663"/>
      <c r="CQ19" s="664"/>
      <c r="CR19" s="647" t="s">
        <v>150</v>
      </c>
      <c r="CS19" s="648"/>
      <c r="CT19" s="648"/>
      <c r="CU19" s="648"/>
      <c r="CV19" s="648"/>
      <c r="CW19" s="648"/>
      <c r="CX19" s="648"/>
      <c r="CY19" s="649"/>
      <c r="CZ19" s="650" t="s">
        <v>248</v>
      </c>
      <c r="DA19" s="650"/>
      <c r="DB19" s="650"/>
      <c r="DC19" s="650"/>
      <c r="DD19" s="656" t="s">
        <v>248</v>
      </c>
      <c r="DE19" s="648"/>
      <c r="DF19" s="648"/>
      <c r="DG19" s="648"/>
      <c r="DH19" s="648"/>
      <c r="DI19" s="648"/>
      <c r="DJ19" s="648"/>
      <c r="DK19" s="648"/>
      <c r="DL19" s="648"/>
      <c r="DM19" s="648"/>
      <c r="DN19" s="648"/>
      <c r="DO19" s="648"/>
      <c r="DP19" s="649"/>
      <c r="DQ19" s="656" t="s">
        <v>181</v>
      </c>
      <c r="DR19" s="648"/>
      <c r="DS19" s="648"/>
      <c r="DT19" s="648"/>
      <c r="DU19" s="648"/>
      <c r="DV19" s="648"/>
      <c r="DW19" s="648"/>
      <c r="DX19" s="648"/>
      <c r="DY19" s="648"/>
      <c r="DZ19" s="648"/>
      <c r="EA19" s="648"/>
      <c r="EB19" s="648"/>
      <c r="EC19" s="657"/>
    </row>
    <row r="20" spans="2:133" ht="11.25" customHeight="1" x14ac:dyDescent="0.2">
      <c r="B20" s="644" t="s">
        <v>280</v>
      </c>
      <c r="C20" s="645"/>
      <c r="D20" s="645"/>
      <c r="E20" s="645"/>
      <c r="F20" s="645"/>
      <c r="G20" s="645"/>
      <c r="H20" s="645"/>
      <c r="I20" s="645"/>
      <c r="J20" s="645"/>
      <c r="K20" s="645"/>
      <c r="L20" s="645"/>
      <c r="M20" s="645"/>
      <c r="N20" s="645"/>
      <c r="O20" s="645"/>
      <c r="P20" s="645"/>
      <c r="Q20" s="646"/>
      <c r="R20" s="647">
        <v>23790</v>
      </c>
      <c r="S20" s="648"/>
      <c r="T20" s="648"/>
      <c r="U20" s="648"/>
      <c r="V20" s="648"/>
      <c r="W20" s="648"/>
      <c r="X20" s="648"/>
      <c r="Y20" s="649"/>
      <c r="Z20" s="650">
        <v>0</v>
      </c>
      <c r="AA20" s="650"/>
      <c r="AB20" s="650"/>
      <c r="AC20" s="650"/>
      <c r="AD20" s="651">
        <v>23790</v>
      </c>
      <c r="AE20" s="651"/>
      <c r="AF20" s="651"/>
      <c r="AG20" s="651"/>
      <c r="AH20" s="651"/>
      <c r="AI20" s="651"/>
      <c r="AJ20" s="651"/>
      <c r="AK20" s="651"/>
      <c r="AL20" s="652">
        <v>0.1</v>
      </c>
      <c r="AM20" s="653"/>
      <c r="AN20" s="653"/>
      <c r="AO20" s="654"/>
      <c r="AP20" s="644" t="s">
        <v>281</v>
      </c>
      <c r="AQ20" s="645"/>
      <c r="AR20" s="645"/>
      <c r="AS20" s="645"/>
      <c r="AT20" s="645"/>
      <c r="AU20" s="645"/>
      <c r="AV20" s="645"/>
      <c r="AW20" s="645"/>
      <c r="AX20" s="645"/>
      <c r="AY20" s="645"/>
      <c r="AZ20" s="645"/>
      <c r="BA20" s="645"/>
      <c r="BB20" s="645"/>
      <c r="BC20" s="645"/>
      <c r="BD20" s="645"/>
      <c r="BE20" s="645"/>
      <c r="BF20" s="646"/>
      <c r="BG20" s="647">
        <v>1805811</v>
      </c>
      <c r="BH20" s="648"/>
      <c r="BI20" s="648"/>
      <c r="BJ20" s="648"/>
      <c r="BK20" s="648"/>
      <c r="BL20" s="648"/>
      <c r="BM20" s="648"/>
      <c r="BN20" s="649"/>
      <c r="BO20" s="650">
        <v>8.6</v>
      </c>
      <c r="BP20" s="650"/>
      <c r="BQ20" s="650"/>
      <c r="BR20" s="650"/>
      <c r="BS20" s="656" t="s">
        <v>181</v>
      </c>
      <c r="BT20" s="648"/>
      <c r="BU20" s="648"/>
      <c r="BV20" s="648"/>
      <c r="BW20" s="648"/>
      <c r="BX20" s="648"/>
      <c r="BY20" s="648"/>
      <c r="BZ20" s="648"/>
      <c r="CA20" s="648"/>
      <c r="CB20" s="657"/>
      <c r="CD20" s="662" t="s">
        <v>282</v>
      </c>
      <c r="CE20" s="663"/>
      <c r="CF20" s="663"/>
      <c r="CG20" s="663"/>
      <c r="CH20" s="663"/>
      <c r="CI20" s="663"/>
      <c r="CJ20" s="663"/>
      <c r="CK20" s="663"/>
      <c r="CL20" s="663"/>
      <c r="CM20" s="663"/>
      <c r="CN20" s="663"/>
      <c r="CO20" s="663"/>
      <c r="CP20" s="663"/>
      <c r="CQ20" s="664"/>
      <c r="CR20" s="647">
        <v>74149134</v>
      </c>
      <c r="CS20" s="648"/>
      <c r="CT20" s="648"/>
      <c r="CU20" s="648"/>
      <c r="CV20" s="648"/>
      <c r="CW20" s="648"/>
      <c r="CX20" s="648"/>
      <c r="CY20" s="649"/>
      <c r="CZ20" s="650">
        <v>100</v>
      </c>
      <c r="DA20" s="650"/>
      <c r="DB20" s="650"/>
      <c r="DC20" s="650"/>
      <c r="DD20" s="656">
        <v>5032220</v>
      </c>
      <c r="DE20" s="648"/>
      <c r="DF20" s="648"/>
      <c r="DG20" s="648"/>
      <c r="DH20" s="648"/>
      <c r="DI20" s="648"/>
      <c r="DJ20" s="648"/>
      <c r="DK20" s="648"/>
      <c r="DL20" s="648"/>
      <c r="DM20" s="648"/>
      <c r="DN20" s="648"/>
      <c r="DO20" s="648"/>
      <c r="DP20" s="649"/>
      <c r="DQ20" s="656">
        <v>33477228</v>
      </c>
      <c r="DR20" s="648"/>
      <c r="DS20" s="648"/>
      <c r="DT20" s="648"/>
      <c r="DU20" s="648"/>
      <c r="DV20" s="648"/>
      <c r="DW20" s="648"/>
      <c r="DX20" s="648"/>
      <c r="DY20" s="648"/>
      <c r="DZ20" s="648"/>
      <c r="EA20" s="648"/>
      <c r="EB20" s="648"/>
      <c r="EC20" s="657"/>
    </row>
    <row r="21" spans="2:133" ht="11.25" customHeight="1" x14ac:dyDescent="0.2">
      <c r="B21" s="644" t="s">
        <v>283</v>
      </c>
      <c r="C21" s="645"/>
      <c r="D21" s="645"/>
      <c r="E21" s="645"/>
      <c r="F21" s="645"/>
      <c r="G21" s="645"/>
      <c r="H21" s="645"/>
      <c r="I21" s="645"/>
      <c r="J21" s="645"/>
      <c r="K21" s="645"/>
      <c r="L21" s="645"/>
      <c r="M21" s="645"/>
      <c r="N21" s="645"/>
      <c r="O21" s="645"/>
      <c r="P21" s="645"/>
      <c r="Q21" s="646"/>
      <c r="R21" s="647">
        <v>5634</v>
      </c>
      <c r="S21" s="648"/>
      <c r="T21" s="648"/>
      <c r="U21" s="648"/>
      <c r="V21" s="648"/>
      <c r="W21" s="648"/>
      <c r="X21" s="648"/>
      <c r="Y21" s="649"/>
      <c r="Z21" s="650">
        <v>0</v>
      </c>
      <c r="AA21" s="650"/>
      <c r="AB21" s="650"/>
      <c r="AC21" s="650"/>
      <c r="AD21" s="651">
        <v>5634</v>
      </c>
      <c r="AE21" s="651"/>
      <c r="AF21" s="651"/>
      <c r="AG21" s="651"/>
      <c r="AH21" s="651"/>
      <c r="AI21" s="651"/>
      <c r="AJ21" s="651"/>
      <c r="AK21" s="651"/>
      <c r="AL21" s="652">
        <v>0</v>
      </c>
      <c r="AM21" s="653"/>
      <c r="AN21" s="653"/>
      <c r="AO21" s="654"/>
      <c r="AP21" s="666" t="s">
        <v>284</v>
      </c>
      <c r="AQ21" s="667"/>
      <c r="AR21" s="667"/>
      <c r="AS21" s="667"/>
      <c r="AT21" s="667"/>
      <c r="AU21" s="667"/>
      <c r="AV21" s="667"/>
      <c r="AW21" s="667"/>
      <c r="AX21" s="667"/>
      <c r="AY21" s="667"/>
      <c r="AZ21" s="667"/>
      <c r="BA21" s="667"/>
      <c r="BB21" s="667"/>
      <c r="BC21" s="667"/>
      <c r="BD21" s="667"/>
      <c r="BE21" s="667"/>
      <c r="BF21" s="668"/>
      <c r="BG21" s="647" t="s">
        <v>248</v>
      </c>
      <c r="BH21" s="648"/>
      <c r="BI21" s="648"/>
      <c r="BJ21" s="648"/>
      <c r="BK21" s="648"/>
      <c r="BL21" s="648"/>
      <c r="BM21" s="648"/>
      <c r="BN21" s="649"/>
      <c r="BO21" s="650" t="s">
        <v>181</v>
      </c>
      <c r="BP21" s="650"/>
      <c r="BQ21" s="650"/>
      <c r="BR21" s="650"/>
      <c r="BS21" s="656" t="s">
        <v>150</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x14ac:dyDescent="0.2">
      <c r="B22" s="644" t="s">
        <v>285</v>
      </c>
      <c r="C22" s="645"/>
      <c r="D22" s="645"/>
      <c r="E22" s="645"/>
      <c r="F22" s="645"/>
      <c r="G22" s="645"/>
      <c r="H22" s="645"/>
      <c r="I22" s="645"/>
      <c r="J22" s="645"/>
      <c r="K22" s="645"/>
      <c r="L22" s="645"/>
      <c r="M22" s="645"/>
      <c r="N22" s="645"/>
      <c r="O22" s="645"/>
      <c r="P22" s="645"/>
      <c r="Q22" s="646"/>
      <c r="R22" s="647">
        <v>4804378</v>
      </c>
      <c r="S22" s="648"/>
      <c r="T22" s="648"/>
      <c r="U22" s="648"/>
      <c r="V22" s="648"/>
      <c r="W22" s="648"/>
      <c r="X22" s="648"/>
      <c r="Y22" s="649"/>
      <c r="Z22" s="650">
        <v>6.2</v>
      </c>
      <c r="AA22" s="650"/>
      <c r="AB22" s="650"/>
      <c r="AC22" s="650"/>
      <c r="AD22" s="651">
        <v>4671456</v>
      </c>
      <c r="AE22" s="651"/>
      <c r="AF22" s="651"/>
      <c r="AG22" s="651"/>
      <c r="AH22" s="651"/>
      <c r="AI22" s="651"/>
      <c r="AJ22" s="651"/>
      <c r="AK22" s="651"/>
      <c r="AL22" s="652">
        <v>16.7</v>
      </c>
      <c r="AM22" s="653"/>
      <c r="AN22" s="653"/>
      <c r="AO22" s="654"/>
      <c r="AP22" s="666" t="s">
        <v>286</v>
      </c>
      <c r="AQ22" s="667"/>
      <c r="AR22" s="667"/>
      <c r="AS22" s="667"/>
      <c r="AT22" s="667"/>
      <c r="AU22" s="667"/>
      <c r="AV22" s="667"/>
      <c r="AW22" s="667"/>
      <c r="AX22" s="667"/>
      <c r="AY22" s="667"/>
      <c r="AZ22" s="667"/>
      <c r="BA22" s="667"/>
      <c r="BB22" s="667"/>
      <c r="BC22" s="667"/>
      <c r="BD22" s="667"/>
      <c r="BE22" s="667"/>
      <c r="BF22" s="668"/>
      <c r="BG22" s="647" t="s">
        <v>248</v>
      </c>
      <c r="BH22" s="648"/>
      <c r="BI22" s="648"/>
      <c r="BJ22" s="648"/>
      <c r="BK22" s="648"/>
      <c r="BL22" s="648"/>
      <c r="BM22" s="648"/>
      <c r="BN22" s="649"/>
      <c r="BO22" s="650" t="s">
        <v>248</v>
      </c>
      <c r="BP22" s="650"/>
      <c r="BQ22" s="650"/>
      <c r="BR22" s="650"/>
      <c r="BS22" s="656" t="s">
        <v>248</v>
      </c>
      <c r="BT22" s="648"/>
      <c r="BU22" s="648"/>
      <c r="BV22" s="648"/>
      <c r="BW22" s="648"/>
      <c r="BX22" s="648"/>
      <c r="BY22" s="648"/>
      <c r="BZ22" s="648"/>
      <c r="CA22" s="648"/>
      <c r="CB22" s="657"/>
      <c r="CD22" s="629" t="s">
        <v>287</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x14ac:dyDescent="0.2">
      <c r="B23" s="644" t="s">
        <v>288</v>
      </c>
      <c r="C23" s="645"/>
      <c r="D23" s="645"/>
      <c r="E23" s="645"/>
      <c r="F23" s="645"/>
      <c r="G23" s="645"/>
      <c r="H23" s="645"/>
      <c r="I23" s="645"/>
      <c r="J23" s="645"/>
      <c r="K23" s="645"/>
      <c r="L23" s="645"/>
      <c r="M23" s="645"/>
      <c r="N23" s="645"/>
      <c r="O23" s="645"/>
      <c r="P23" s="645"/>
      <c r="Q23" s="646"/>
      <c r="R23" s="647">
        <v>4671456</v>
      </c>
      <c r="S23" s="648"/>
      <c r="T23" s="648"/>
      <c r="U23" s="648"/>
      <c r="V23" s="648"/>
      <c r="W23" s="648"/>
      <c r="X23" s="648"/>
      <c r="Y23" s="649"/>
      <c r="Z23" s="650">
        <v>6.1</v>
      </c>
      <c r="AA23" s="650"/>
      <c r="AB23" s="650"/>
      <c r="AC23" s="650"/>
      <c r="AD23" s="651">
        <v>4671456</v>
      </c>
      <c r="AE23" s="651"/>
      <c r="AF23" s="651"/>
      <c r="AG23" s="651"/>
      <c r="AH23" s="651"/>
      <c r="AI23" s="651"/>
      <c r="AJ23" s="651"/>
      <c r="AK23" s="651"/>
      <c r="AL23" s="652">
        <v>16.7</v>
      </c>
      <c r="AM23" s="653"/>
      <c r="AN23" s="653"/>
      <c r="AO23" s="654"/>
      <c r="AP23" s="666" t="s">
        <v>289</v>
      </c>
      <c r="AQ23" s="667"/>
      <c r="AR23" s="667"/>
      <c r="AS23" s="667"/>
      <c r="AT23" s="667"/>
      <c r="AU23" s="667"/>
      <c r="AV23" s="667"/>
      <c r="AW23" s="667"/>
      <c r="AX23" s="667"/>
      <c r="AY23" s="667"/>
      <c r="AZ23" s="667"/>
      <c r="BA23" s="667"/>
      <c r="BB23" s="667"/>
      <c r="BC23" s="667"/>
      <c r="BD23" s="667"/>
      <c r="BE23" s="667"/>
      <c r="BF23" s="668"/>
      <c r="BG23" s="647">
        <v>1805811</v>
      </c>
      <c r="BH23" s="648"/>
      <c r="BI23" s="648"/>
      <c r="BJ23" s="648"/>
      <c r="BK23" s="648"/>
      <c r="BL23" s="648"/>
      <c r="BM23" s="648"/>
      <c r="BN23" s="649"/>
      <c r="BO23" s="650">
        <v>8.6</v>
      </c>
      <c r="BP23" s="650"/>
      <c r="BQ23" s="650"/>
      <c r="BR23" s="650"/>
      <c r="BS23" s="656" t="s">
        <v>248</v>
      </c>
      <c r="BT23" s="648"/>
      <c r="BU23" s="648"/>
      <c r="BV23" s="648"/>
      <c r="BW23" s="648"/>
      <c r="BX23" s="648"/>
      <c r="BY23" s="648"/>
      <c r="BZ23" s="648"/>
      <c r="CA23" s="648"/>
      <c r="CB23" s="657"/>
      <c r="CD23" s="629" t="s">
        <v>228</v>
      </c>
      <c r="CE23" s="630"/>
      <c r="CF23" s="630"/>
      <c r="CG23" s="630"/>
      <c r="CH23" s="630"/>
      <c r="CI23" s="630"/>
      <c r="CJ23" s="630"/>
      <c r="CK23" s="630"/>
      <c r="CL23" s="630"/>
      <c r="CM23" s="630"/>
      <c r="CN23" s="630"/>
      <c r="CO23" s="630"/>
      <c r="CP23" s="630"/>
      <c r="CQ23" s="631"/>
      <c r="CR23" s="629" t="s">
        <v>290</v>
      </c>
      <c r="CS23" s="630"/>
      <c r="CT23" s="630"/>
      <c r="CU23" s="630"/>
      <c r="CV23" s="630"/>
      <c r="CW23" s="630"/>
      <c r="CX23" s="630"/>
      <c r="CY23" s="631"/>
      <c r="CZ23" s="629" t="s">
        <v>291</v>
      </c>
      <c r="DA23" s="630"/>
      <c r="DB23" s="630"/>
      <c r="DC23" s="631"/>
      <c r="DD23" s="629" t="s">
        <v>292</v>
      </c>
      <c r="DE23" s="630"/>
      <c r="DF23" s="630"/>
      <c r="DG23" s="630"/>
      <c r="DH23" s="630"/>
      <c r="DI23" s="630"/>
      <c r="DJ23" s="630"/>
      <c r="DK23" s="631"/>
      <c r="DL23" s="678" t="s">
        <v>293</v>
      </c>
      <c r="DM23" s="679"/>
      <c r="DN23" s="679"/>
      <c r="DO23" s="679"/>
      <c r="DP23" s="679"/>
      <c r="DQ23" s="679"/>
      <c r="DR23" s="679"/>
      <c r="DS23" s="679"/>
      <c r="DT23" s="679"/>
      <c r="DU23" s="679"/>
      <c r="DV23" s="680"/>
      <c r="DW23" s="629" t="s">
        <v>294</v>
      </c>
      <c r="DX23" s="630"/>
      <c r="DY23" s="630"/>
      <c r="DZ23" s="630"/>
      <c r="EA23" s="630"/>
      <c r="EB23" s="630"/>
      <c r="EC23" s="631"/>
    </row>
    <row r="24" spans="2:133" ht="11.25" customHeight="1" x14ac:dyDescent="0.2">
      <c r="B24" s="644" t="s">
        <v>295</v>
      </c>
      <c r="C24" s="645"/>
      <c r="D24" s="645"/>
      <c r="E24" s="645"/>
      <c r="F24" s="645"/>
      <c r="G24" s="645"/>
      <c r="H24" s="645"/>
      <c r="I24" s="645"/>
      <c r="J24" s="645"/>
      <c r="K24" s="645"/>
      <c r="L24" s="645"/>
      <c r="M24" s="645"/>
      <c r="N24" s="645"/>
      <c r="O24" s="645"/>
      <c r="P24" s="645"/>
      <c r="Q24" s="646"/>
      <c r="R24" s="647">
        <v>132689</v>
      </c>
      <c r="S24" s="648"/>
      <c r="T24" s="648"/>
      <c r="U24" s="648"/>
      <c r="V24" s="648"/>
      <c r="W24" s="648"/>
      <c r="X24" s="648"/>
      <c r="Y24" s="649"/>
      <c r="Z24" s="650">
        <v>0.2</v>
      </c>
      <c r="AA24" s="650"/>
      <c r="AB24" s="650"/>
      <c r="AC24" s="650"/>
      <c r="AD24" s="651" t="s">
        <v>248</v>
      </c>
      <c r="AE24" s="651"/>
      <c r="AF24" s="651"/>
      <c r="AG24" s="651"/>
      <c r="AH24" s="651"/>
      <c r="AI24" s="651"/>
      <c r="AJ24" s="651"/>
      <c r="AK24" s="651"/>
      <c r="AL24" s="652" t="s">
        <v>181</v>
      </c>
      <c r="AM24" s="653"/>
      <c r="AN24" s="653"/>
      <c r="AO24" s="654"/>
      <c r="AP24" s="666" t="s">
        <v>296</v>
      </c>
      <c r="AQ24" s="667"/>
      <c r="AR24" s="667"/>
      <c r="AS24" s="667"/>
      <c r="AT24" s="667"/>
      <c r="AU24" s="667"/>
      <c r="AV24" s="667"/>
      <c r="AW24" s="667"/>
      <c r="AX24" s="667"/>
      <c r="AY24" s="667"/>
      <c r="AZ24" s="667"/>
      <c r="BA24" s="667"/>
      <c r="BB24" s="667"/>
      <c r="BC24" s="667"/>
      <c r="BD24" s="667"/>
      <c r="BE24" s="667"/>
      <c r="BF24" s="668"/>
      <c r="BG24" s="647" t="s">
        <v>248</v>
      </c>
      <c r="BH24" s="648"/>
      <c r="BI24" s="648"/>
      <c r="BJ24" s="648"/>
      <c r="BK24" s="648"/>
      <c r="BL24" s="648"/>
      <c r="BM24" s="648"/>
      <c r="BN24" s="649"/>
      <c r="BO24" s="650" t="s">
        <v>248</v>
      </c>
      <c r="BP24" s="650"/>
      <c r="BQ24" s="650"/>
      <c r="BR24" s="650"/>
      <c r="BS24" s="656" t="s">
        <v>181</v>
      </c>
      <c r="BT24" s="648"/>
      <c r="BU24" s="648"/>
      <c r="BV24" s="648"/>
      <c r="BW24" s="648"/>
      <c r="BX24" s="648"/>
      <c r="BY24" s="648"/>
      <c r="BZ24" s="648"/>
      <c r="CA24" s="648"/>
      <c r="CB24" s="657"/>
      <c r="CD24" s="658" t="s">
        <v>297</v>
      </c>
      <c r="CE24" s="659"/>
      <c r="CF24" s="659"/>
      <c r="CG24" s="659"/>
      <c r="CH24" s="659"/>
      <c r="CI24" s="659"/>
      <c r="CJ24" s="659"/>
      <c r="CK24" s="659"/>
      <c r="CL24" s="659"/>
      <c r="CM24" s="659"/>
      <c r="CN24" s="659"/>
      <c r="CO24" s="659"/>
      <c r="CP24" s="659"/>
      <c r="CQ24" s="660"/>
      <c r="CR24" s="636">
        <v>30714574</v>
      </c>
      <c r="CS24" s="637"/>
      <c r="CT24" s="637"/>
      <c r="CU24" s="637"/>
      <c r="CV24" s="637"/>
      <c r="CW24" s="637"/>
      <c r="CX24" s="637"/>
      <c r="CY24" s="638"/>
      <c r="CZ24" s="641">
        <v>41.4</v>
      </c>
      <c r="DA24" s="642"/>
      <c r="DB24" s="642"/>
      <c r="DC24" s="661"/>
      <c r="DD24" s="686">
        <v>15711823</v>
      </c>
      <c r="DE24" s="637"/>
      <c r="DF24" s="637"/>
      <c r="DG24" s="637"/>
      <c r="DH24" s="637"/>
      <c r="DI24" s="637"/>
      <c r="DJ24" s="637"/>
      <c r="DK24" s="638"/>
      <c r="DL24" s="686">
        <v>15142396</v>
      </c>
      <c r="DM24" s="637"/>
      <c r="DN24" s="637"/>
      <c r="DO24" s="637"/>
      <c r="DP24" s="637"/>
      <c r="DQ24" s="637"/>
      <c r="DR24" s="637"/>
      <c r="DS24" s="637"/>
      <c r="DT24" s="637"/>
      <c r="DU24" s="637"/>
      <c r="DV24" s="638"/>
      <c r="DW24" s="641">
        <v>50.5</v>
      </c>
      <c r="DX24" s="642"/>
      <c r="DY24" s="642"/>
      <c r="DZ24" s="642"/>
      <c r="EA24" s="642"/>
      <c r="EB24" s="642"/>
      <c r="EC24" s="643"/>
    </row>
    <row r="25" spans="2:133" ht="11.25" customHeight="1" x14ac:dyDescent="0.2">
      <c r="B25" s="644" t="s">
        <v>298</v>
      </c>
      <c r="C25" s="645"/>
      <c r="D25" s="645"/>
      <c r="E25" s="645"/>
      <c r="F25" s="645"/>
      <c r="G25" s="645"/>
      <c r="H25" s="645"/>
      <c r="I25" s="645"/>
      <c r="J25" s="645"/>
      <c r="K25" s="645"/>
      <c r="L25" s="645"/>
      <c r="M25" s="645"/>
      <c r="N25" s="645"/>
      <c r="O25" s="645"/>
      <c r="P25" s="645"/>
      <c r="Q25" s="646"/>
      <c r="R25" s="647">
        <v>233</v>
      </c>
      <c r="S25" s="648"/>
      <c r="T25" s="648"/>
      <c r="U25" s="648"/>
      <c r="V25" s="648"/>
      <c r="W25" s="648"/>
      <c r="X25" s="648"/>
      <c r="Y25" s="649"/>
      <c r="Z25" s="650">
        <v>0</v>
      </c>
      <c r="AA25" s="650"/>
      <c r="AB25" s="650"/>
      <c r="AC25" s="650"/>
      <c r="AD25" s="651" t="s">
        <v>150</v>
      </c>
      <c r="AE25" s="651"/>
      <c r="AF25" s="651"/>
      <c r="AG25" s="651"/>
      <c r="AH25" s="651"/>
      <c r="AI25" s="651"/>
      <c r="AJ25" s="651"/>
      <c r="AK25" s="651"/>
      <c r="AL25" s="652" t="s">
        <v>150</v>
      </c>
      <c r="AM25" s="653"/>
      <c r="AN25" s="653"/>
      <c r="AO25" s="654"/>
      <c r="AP25" s="666" t="s">
        <v>299</v>
      </c>
      <c r="AQ25" s="667"/>
      <c r="AR25" s="667"/>
      <c r="AS25" s="667"/>
      <c r="AT25" s="667"/>
      <c r="AU25" s="667"/>
      <c r="AV25" s="667"/>
      <c r="AW25" s="667"/>
      <c r="AX25" s="667"/>
      <c r="AY25" s="667"/>
      <c r="AZ25" s="667"/>
      <c r="BA25" s="667"/>
      <c r="BB25" s="667"/>
      <c r="BC25" s="667"/>
      <c r="BD25" s="667"/>
      <c r="BE25" s="667"/>
      <c r="BF25" s="668"/>
      <c r="BG25" s="647" t="s">
        <v>150</v>
      </c>
      <c r="BH25" s="648"/>
      <c r="BI25" s="648"/>
      <c r="BJ25" s="648"/>
      <c r="BK25" s="648"/>
      <c r="BL25" s="648"/>
      <c r="BM25" s="648"/>
      <c r="BN25" s="649"/>
      <c r="BO25" s="650" t="s">
        <v>248</v>
      </c>
      <c r="BP25" s="650"/>
      <c r="BQ25" s="650"/>
      <c r="BR25" s="650"/>
      <c r="BS25" s="656" t="s">
        <v>248</v>
      </c>
      <c r="BT25" s="648"/>
      <c r="BU25" s="648"/>
      <c r="BV25" s="648"/>
      <c r="BW25" s="648"/>
      <c r="BX25" s="648"/>
      <c r="BY25" s="648"/>
      <c r="BZ25" s="648"/>
      <c r="CA25" s="648"/>
      <c r="CB25" s="657"/>
      <c r="CD25" s="662" t="s">
        <v>300</v>
      </c>
      <c r="CE25" s="663"/>
      <c r="CF25" s="663"/>
      <c r="CG25" s="663"/>
      <c r="CH25" s="663"/>
      <c r="CI25" s="663"/>
      <c r="CJ25" s="663"/>
      <c r="CK25" s="663"/>
      <c r="CL25" s="663"/>
      <c r="CM25" s="663"/>
      <c r="CN25" s="663"/>
      <c r="CO25" s="663"/>
      <c r="CP25" s="663"/>
      <c r="CQ25" s="664"/>
      <c r="CR25" s="647">
        <v>8430193</v>
      </c>
      <c r="CS25" s="683"/>
      <c r="CT25" s="683"/>
      <c r="CU25" s="683"/>
      <c r="CV25" s="683"/>
      <c r="CW25" s="683"/>
      <c r="CX25" s="683"/>
      <c r="CY25" s="684"/>
      <c r="CZ25" s="652">
        <v>11.4</v>
      </c>
      <c r="DA25" s="681"/>
      <c r="DB25" s="681"/>
      <c r="DC25" s="685"/>
      <c r="DD25" s="656">
        <v>7428451</v>
      </c>
      <c r="DE25" s="683"/>
      <c r="DF25" s="683"/>
      <c r="DG25" s="683"/>
      <c r="DH25" s="683"/>
      <c r="DI25" s="683"/>
      <c r="DJ25" s="683"/>
      <c r="DK25" s="684"/>
      <c r="DL25" s="656">
        <v>6872132</v>
      </c>
      <c r="DM25" s="683"/>
      <c r="DN25" s="683"/>
      <c r="DO25" s="683"/>
      <c r="DP25" s="683"/>
      <c r="DQ25" s="683"/>
      <c r="DR25" s="683"/>
      <c r="DS25" s="683"/>
      <c r="DT25" s="683"/>
      <c r="DU25" s="683"/>
      <c r="DV25" s="684"/>
      <c r="DW25" s="652">
        <v>22.9</v>
      </c>
      <c r="DX25" s="681"/>
      <c r="DY25" s="681"/>
      <c r="DZ25" s="681"/>
      <c r="EA25" s="681"/>
      <c r="EB25" s="681"/>
      <c r="EC25" s="682"/>
    </row>
    <row r="26" spans="2:133" ht="11.25" customHeight="1" x14ac:dyDescent="0.2">
      <c r="B26" s="644" t="s">
        <v>301</v>
      </c>
      <c r="C26" s="645"/>
      <c r="D26" s="645"/>
      <c r="E26" s="645"/>
      <c r="F26" s="645"/>
      <c r="G26" s="645"/>
      <c r="H26" s="645"/>
      <c r="I26" s="645"/>
      <c r="J26" s="645"/>
      <c r="K26" s="645"/>
      <c r="L26" s="645"/>
      <c r="M26" s="645"/>
      <c r="N26" s="645"/>
      <c r="O26" s="645"/>
      <c r="P26" s="645"/>
      <c r="Q26" s="646"/>
      <c r="R26" s="647">
        <v>29836387</v>
      </c>
      <c r="S26" s="648"/>
      <c r="T26" s="648"/>
      <c r="U26" s="648"/>
      <c r="V26" s="648"/>
      <c r="W26" s="648"/>
      <c r="X26" s="648"/>
      <c r="Y26" s="649"/>
      <c r="Z26" s="650">
        <v>38.700000000000003</v>
      </c>
      <c r="AA26" s="650"/>
      <c r="AB26" s="650"/>
      <c r="AC26" s="650"/>
      <c r="AD26" s="651">
        <v>27897654</v>
      </c>
      <c r="AE26" s="651"/>
      <c r="AF26" s="651"/>
      <c r="AG26" s="651"/>
      <c r="AH26" s="651"/>
      <c r="AI26" s="651"/>
      <c r="AJ26" s="651"/>
      <c r="AK26" s="651"/>
      <c r="AL26" s="652">
        <v>99.5</v>
      </c>
      <c r="AM26" s="653"/>
      <c r="AN26" s="653"/>
      <c r="AO26" s="654"/>
      <c r="AP26" s="666" t="s">
        <v>302</v>
      </c>
      <c r="AQ26" s="687"/>
      <c r="AR26" s="687"/>
      <c r="AS26" s="687"/>
      <c r="AT26" s="687"/>
      <c r="AU26" s="687"/>
      <c r="AV26" s="687"/>
      <c r="AW26" s="687"/>
      <c r="AX26" s="687"/>
      <c r="AY26" s="687"/>
      <c r="AZ26" s="687"/>
      <c r="BA26" s="687"/>
      <c r="BB26" s="687"/>
      <c r="BC26" s="687"/>
      <c r="BD26" s="687"/>
      <c r="BE26" s="687"/>
      <c r="BF26" s="668"/>
      <c r="BG26" s="647" t="s">
        <v>150</v>
      </c>
      <c r="BH26" s="648"/>
      <c r="BI26" s="648"/>
      <c r="BJ26" s="648"/>
      <c r="BK26" s="648"/>
      <c r="BL26" s="648"/>
      <c r="BM26" s="648"/>
      <c r="BN26" s="649"/>
      <c r="BO26" s="650" t="s">
        <v>248</v>
      </c>
      <c r="BP26" s="650"/>
      <c r="BQ26" s="650"/>
      <c r="BR26" s="650"/>
      <c r="BS26" s="656" t="s">
        <v>248</v>
      </c>
      <c r="BT26" s="648"/>
      <c r="BU26" s="648"/>
      <c r="BV26" s="648"/>
      <c r="BW26" s="648"/>
      <c r="BX26" s="648"/>
      <c r="BY26" s="648"/>
      <c r="BZ26" s="648"/>
      <c r="CA26" s="648"/>
      <c r="CB26" s="657"/>
      <c r="CD26" s="662" t="s">
        <v>303</v>
      </c>
      <c r="CE26" s="663"/>
      <c r="CF26" s="663"/>
      <c r="CG26" s="663"/>
      <c r="CH26" s="663"/>
      <c r="CI26" s="663"/>
      <c r="CJ26" s="663"/>
      <c r="CK26" s="663"/>
      <c r="CL26" s="663"/>
      <c r="CM26" s="663"/>
      <c r="CN26" s="663"/>
      <c r="CO26" s="663"/>
      <c r="CP26" s="663"/>
      <c r="CQ26" s="664"/>
      <c r="CR26" s="647">
        <v>4904922</v>
      </c>
      <c r="CS26" s="648"/>
      <c r="CT26" s="648"/>
      <c r="CU26" s="648"/>
      <c r="CV26" s="648"/>
      <c r="CW26" s="648"/>
      <c r="CX26" s="648"/>
      <c r="CY26" s="649"/>
      <c r="CZ26" s="652">
        <v>6.6</v>
      </c>
      <c r="DA26" s="681"/>
      <c r="DB26" s="681"/>
      <c r="DC26" s="685"/>
      <c r="DD26" s="656">
        <v>4386137</v>
      </c>
      <c r="DE26" s="648"/>
      <c r="DF26" s="648"/>
      <c r="DG26" s="648"/>
      <c r="DH26" s="648"/>
      <c r="DI26" s="648"/>
      <c r="DJ26" s="648"/>
      <c r="DK26" s="649"/>
      <c r="DL26" s="656" t="s">
        <v>150</v>
      </c>
      <c r="DM26" s="648"/>
      <c r="DN26" s="648"/>
      <c r="DO26" s="648"/>
      <c r="DP26" s="648"/>
      <c r="DQ26" s="648"/>
      <c r="DR26" s="648"/>
      <c r="DS26" s="648"/>
      <c r="DT26" s="648"/>
      <c r="DU26" s="648"/>
      <c r="DV26" s="649"/>
      <c r="DW26" s="652" t="s">
        <v>248</v>
      </c>
      <c r="DX26" s="681"/>
      <c r="DY26" s="681"/>
      <c r="DZ26" s="681"/>
      <c r="EA26" s="681"/>
      <c r="EB26" s="681"/>
      <c r="EC26" s="682"/>
    </row>
    <row r="27" spans="2:133" ht="11.25" customHeight="1" x14ac:dyDescent="0.2">
      <c r="B27" s="644" t="s">
        <v>304</v>
      </c>
      <c r="C27" s="645"/>
      <c r="D27" s="645"/>
      <c r="E27" s="645"/>
      <c r="F27" s="645"/>
      <c r="G27" s="645"/>
      <c r="H27" s="645"/>
      <c r="I27" s="645"/>
      <c r="J27" s="645"/>
      <c r="K27" s="645"/>
      <c r="L27" s="645"/>
      <c r="M27" s="645"/>
      <c r="N27" s="645"/>
      <c r="O27" s="645"/>
      <c r="P27" s="645"/>
      <c r="Q27" s="646"/>
      <c r="R27" s="647">
        <v>14199</v>
      </c>
      <c r="S27" s="648"/>
      <c r="T27" s="648"/>
      <c r="U27" s="648"/>
      <c r="V27" s="648"/>
      <c r="W27" s="648"/>
      <c r="X27" s="648"/>
      <c r="Y27" s="649"/>
      <c r="Z27" s="650">
        <v>0</v>
      </c>
      <c r="AA27" s="650"/>
      <c r="AB27" s="650"/>
      <c r="AC27" s="650"/>
      <c r="AD27" s="651">
        <v>14199</v>
      </c>
      <c r="AE27" s="651"/>
      <c r="AF27" s="651"/>
      <c r="AG27" s="651"/>
      <c r="AH27" s="651"/>
      <c r="AI27" s="651"/>
      <c r="AJ27" s="651"/>
      <c r="AK27" s="651"/>
      <c r="AL27" s="652">
        <v>0.1</v>
      </c>
      <c r="AM27" s="653"/>
      <c r="AN27" s="653"/>
      <c r="AO27" s="654"/>
      <c r="AP27" s="644" t="s">
        <v>305</v>
      </c>
      <c r="AQ27" s="645"/>
      <c r="AR27" s="645"/>
      <c r="AS27" s="645"/>
      <c r="AT27" s="645"/>
      <c r="AU27" s="645"/>
      <c r="AV27" s="645"/>
      <c r="AW27" s="645"/>
      <c r="AX27" s="645"/>
      <c r="AY27" s="645"/>
      <c r="AZ27" s="645"/>
      <c r="BA27" s="645"/>
      <c r="BB27" s="645"/>
      <c r="BC27" s="645"/>
      <c r="BD27" s="645"/>
      <c r="BE27" s="645"/>
      <c r="BF27" s="646"/>
      <c r="BG27" s="647">
        <v>21115757</v>
      </c>
      <c r="BH27" s="648"/>
      <c r="BI27" s="648"/>
      <c r="BJ27" s="648"/>
      <c r="BK27" s="648"/>
      <c r="BL27" s="648"/>
      <c r="BM27" s="648"/>
      <c r="BN27" s="649"/>
      <c r="BO27" s="650">
        <v>100</v>
      </c>
      <c r="BP27" s="650"/>
      <c r="BQ27" s="650"/>
      <c r="BR27" s="650"/>
      <c r="BS27" s="656">
        <v>49035</v>
      </c>
      <c r="BT27" s="648"/>
      <c r="BU27" s="648"/>
      <c r="BV27" s="648"/>
      <c r="BW27" s="648"/>
      <c r="BX27" s="648"/>
      <c r="BY27" s="648"/>
      <c r="BZ27" s="648"/>
      <c r="CA27" s="648"/>
      <c r="CB27" s="657"/>
      <c r="CD27" s="662" t="s">
        <v>306</v>
      </c>
      <c r="CE27" s="663"/>
      <c r="CF27" s="663"/>
      <c r="CG27" s="663"/>
      <c r="CH27" s="663"/>
      <c r="CI27" s="663"/>
      <c r="CJ27" s="663"/>
      <c r="CK27" s="663"/>
      <c r="CL27" s="663"/>
      <c r="CM27" s="663"/>
      <c r="CN27" s="663"/>
      <c r="CO27" s="663"/>
      <c r="CP27" s="663"/>
      <c r="CQ27" s="664"/>
      <c r="CR27" s="647">
        <v>18284367</v>
      </c>
      <c r="CS27" s="683"/>
      <c r="CT27" s="683"/>
      <c r="CU27" s="683"/>
      <c r="CV27" s="683"/>
      <c r="CW27" s="683"/>
      <c r="CX27" s="683"/>
      <c r="CY27" s="684"/>
      <c r="CZ27" s="652">
        <v>24.7</v>
      </c>
      <c r="DA27" s="681"/>
      <c r="DB27" s="681"/>
      <c r="DC27" s="685"/>
      <c r="DD27" s="656">
        <v>4283358</v>
      </c>
      <c r="DE27" s="683"/>
      <c r="DF27" s="683"/>
      <c r="DG27" s="683"/>
      <c r="DH27" s="683"/>
      <c r="DI27" s="683"/>
      <c r="DJ27" s="683"/>
      <c r="DK27" s="684"/>
      <c r="DL27" s="656">
        <v>4270250</v>
      </c>
      <c r="DM27" s="683"/>
      <c r="DN27" s="683"/>
      <c r="DO27" s="683"/>
      <c r="DP27" s="683"/>
      <c r="DQ27" s="683"/>
      <c r="DR27" s="683"/>
      <c r="DS27" s="683"/>
      <c r="DT27" s="683"/>
      <c r="DU27" s="683"/>
      <c r="DV27" s="684"/>
      <c r="DW27" s="652">
        <v>14.2</v>
      </c>
      <c r="DX27" s="681"/>
      <c r="DY27" s="681"/>
      <c r="DZ27" s="681"/>
      <c r="EA27" s="681"/>
      <c r="EB27" s="681"/>
      <c r="EC27" s="682"/>
    </row>
    <row r="28" spans="2:133" ht="11.25" customHeight="1" x14ac:dyDescent="0.2">
      <c r="B28" s="644" t="s">
        <v>307</v>
      </c>
      <c r="C28" s="645"/>
      <c r="D28" s="645"/>
      <c r="E28" s="645"/>
      <c r="F28" s="645"/>
      <c r="G28" s="645"/>
      <c r="H28" s="645"/>
      <c r="I28" s="645"/>
      <c r="J28" s="645"/>
      <c r="K28" s="645"/>
      <c r="L28" s="645"/>
      <c r="M28" s="645"/>
      <c r="N28" s="645"/>
      <c r="O28" s="645"/>
      <c r="P28" s="645"/>
      <c r="Q28" s="646"/>
      <c r="R28" s="647">
        <v>167787</v>
      </c>
      <c r="S28" s="648"/>
      <c r="T28" s="648"/>
      <c r="U28" s="648"/>
      <c r="V28" s="648"/>
      <c r="W28" s="648"/>
      <c r="X28" s="648"/>
      <c r="Y28" s="649"/>
      <c r="Z28" s="650">
        <v>0.2</v>
      </c>
      <c r="AA28" s="650"/>
      <c r="AB28" s="650"/>
      <c r="AC28" s="650"/>
      <c r="AD28" s="651" t="s">
        <v>248</v>
      </c>
      <c r="AE28" s="651"/>
      <c r="AF28" s="651"/>
      <c r="AG28" s="651"/>
      <c r="AH28" s="651"/>
      <c r="AI28" s="651"/>
      <c r="AJ28" s="651"/>
      <c r="AK28" s="651"/>
      <c r="AL28" s="652" t="s">
        <v>150</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308</v>
      </c>
      <c r="CE28" s="663"/>
      <c r="CF28" s="663"/>
      <c r="CG28" s="663"/>
      <c r="CH28" s="663"/>
      <c r="CI28" s="663"/>
      <c r="CJ28" s="663"/>
      <c r="CK28" s="663"/>
      <c r="CL28" s="663"/>
      <c r="CM28" s="663"/>
      <c r="CN28" s="663"/>
      <c r="CO28" s="663"/>
      <c r="CP28" s="663"/>
      <c r="CQ28" s="664"/>
      <c r="CR28" s="647">
        <v>4000014</v>
      </c>
      <c r="CS28" s="648"/>
      <c r="CT28" s="648"/>
      <c r="CU28" s="648"/>
      <c r="CV28" s="648"/>
      <c r="CW28" s="648"/>
      <c r="CX28" s="648"/>
      <c r="CY28" s="649"/>
      <c r="CZ28" s="652">
        <v>5.4</v>
      </c>
      <c r="DA28" s="681"/>
      <c r="DB28" s="681"/>
      <c r="DC28" s="685"/>
      <c r="DD28" s="656">
        <v>4000014</v>
      </c>
      <c r="DE28" s="648"/>
      <c r="DF28" s="648"/>
      <c r="DG28" s="648"/>
      <c r="DH28" s="648"/>
      <c r="DI28" s="648"/>
      <c r="DJ28" s="648"/>
      <c r="DK28" s="649"/>
      <c r="DL28" s="656">
        <v>4000014</v>
      </c>
      <c r="DM28" s="648"/>
      <c r="DN28" s="648"/>
      <c r="DO28" s="648"/>
      <c r="DP28" s="648"/>
      <c r="DQ28" s="648"/>
      <c r="DR28" s="648"/>
      <c r="DS28" s="648"/>
      <c r="DT28" s="648"/>
      <c r="DU28" s="648"/>
      <c r="DV28" s="649"/>
      <c r="DW28" s="652">
        <v>13.3</v>
      </c>
      <c r="DX28" s="681"/>
      <c r="DY28" s="681"/>
      <c r="DZ28" s="681"/>
      <c r="EA28" s="681"/>
      <c r="EB28" s="681"/>
      <c r="EC28" s="682"/>
    </row>
    <row r="29" spans="2:133" ht="11.25" customHeight="1" x14ac:dyDescent="0.2">
      <c r="B29" s="644" t="s">
        <v>309</v>
      </c>
      <c r="C29" s="645"/>
      <c r="D29" s="645"/>
      <c r="E29" s="645"/>
      <c r="F29" s="645"/>
      <c r="G29" s="645"/>
      <c r="H29" s="645"/>
      <c r="I29" s="645"/>
      <c r="J29" s="645"/>
      <c r="K29" s="645"/>
      <c r="L29" s="645"/>
      <c r="M29" s="645"/>
      <c r="N29" s="645"/>
      <c r="O29" s="645"/>
      <c r="P29" s="645"/>
      <c r="Q29" s="646"/>
      <c r="R29" s="647">
        <v>440502</v>
      </c>
      <c r="S29" s="648"/>
      <c r="T29" s="648"/>
      <c r="U29" s="648"/>
      <c r="V29" s="648"/>
      <c r="W29" s="648"/>
      <c r="X29" s="648"/>
      <c r="Y29" s="649"/>
      <c r="Z29" s="650">
        <v>0.6</v>
      </c>
      <c r="AA29" s="650"/>
      <c r="AB29" s="650"/>
      <c r="AC29" s="650"/>
      <c r="AD29" s="651">
        <v>104953</v>
      </c>
      <c r="AE29" s="651"/>
      <c r="AF29" s="651"/>
      <c r="AG29" s="651"/>
      <c r="AH29" s="651"/>
      <c r="AI29" s="651"/>
      <c r="AJ29" s="651"/>
      <c r="AK29" s="651"/>
      <c r="AL29" s="652">
        <v>0.4</v>
      </c>
      <c r="AM29" s="653"/>
      <c r="AN29" s="653"/>
      <c r="AO29" s="654"/>
      <c r="AP29" s="688"/>
      <c r="AQ29" s="689"/>
      <c r="AR29" s="689"/>
      <c r="AS29" s="689"/>
      <c r="AT29" s="689"/>
      <c r="AU29" s="689"/>
      <c r="AV29" s="689"/>
      <c r="AW29" s="689"/>
      <c r="AX29" s="689"/>
      <c r="AY29" s="689"/>
      <c r="AZ29" s="689"/>
      <c r="BA29" s="689"/>
      <c r="BB29" s="689"/>
      <c r="BC29" s="689"/>
      <c r="BD29" s="689"/>
      <c r="BE29" s="689"/>
      <c r="BF29" s="690"/>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91" t="s">
        <v>310</v>
      </c>
      <c r="CE29" s="692"/>
      <c r="CF29" s="662" t="s">
        <v>311</v>
      </c>
      <c r="CG29" s="663"/>
      <c r="CH29" s="663"/>
      <c r="CI29" s="663"/>
      <c r="CJ29" s="663"/>
      <c r="CK29" s="663"/>
      <c r="CL29" s="663"/>
      <c r="CM29" s="663"/>
      <c r="CN29" s="663"/>
      <c r="CO29" s="663"/>
      <c r="CP29" s="663"/>
      <c r="CQ29" s="664"/>
      <c r="CR29" s="647">
        <v>3999529</v>
      </c>
      <c r="CS29" s="683"/>
      <c r="CT29" s="683"/>
      <c r="CU29" s="683"/>
      <c r="CV29" s="683"/>
      <c r="CW29" s="683"/>
      <c r="CX29" s="683"/>
      <c r="CY29" s="684"/>
      <c r="CZ29" s="652">
        <v>5.4</v>
      </c>
      <c r="DA29" s="681"/>
      <c r="DB29" s="681"/>
      <c r="DC29" s="685"/>
      <c r="DD29" s="656">
        <v>3999529</v>
      </c>
      <c r="DE29" s="683"/>
      <c r="DF29" s="683"/>
      <c r="DG29" s="683"/>
      <c r="DH29" s="683"/>
      <c r="DI29" s="683"/>
      <c r="DJ29" s="683"/>
      <c r="DK29" s="684"/>
      <c r="DL29" s="656">
        <v>3999529</v>
      </c>
      <c r="DM29" s="683"/>
      <c r="DN29" s="683"/>
      <c r="DO29" s="683"/>
      <c r="DP29" s="683"/>
      <c r="DQ29" s="683"/>
      <c r="DR29" s="683"/>
      <c r="DS29" s="683"/>
      <c r="DT29" s="683"/>
      <c r="DU29" s="683"/>
      <c r="DV29" s="684"/>
      <c r="DW29" s="652">
        <v>13.3</v>
      </c>
      <c r="DX29" s="681"/>
      <c r="DY29" s="681"/>
      <c r="DZ29" s="681"/>
      <c r="EA29" s="681"/>
      <c r="EB29" s="681"/>
      <c r="EC29" s="682"/>
    </row>
    <row r="30" spans="2:133" ht="11.25" customHeight="1" x14ac:dyDescent="0.2">
      <c r="B30" s="644" t="s">
        <v>312</v>
      </c>
      <c r="C30" s="645"/>
      <c r="D30" s="645"/>
      <c r="E30" s="645"/>
      <c r="F30" s="645"/>
      <c r="G30" s="645"/>
      <c r="H30" s="645"/>
      <c r="I30" s="645"/>
      <c r="J30" s="645"/>
      <c r="K30" s="645"/>
      <c r="L30" s="645"/>
      <c r="M30" s="645"/>
      <c r="N30" s="645"/>
      <c r="O30" s="645"/>
      <c r="P30" s="645"/>
      <c r="Q30" s="646"/>
      <c r="R30" s="647">
        <v>581898</v>
      </c>
      <c r="S30" s="648"/>
      <c r="T30" s="648"/>
      <c r="U30" s="648"/>
      <c r="V30" s="648"/>
      <c r="W30" s="648"/>
      <c r="X30" s="648"/>
      <c r="Y30" s="649"/>
      <c r="Z30" s="650">
        <v>0.8</v>
      </c>
      <c r="AA30" s="650"/>
      <c r="AB30" s="650"/>
      <c r="AC30" s="650"/>
      <c r="AD30" s="651" t="s">
        <v>150</v>
      </c>
      <c r="AE30" s="651"/>
      <c r="AF30" s="651"/>
      <c r="AG30" s="651"/>
      <c r="AH30" s="651"/>
      <c r="AI30" s="651"/>
      <c r="AJ30" s="651"/>
      <c r="AK30" s="651"/>
      <c r="AL30" s="652" t="s">
        <v>181</v>
      </c>
      <c r="AM30" s="653"/>
      <c r="AN30" s="653"/>
      <c r="AO30" s="654"/>
      <c r="AP30" s="626" t="s">
        <v>228</v>
      </c>
      <c r="AQ30" s="627"/>
      <c r="AR30" s="627"/>
      <c r="AS30" s="627"/>
      <c r="AT30" s="627"/>
      <c r="AU30" s="627"/>
      <c r="AV30" s="627"/>
      <c r="AW30" s="627"/>
      <c r="AX30" s="627"/>
      <c r="AY30" s="627"/>
      <c r="AZ30" s="627"/>
      <c r="BA30" s="627"/>
      <c r="BB30" s="627"/>
      <c r="BC30" s="627"/>
      <c r="BD30" s="627"/>
      <c r="BE30" s="627"/>
      <c r="BF30" s="628"/>
      <c r="BG30" s="626" t="s">
        <v>313</v>
      </c>
      <c r="BH30" s="700"/>
      <c r="BI30" s="700"/>
      <c r="BJ30" s="700"/>
      <c r="BK30" s="700"/>
      <c r="BL30" s="700"/>
      <c r="BM30" s="700"/>
      <c r="BN30" s="700"/>
      <c r="BO30" s="700"/>
      <c r="BP30" s="700"/>
      <c r="BQ30" s="701"/>
      <c r="BR30" s="626" t="s">
        <v>314</v>
      </c>
      <c r="BS30" s="700"/>
      <c r="BT30" s="700"/>
      <c r="BU30" s="700"/>
      <c r="BV30" s="700"/>
      <c r="BW30" s="700"/>
      <c r="BX30" s="700"/>
      <c r="BY30" s="700"/>
      <c r="BZ30" s="700"/>
      <c r="CA30" s="700"/>
      <c r="CB30" s="701"/>
      <c r="CD30" s="693"/>
      <c r="CE30" s="694"/>
      <c r="CF30" s="662" t="s">
        <v>315</v>
      </c>
      <c r="CG30" s="663"/>
      <c r="CH30" s="663"/>
      <c r="CI30" s="663"/>
      <c r="CJ30" s="663"/>
      <c r="CK30" s="663"/>
      <c r="CL30" s="663"/>
      <c r="CM30" s="663"/>
      <c r="CN30" s="663"/>
      <c r="CO30" s="663"/>
      <c r="CP30" s="663"/>
      <c r="CQ30" s="664"/>
      <c r="CR30" s="647">
        <v>3781076</v>
      </c>
      <c r="CS30" s="648"/>
      <c r="CT30" s="648"/>
      <c r="CU30" s="648"/>
      <c r="CV30" s="648"/>
      <c r="CW30" s="648"/>
      <c r="CX30" s="648"/>
      <c r="CY30" s="649"/>
      <c r="CZ30" s="652">
        <v>5.0999999999999996</v>
      </c>
      <c r="DA30" s="681"/>
      <c r="DB30" s="681"/>
      <c r="DC30" s="685"/>
      <c r="DD30" s="656">
        <v>3781076</v>
      </c>
      <c r="DE30" s="648"/>
      <c r="DF30" s="648"/>
      <c r="DG30" s="648"/>
      <c r="DH30" s="648"/>
      <c r="DI30" s="648"/>
      <c r="DJ30" s="648"/>
      <c r="DK30" s="649"/>
      <c r="DL30" s="656">
        <v>3781076</v>
      </c>
      <c r="DM30" s="648"/>
      <c r="DN30" s="648"/>
      <c r="DO30" s="648"/>
      <c r="DP30" s="648"/>
      <c r="DQ30" s="648"/>
      <c r="DR30" s="648"/>
      <c r="DS30" s="648"/>
      <c r="DT30" s="648"/>
      <c r="DU30" s="648"/>
      <c r="DV30" s="649"/>
      <c r="DW30" s="652">
        <v>12.6</v>
      </c>
      <c r="DX30" s="681"/>
      <c r="DY30" s="681"/>
      <c r="DZ30" s="681"/>
      <c r="EA30" s="681"/>
      <c r="EB30" s="681"/>
      <c r="EC30" s="682"/>
    </row>
    <row r="31" spans="2:133" ht="11.25" customHeight="1" x14ac:dyDescent="0.2">
      <c r="B31" s="644" t="s">
        <v>316</v>
      </c>
      <c r="C31" s="645"/>
      <c r="D31" s="645"/>
      <c r="E31" s="645"/>
      <c r="F31" s="645"/>
      <c r="G31" s="645"/>
      <c r="H31" s="645"/>
      <c r="I31" s="645"/>
      <c r="J31" s="645"/>
      <c r="K31" s="645"/>
      <c r="L31" s="645"/>
      <c r="M31" s="645"/>
      <c r="N31" s="645"/>
      <c r="O31" s="645"/>
      <c r="P31" s="645"/>
      <c r="Q31" s="646"/>
      <c r="R31" s="647">
        <v>27822784</v>
      </c>
      <c r="S31" s="648"/>
      <c r="T31" s="648"/>
      <c r="U31" s="648"/>
      <c r="V31" s="648"/>
      <c r="W31" s="648"/>
      <c r="X31" s="648"/>
      <c r="Y31" s="649"/>
      <c r="Z31" s="650">
        <v>36.1</v>
      </c>
      <c r="AA31" s="650"/>
      <c r="AB31" s="650"/>
      <c r="AC31" s="650"/>
      <c r="AD31" s="651" t="s">
        <v>248</v>
      </c>
      <c r="AE31" s="651"/>
      <c r="AF31" s="651"/>
      <c r="AG31" s="651"/>
      <c r="AH31" s="651"/>
      <c r="AI31" s="651"/>
      <c r="AJ31" s="651"/>
      <c r="AK31" s="651"/>
      <c r="AL31" s="652" t="s">
        <v>181</v>
      </c>
      <c r="AM31" s="653"/>
      <c r="AN31" s="653"/>
      <c r="AO31" s="654"/>
      <c r="AP31" s="704" t="s">
        <v>317</v>
      </c>
      <c r="AQ31" s="705"/>
      <c r="AR31" s="705"/>
      <c r="AS31" s="705"/>
      <c r="AT31" s="710" t="s">
        <v>318</v>
      </c>
      <c r="AU31" s="231"/>
      <c r="AV31" s="231"/>
      <c r="AW31" s="231"/>
      <c r="AX31" s="633" t="s">
        <v>193</v>
      </c>
      <c r="AY31" s="634"/>
      <c r="AZ31" s="634"/>
      <c r="BA31" s="634"/>
      <c r="BB31" s="634"/>
      <c r="BC31" s="634"/>
      <c r="BD31" s="634"/>
      <c r="BE31" s="634"/>
      <c r="BF31" s="635"/>
      <c r="BG31" s="715">
        <v>99.1</v>
      </c>
      <c r="BH31" s="702"/>
      <c r="BI31" s="702"/>
      <c r="BJ31" s="702"/>
      <c r="BK31" s="702"/>
      <c r="BL31" s="702"/>
      <c r="BM31" s="642">
        <v>98.3</v>
      </c>
      <c r="BN31" s="702"/>
      <c r="BO31" s="702"/>
      <c r="BP31" s="702"/>
      <c r="BQ31" s="703"/>
      <c r="BR31" s="715">
        <v>99.2</v>
      </c>
      <c r="BS31" s="702"/>
      <c r="BT31" s="702"/>
      <c r="BU31" s="702"/>
      <c r="BV31" s="702"/>
      <c r="BW31" s="702"/>
      <c r="BX31" s="642">
        <v>98.3</v>
      </c>
      <c r="BY31" s="702"/>
      <c r="BZ31" s="702"/>
      <c r="CA31" s="702"/>
      <c r="CB31" s="703"/>
      <c r="CD31" s="693"/>
      <c r="CE31" s="694"/>
      <c r="CF31" s="662" t="s">
        <v>319</v>
      </c>
      <c r="CG31" s="663"/>
      <c r="CH31" s="663"/>
      <c r="CI31" s="663"/>
      <c r="CJ31" s="663"/>
      <c r="CK31" s="663"/>
      <c r="CL31" s="663"/>
      <c r="CM31" s="663"/>
      <c r="CN31" s="663"/>
      <c r="CO31" s="663"/>
      <c r="CP31" s="663"/>
      <c r="CQ31" s="664"/>
      <c r="CR31" s="647">
        <v>218453</v>
      </c>
      <c r="CS31" s="683"/>
      <c r="CT31" s="683"/>
      <c r="CU31" s="683"/>
      <c r="CV31" s="683"/>
      <c r="CW31" s="683"/>
      <c r="CX31" s="683"/>
      <c r="CY31" s="684"/>
      <c r="CZ31" s="652">
        <v>0.3</v>
      </c>
      <c r="DA31" s="681"/>
      <c r="DB31" s="681"/>
      <c r="DC31" s="685"/>
      <c r="DD31" s="656">
        <v>218453</v>
      </c>
      <c r="DE31" s="683"/>
      <c r="DF31" s="683"/>
      <c r="DG31" s="683"/>
      <c r="DH31" s="683"/>
      <c r="DI31" s="683"/>
      <c r="DJ31" s="683"/>
      <c r="DK31" s="684"/>
      <c r="DL31" s="656">
        <v>218453</v>
      </c>
      <c r="DM31" s="683"/>
      <c r="DN31" s="683"/>
      <c r="DO31" s="683"/>
      <c r="DP31" s="683"/>
      <c r="DQ31" s="683"/>
      <c r="DR31" s="683"/>
      <c r="DS31" s="683"/>
      <c r="DT31" s="683"/>
      <c r="DU31" s="683"/>
      <c r="DV31" s="684"/>
      <c r="DW31" s="652">
        <v>0.7</v>
      </c>
      <c r="DX31" s="681"/>
      <c r="DY31" s="681"/>
      <c r="DZ31" s="681"/>
      <c r="EA31" s="681"/>
      <c r="EB31" s="681"/>
      <c r="EC31" s="682"/>
    </row>
    <row r="32" spans="2:133" ht="11.25" customHeight="1" x14ac:dyDescent="0.2">
      <c r="B32" s="697" t="s">
        <v>320</v>
      </c>
      <c r="C32" s="698"/>
      <c r="D32" s="698"/>
      <c r="E32" s="698"/>
      <c r="F32" s="698"/>
      <c r="G32" s="698"/>
      <c r="H32" s="698"/>
      <c r="I32" s="698"/>
      <c r="J32" s="698"/>
      <c r="K32" s="698"/>
      <c r="L32" s="698"/>
      <c r="M32" s="698"/>
      <c r="N32" s="698"/>
      <c r="O32" s="698"/>
      <c r="P32" s="698"/>
      <c r="Q32" s="699"/>
      <c r="R32" s="647" t="s">
        <v>248</v>
      </c>
      <c r="S32" s="648"/>
      <c r="T32" s="648"/>
      <c r="U32" s="648"/>
      <c r="V32" s="648"/>
      <c r="W32" s="648"/>
      <c r="X32" s="648"/>
      <c r="Y32" s="649"/>
      <c r="Z32" s="650" t="s">
        <v>150</v>
      </c>
      <c r="AA32" s="650"/>
      <c r="AB32" s="650"/>
      <c r="AC32" s="650"/>
      <c r="AD32" s="651" t="s">
        <v>150</v>
      </c>
      <c r="AE32" s="651"/>
      <c r="AF32" s="651"/>
      <c r="AG32" s="651"/>
      <c r="AH32" s="651"/>
      <c r="AI32" s="651"/>
      <c r="AJ32" s="651"/>
      <c r="AK32" s="651"/>
      <c r="AL32" s="652" t="s">
        <v>150</v>
      </c>
      <c r="AM32" s="653"/>
      <c r="AN32" s="653"/>
      <c r="AO32" s="654"/>
      <c r="AP32" s="706"/>
      <c r="AQ32" s="707"/>
      <c r="AR32" s="707"/>
      <c r="AS32" s="707"/>
      <c r="AT32" s="711"/>
      <c r="AU32" s="230" t="s">
        <v>321</v>
      </c>
      <c r="AV32" s="230"/>
      <c r="AW32" s="230"/>
      <c r="AX32" s="644" t="s">
        <v>322</v>
      </c>
      <c r="AY32" s="645"/>
      <c r="AZ32" s="645"/>
      <c r="BA32" s="645"/>
      <c r="BB32" s="645"/>
      <c r="BC32" s="645"/>
      <c r="BD32" s="645"/>
      <c r="BE32" s="645"/>
      <c r="BF32" s="646"/>
      <c r="BG32" s="716">
        <v>98.9</v>
      </c>
      <c r="BH32" s="683"/>
      <c r="BI32" s="683"/>
      <c r="BJ32" s="683"/>
      <c r="BK32" s="683"/>
      <c r="BL32" s="683"/>
      <c r="BM32" s="653">
        <v>97.7</v>
      </c>
      <c r="BN32" s="713"/>
      <c r="BO32" s="713"/>
      <c r="BP32" s="713"/>
      <c r="BQ32" s="714"/>
      <c r="BR32" s="716">
        <v>98.9</v>
      </c>
      <c r="BS32" s="683"/>
      <c r="BT32" s="683"/>
      <c r="BU32" s="683"/>
      <c r="BV32" s="683"/>
      <c r="BW32" s="683"/>
      <c r="BX32" s="653">
        <v>97.8</v>
      </c>
      <c r="BY32" s="713"/>
      <c r="BZ32" s="713"/>
      <c r="CA32" s="713"/>
      <c r="CB32" s="714"/>
      <c r="CD32" s="695"/>
      <c r="CE32" s="696"/>
      <c r="CF32" s="662" t="s">
        <v>323</v>
      </c>
      <c r="CG32" s="663"/>
      <c r="CH32" s="663"/>
      <c r="CI32" s="663"/>
      <c r="CJ32" s="663"/>
      <c r="CK32" s="663"/>
      <c r="CL32" s="663"/>
      <c r="CM32" s="663"/>
      <c r="CN32" s="663"/>
      <c r="CO32" s="663"/>
      <c r="CP32" s="663"/>
      <c r="CQ32" s="664"/>
      <c r="CR32" s="647">
        <v>485</v>
      </c>
      <c r="CS32" s="648"/>
      <c r="CT32" s="648"/>
      <c r="CU32" s="648"/>
      <c r="CV32" s="648"/>
      <c r="CW32" s="648"/>
      <c r="CX32" s="648"/>
      <c r="CY32" s="649"/>
      <c r="CZ32" s="652">
        <v>0</v>
      </c>
      <c r="DA32" s="681"/>
      <c r="DB32" s="681"/>
      <c r="DC32" s="685"/>
      <c r="DD32" s="656">
        <v>485</v>
      </c>
      <c r="DE32" s="648"/>
      <c r="DF32" s="648"/>
      <c r="DG32" s="648"/>
      <c r="DH32" s="648"/>
      <c r="DI32" s="648"/>
      <c r="DJ32" s="648"/>
      <c r="DK32" s="649"/>
      <c r="DL32" s="656">
        <v>485</v>
      </c>
      <c r="DM32" s="648"/>
      <c r="DN32" s="648"/>
      <c r="DO32" s="648"/>
      <c r="DP32" s="648"/>
      <c r="DQ32" s="648"/>
      <c r="DR32" s="648"/>
      <c r="DS32" s="648"/>
      <c r="DT32" s="648"/>
      <c r="DU32" s="648"/>
      <c r="DV32" s="649"/>
      <c r="DW32" s="652">
        <v>0</v>
      </c>
      <c r="DX32" s="681"/>
      <c r="DY32" s="681"/>
      <c r="DZ32" s="681"/>
      <c r="EA32" s="681"/>
      <c r="EB32" s="681"/>
      <c r="EC32" s="682"/>
    </row>
    <row r="33" spans="2:133" ht="11.25" customHeight="1" x14ac:dyDescent="0.2">
      <c r="B33" s="644" t="s">
        <v>324</v>
      </c>
      <c r="C33" s="645"/>
      <c r="D33" s="645"/>
      <c r="E33" s="645"/>
      <c r="F33" s="645"/>
      <c r="G33" s="645"/>
      <c r="H33" s="645"/>
      <c r="I33" s="645"/>
      <c r="J33" s="645"/>
      <c r="K33" s="645"/>
      <c r="L33" s="645"/>
      <c r="M33" s="645"/>
      <c r="N33" s="645"/>
      <c r="O33" s="645"/>
      <c r="P33" s="645"/>
      <c r="Q33" s="646"/>
      <c r="R33" s="647">
        <v>10496197</v>
      </c>
      <c r="S33" s="648"/>
      <c r="T33" s="648"/>
      <c r="U33" s="648"/>
      <c r="V33" s="648"/>
      <c r="W33" s="648"/>
      <c r="X33" s="648"/>
      <c r="Y33" s="649"/>
      <c r="Z33" s="650">
        <v>13.6</v>
      </c>
      <c r="AA33" s="650"/>
      <c r="AB33" s="650"/>
      <c r="AC33" s="650"/>
      <c r="AD33" s="651" t="s">
        <v>248</v>
      </c>
      <c r="AE33" s="651"/>
      <c r="AF33" s="651"/>
      <c r="AG33" s="651"/>
      <c r="AH33" s="651"/>
      <c r="AI33" s="651"/>
      <c r="AJ33" s="651"/>
      <c r="AK33" s="651"/>
      <c r="AL33" s="652" t="s">
        <v>150</v>
      </c>
      <c r="AM33" s="653"/>
      <c r="AN33" s="653"/>
      <c r="AO33" s="654"/>
      <c r="AP33" s="708"/>
      <c r="AQ33" s="709"/>
      <c r="AR33" s="709"/>
      <c r="AS33" s="709"/>
      <c r="AT33" s="712"/>
      <c r="AU33" s="232"/>
      <c r="AV33" s="232"/>
      <c r="AW33" s="232"/>
      <c r="AX33" s="688" t="s">
        <v>325</v>
      </c>
      <c r="AY33" s="689"/>
      <c r="AZ33" s="689"/>
      <c r="BA33" s="689"/>
      <c r="BB33" s="689"/>
      <c r="BC33" s="689"/>
      <c r="BD33" s="689"/>
      <c r="BE33" s="689"/>
      <c r="BF33" s="690"/>
      <c r="BG33" s="717">
        <v>99.2</v>
      </c>
      <c r="BH33" s="718"/>
      <c r="BI33" s="718"/>
      <c r="BJ33" s="718"/>
      <c r="BK33" s="718"/>
      <c r="BL33" s="718"/>
      <c r="BM33" s="719">
        <v>98.6</v>
      </c>
      <c r="BN33" s="718"/>
      <c r="BO33" s="718"/>
      <c r="BP33" s="718"/>
      <c r="BQ33" s="720"/>
      <c r="BR33" s="717">
        <v>99.3</v>
      </c>
      <c r="BS33" s="718"/>
      <c r="BT33" s="718"/>
      <c r="BU33" s="718"/>
      <c r="BV33" s="718"/>
      <c r="BW33" s="718"/>
      <c r="BX33" s="719">
        <v>98.8</v>
      </c>
      <c r="BY33" s="718"/>
      <c r="BZ33" s="718"/>
      <c r="CA33" s="718"/>
      <c r="CB33" s="720"/>
      <c r="CD33" s="662" t="s">
        <v>326</v>
      </c>
      <c r="CE33" s="663"/>
      <c r="CF33" s="663"/>
      <c r="CG33" s="663"/>
      <c r="CH33" s="663"/>
      <c r="CI33" s="663"/>
      <c r="CJ33" s="663"/>
      <c r="CK33" s="663"/>
      <c r="CL33" s="663"/>
      <c r="CM33" s="663"/>
      <c r="CN33" s="663"/>
      <c r="CO33" s="663"/>
      <c r="CP33" s="663"/>
      <c r="CQ33" s="664"/>
      <c r="CR33" s="647">
        <v>38402340</v>
      </c>
      <c r="CS33" s="683"/>
      <c r="CT33" s="683"/>
      <c r="CU33" s="683"/>
      <c r="CV33" s="683"/>
      <c r="CW33" s="683"/>
      <c r="CX33" s="683"/>
      <c r="CY33" s="684"/>
      <c r="CZ33" s="652">
        <v>51.8</v>
      </c>
      <c r="DA33" s="681"/>
      <c r="DB33" s="681"/>
      <c r="DC33" s="685"/>
      <c r="DD33" s="656">
        <v>17239223</v>
      </c>
      <c r="DE33" s="683"/>
      <c r="DF33" s="683"/>
      <c r="DG33" s="683"/>
      <c r="DH33" s="683"/>
      <c r="DI33" s="683"/>
      <c r="DJ33" s="683"/>
      <c r="DK33" s="684"/>
      <c r="DL33" s="656">
        <v>12788140</v>
      </c>
      <c r="DM33" s="683"/>
      <c r="DN33" s="683"/>
      <c r="DO33" s="683"/>
      <c r="DP33" s="683"/>
      <c r="DQ33" s="683"/>
      <c r="DR33" s="683"/>
      <c r="DS33" s="683"/>
      <c r="DT33" s="683"/>
      <c r="DU33" s="683"/>
      <c r="DV33" s="684"/>
      <c r="DW33" s="652">
        <v>42.6</v>
      </c>
      <c r="DX33" s="681"/>
      <c r="DY33" s="681"/>
      <c r="DZ33" s="681"/>
      <c r="EA33" s="681"/>
      <c r="EB33" s="681"/>
      <c r="EC33" s="682"/>
    </row>
    <row r="34" spans="2:133" ht="11.25" customHeight="1" x14ac:dyDescent="0.2">
      <c r="B34" s="644" t="s">
        <v>327</v>
      </c>
      <c r="C34" s="645"/>
      <c r="D34" s="645"/>
      <c r="E34" s="645"/>
      <c r="F34" s="645"/>
      <c r="G34" s="645"/>
      <c r="H34" s="645"/>
      <c r="I34" s="645"/>
      <c r="J34" s="645"/>
      <c r="K34" s="645"/>
      <c r="L34" s="645"/>
      <c r="M34" s="645"/>
      <c r="N34" s="645"/>
      <c r="O34" s="645"/>
      <c r="P34" s="645"/>
      <c r="Q34" s="646"/>
      <c r="R34" s="647">
        <v>210827</v>
      </c>
      <c r="S34" s="648"/>
      <c r="T34" s="648"/>
      <c r="U34" s="648"/>
      <c r="V34" s="648"/>
      <c r="W34" s="648"/>
      <c r="X34" s="648"/>
      <c r="Y34" s="649"/>
      <c r="Z34" s="650">
        <v>0.3</v>
      </c>
      <c r="AA34" s="650"/>
      <c r="AB34" s="650"/>
      <c r="AC34" s="650"/>
      <c r="AD34" s="651">
        <v>2472</v>
      </c>
      <c r="AE34" s="651"/>
      <c r="AF34" s="651"/>
      <c r="AG34" s="651"/>
      <c r="AH34" s="651"/>
      <c r="AI34" s="651"/>
      <c r="AJ34" s="651"/>
      <c r="AK34" s="651"/>
      <c r="AL34" s="652">
        <v>0</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328</v>
      </c>
      <c r="CE34" s="663"/>
      <c r="CF34" s="663"/>
      <c r="CG34" s="663"/>
      <c r="CH34" s="663"/>
      <c r="CI34" s="663"/>
      <c r="CJ34" s="663"/>
      <c r="CK34" s="663"/>
      <c r="CL34" s="663"/>
      <c r="CM34" s="663"/>
      <c r="CN34" s="663"/>
      <c r="CO34" s="663"/>
      <c r="CP34" s="663"/>
      <c r="CQ34" s="664"/>
      <c r="CR34" s="647">
        <v>8622837</v>
      </c>
      <c r="CS34" s="648"/>
      <c r="CT34" s="648"/>
      <c r="CU34" s="648"/>
      <c r="CV34" s="648"/>
      <c r="CW34" s="648"/>
      <c r="CX34" s="648"/>
      <c r="CY34" s="649"/>
      <c r="CZ34" s="652">
        <v>11.6</v>
      </c>
      <c r="DA34" s="681"/>
      <c r="DB34" s="681"/>
      <c r="DC34" s="685"/>
      <c r="DD34" s="656">
        <v>6027214</v>
      </c>
      <c r="DE34" s="648"/>
      <c r="DF34" s="648"/>
      <c r="DG34" s="648"/>
      <c r="DH34" s="648"/>
      <c r="DI34" s="648"/>
      <c r="DJ34" s="648"/>
      <c r="DK34" s="649"/>
      <c r="DL34" s="656">
        <v>5202918</v>
      </c>
      <c r="DM34" s="648"/>
      <c r="DN34" s="648"/>
      <c r="DO34" s="648"/>
      <c r="DP34" s="648"/>
      <c r="DQ34" s="648"/>
      <c r="DR34" s="648"/>
      <c r="DS34" s="648"/>
      <c r="DT34" s="648"/>
      <c r="DU34" s="648"/>
      <c r="DV34" s="649"/>
      <c r="DW34" s="652">
        <v>17.3</v>
      </c>
      <c r="DX34" s="681"/>
      <c r="DY34" s="681"/>
      <c r="DZ34" s="681"/>
      <c r="EA34" s="681"/>
      <c r="EB34" s="681"/>
      <c r="EC34" s="682"/>
    </row>
    <row r="35" spans="2:133" ht="11.25" customHeight="1" x14ac:dyDescent="0.2">
      <c r="B35" s="644" t="s">
        <v>329</v>
      </c>
      <c r="C35" s="645"/>
      <c r="D35" s="645"/>
      <c r="E35" s="645"/>
      <c r="F35" s="645"/>
      <c r="G35" s="645"/>
      <c r="H35" s="645"/>
      <c r="I35" s="645"/>
      <c r="J35" s="645"/>
      <c r="K35" s="645"/>
      <c r="L35" s="645"/>
      <c r="M35" s="645"/>
      <c r="N35" s="645"/>
      <c r="O35" s="645"/>
      <c r="P35" s="645"/>
      <c r="Q35" s="646"/>
      <c r="R35" s="647">
        <v>117222</v>
      </c>
      <c r="S35" s="648"/>
      <c r="T35" s="648"/>
      <c r="U35" s="648"/>
      <c r="V35" s="648"/>
      <c r="W35" s="648"/>
      <c r="X35" s="648"/>
      <c r="Y35" s="649"/>
      <c r="Z35" s="650">
        <v>0.2</v>
      </c>
      <c r="AA35" s="650"/>
      <c r="AB35" s="650"/>
      <c r="AC35" s="650"/>
      <c r="AD35" s="651" t="s">
        <v>150</v>
      </c>
      <c r="AE35" s="651"/>
      <c r="AF35" s="651"/>
      <c r="AG35" s="651"/>
      <c r="AH35" s="651"/>
      <c r="AI35" s="651"/>
      <c r="AJ35" s="651"/>
      <c r="AK35" s="651"/>
      <c r="AL35" s="652" t="s">
        <v>150</v>
      </c>
      <c r="AM35" s="653"/>
      <c r="AN35" s="653"/>
      <c r="AO35" s="654"/>
      <c r="AP35" s="235"/>
      <c r="AQ35" s="626" t="s">
        <v>330</v>
      </c>
      <c r="AR35" s="627"/>
      <c r="AS35" s="627"/>
      <c r="AT35" s="627"/>
      <c r="AU35" s="627"/>
      <c r="AV35" s="627"/>
      <c r="AW35" s="627"/>
      <c r="AX35" s="627"/>
      <c r="AY35" s="627"/>
      <c r="AZ35" s="627"/>
      <c r="BA35" s="627"/>
      <c r="BB35" s="627"/>
      <c r="BC35" s="627"/>
      <c r="BD35" s="627"/>
      <c r="BE35" s="627"/>
      <c r="BF35" s="628"/>
      <c r="BG35" s="626" t="s">
        <v>331</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332</v>
      </c>
      <c r="CE35" s="663"/>
      <c r="CF35" s="663"/>
      <c r="CG35" s="663"/>
      <c r="CH35" s="663"/>
      <c r="CI35" s="663"/>
      <c r="CJ35" s="663"/>
      <c r="CK35" s="663"/>
      <c r="CL35" s="663"/>
      <c r="CM35" s="663"/>
      <c r="CN35" s="663"/>
      <c r="CO35" s="663"/>
      <c r="CP35" s="663"/>
      <c r="CQ35" s="664"/>
      <c r="CR35" s="647">
        <v>319616</v>
      </c>
      <c r="CS35" s="683"/>
      <c r="CT35" s="683"/>
      <c r="CU35" s="683"/>
      <c r="CV35" s="683"/>
      <c r="CW35" s="683"/>
      <c r="CX35" s="683"/>
      <c r="CY35" s="684"/>
      <c r="CZ35" s="652">
        <v>0.4</v>
      </c>
      <c r="DA35" s="681"/>
      <c r="DB35" s="681"/>
      <c r="DC35" s="685"/>
      <c r="DD35" s="656">
        <v>315592</v>
      </c>
      <c r="DE35" s="683"/>
      <c r="DF35" s="683"/>
      <c r="DG35" s="683"/>
      <c r="DH35" s="683"/>
      <c r="DI35" s="683"/>
      <c r="DJ35" s="683"/>
      <c r="DK35" s="684"/>
      <c r="DL35" s="656">
        <v>315592</v>
      </c>
      <c r="DM35" s="683"/>
      <c r="DN35" s="683"/>
      <c r="DO35" s="683"/>
      <c r="DP35" s="683"/>
      <c r="DQ35" s="683"/>
      <c r="DR35" s="683"/>
      <c r="DS35" s="683"/>
      <c r="DT35" s="683"/>
      <c r="DU35" s="683"/>
      <c r="DV35" s="684"/>
      <c r="DW35" s="652">
        <v>1.1000000000000001</v>
      </c>
      <c r="DX35" s="681"/>
      <c r="DY35" s="681"/>
      <c r="DZ35" s="681"/>
      <c r="EA35" s="681"/>
      <c r="EB35" s="681"/>
      <c r="EC35" s="682"/>
    </row>
    <row r="36" spans="2:133" ht="11.25" customHeight="1" x14ac:dyDescent="0.2">
      <c r="B36" s="644" t="s">
        <v>333</v>
      </c>
      <c r="C36" s="645"/>
      <c r="D36" s="645"/>
      <c r="E36" s="645"/>
      <c r="F36" s="645"/>
      <c r="G36" s="645"/>
      <c r="H36" s="645"/>
      <c r="I36" s="645"/>
      <c r="J36" s="645"/>
      <c r="K36" s="645"/>
      <c r="L36" s="645"/>
      <c r="M36" s="645"/>
      <c r="N36" s="645"/>
      <c r="O36" s="645"/>
      <c r="P36" s="645"/>
      <c r="Q36" s="646"/>
      <c r="R36" s="647">
        <v>1973994</v>
      </c>
      <c r="S36" s="648"/>
      <c r="T36" s="648"/>
      <c r="U36" s="648"/>
      <c r="V36" s="648"/>
      <c r="W36" s="648"/>
      <c r="X36" s="648"/>
      <c r="Y36" s="649"/>
      <c r="Z36" s="650">
        <v>2.6</v>
      </c>
      <c r="AA36" s="650"/>
      <c r="AB36" s="650"/>
      <c r="AC36" s="650"/>
      <c r="AD36" s="651" t="s">
        <v>150</v>
      </c>
      <c r="AE36" s="651"/>
      <c r="AF36" s="651"/>
      <c r="AG36" s="651"/>
      <c r="AH36" s="651"/>
      <c r="AI36" s="651"/>
      <c r="AJ36" s="651"/>
      <c r="AK36" s="651"/>
      <c r="AL36" s="652" t="s">
        <v>248</v>
      </c>
      <c r="AM36" s="653"/>
      <c r="AN36" s="653"/>
      <c r="AO36" s="654"/>
      <c r="AP36" s="235"/>
      <c r="AQ36" s="721" t="s">
        <v>334</v>
      </c>
      <c r="AR36" s="722"/>
      <c r="AS36" s="722"/>
      <c r="AT36" s="722"/>
      <c r="AU36" s="722"/>
      <c r="AV36" s="722"/>
      <c r="AW36" s="722"/>
      <c r="AX36" s="722"/>
      <c r="AY36" s="723"/>
      <c r="AZ36" s="636">
        <v>7507096</v>
      </c>
      <c r="BA36" s="637"/>
      <c r="BB36" s="637"/>
      <c r="BC36" s="637"/>
      <c r="BD36" s="637"/>
      <c r="BE36" s="637"/>
      <c r="BF36" s="724"/>
      <c r="BG36" s="658" t="s">
        <v>335</v>
      </c>
      <c r="BH36" s="659"/>
      <c r="BI36" s="659"/>
      <c r="BJ36" s="659"/>
      <c r="BK36" s="659"/>
      <c r="BL36" s="659"/>
      <c r="BM36" s="659"/>
      <c r="BN36" s="659"/>
      <c r="BO36" s="659"/>
      <c r="BP36" s="659"/>
      <c r="BQ36" s="659"/>
      <c r="BR36" s="659"/>
      <c r="BS36" s="659"/>
      <c r="BT36" s="659"/>
      <c r="BU36" s="660"/>
      <c r="BV36" s="636">
        <v>386427</v>
      </c>
      <c r="BW36" s="637"/>
      <c r="BX36" s="637"/>
      <c r="BY36" s="637"/>
      <c r="BZ36" s="637"/>
      <c r="CA36" s="637"/>
      <c r="CB36" s="724"/>
      <c r="CD36" s="662" t="s">
        <v>336</v>
      </c>
      <c r="CE36" s="663"/>
      <c r="CF36" s="663"/>
      <c r="CG36" s="663"/>
      <c r="CH36" s="663"/>
      <c r="CI36" s="663"/>
      <c r="CJ36" s="663"/>
      <c r="CK36" s="663"/>
      <c r="CL36" s="663"/>
      <c r="CM36" s="663"/>
      <c r="CN36" s="663"/>
      <c r="CO36" s="663"/>
      <c r="CP36" s="663"/>
      <c r="CQ36" s="664"/>
      <c r="CR36" s="647">
        <v>22340496</v>
      </c>
      <c r="CS36" s="648"/>
      <c r="CT36" s="648"/>
      <c r="CU36" s="648"/>
      <c r="CV36" s="648"/>
      <c r="CW36" s="648"/>
      <c r="CX36" s="648"/>
      <c r="CY36" s="649"/>
      <c r="CZ36" s="652">
        <v>30.1</v>
      </c>
      <c r="DA36" s="681"/>
      <c r="DB36" s="681"/>
      <c r="DC36" s="685"/>
      <c r="DD36" s="656">
        <v>4627734</v>
      </c>
      <c r="DE36" s="648"/>
      <c r="DF36" s="648"/>
      <c r="DG36" s="648"/>
      <c r="DH36" s="648"/>
      <c r="DI36" s="648"/>
      <c r="DJ36" s="648"/>
      <c r="DK36" s="649"/>
      <c r="DL36" s="656">
        <v>3240314</v>
      </c>
      <c r="DM36" s="648"/>
      <c r="DN36" s="648"/>
      <c r="DO36" s="648"/>
      <c r="DP36" s="648"/>
      <c r="DQ36" s="648"/>
      <c r="DR36" s="648"/>
      <c r="DS36" s="648"/>
      <c r="DT36" s="648"/>
      <c r="DU36" s="648"/>
      <c r="DV36" s="649"/>
      <c r="DW36" s="652">
        <v>10.8</v>
      </c>
      <c r="DX36" s="681"/>
      <c r="DY36" s="681"/>
      <c r="DZ36" s="681"/>
      <c r="EA36" s="681"/>
      <c r="EB36" s="681"/>
      <c r="EC36" s="682"/>
    </row>
    <row r="37" spans="2:133" ht="11.25" customHeight="1" x14ac:dyDescent="0.2">
      <c r="B37" s="644" t="s">
        <v>337</v>
      </c>
      <c r="C37" s="645"/>
      <c r="D37" s="645"/>
      <c r="E37" s="645"/>
      <c r="F37" s="645"/>
      <c r="G37" s="645"/>
      <c r="H37" s="645"/>
      <c r="I37" s="645"/>
      <c r="J37" s="645"/>
      <c r="K37" s="645"/>
      <c r="L37" s="645"/>
      <c r="M37" s="645"/>
      <c r="N37" s="645"/>
      <c r="O37" s="645"/>
      <c r="P37" s="645"/>
      <c r="Q37" s="646"/>
      <c r="R37" s="647">
        <v>1154826</v>
      </c>
      <c r="S37" s="648"/>
      <c r="T37" s="648"/>
      <c r="U37" s="648"/>
      <c r="V37" s="648"/>
      <c r="W37" s="648"/>
      <c r="X37" s="648"/>
      <c r="Y37" s="649"/>
      <c r="Z37" s="650">
        <v>1.5</v>
      </c>
      <c r="AA37" s="650"/>
      <c r="AB37" s="650"/>
      <c r="AC37" s="650"/>
      <c r="AD37" s="651" t="s">
        <v>248</v>
      </c>
      <c r="AE37" s="651"/>
      <c r="AF37" s="651"/>
      <c r="AG37" s="651"/>
      <c r="AH37" s="651"/>
      <c r="AI37" s="651"/>
      <c r="AJ37" s="651"/>
      <c r="AK37" s="651"/>
      <c r="AL37" s="652" t="s">
        <v>248</v>
      </c>
      <c r="AM37" s="653"/>
      <c r="AN37" s="653"/>
      <c r="AO37" s="654"/>
      <c r="AQ37" s="725" t="s">
        <v>338</v>
      </c>
      <c r="AR37" s="726"/>
      <c r="AS37" s="726"/>
      <c r="AT37" s="726"/>
      <c r="AU37" s="726"/>
      <c r="AV37" s="726"/>
      <c r="AW37" s="726"/>
      <c r="AX37" s="726"/>
      <c r="AY37" s="727"/>
      <c r="AZ37" s="647">
        <v>1459702</v>
      </c>
      <c r="BA37" s="648"/>
      <c r="BB37" s="648"/>
      <c r="BC37" s="648"/>
      <c r="BD37" s="683"/>
      <c r="BE37" s="683"/>
      <c r="BF37" s="714"/>
      <c r="BG37" s="662" t="s">
        <v>339</v>
      </c>
      <c r="BH37" s="663"/>
      <c r="BI37" s="663"/>
      <c r="BJ37" s="663"/>
      <c r="BK37" s="663"/>
      <c r="BL37" s="663"/>
      <c r="BM37" s="663"/>
      <c r="BN37" s="663"/>
      <c r="BO37" s="663"/>
      <c r="BP37" s="663"/>
      <c r="BQ37" s="663"/>
      <c r="BR37" s="663"/>
      <c r="BS37" s="663"/>
      <c r="BT37" s="663"/>
      <c r="BU37" s="664"/>
      <c r="BV37" s="647">
        <v>-301119</v>
      </c>
      <c r="BW37" s="648"/>
      <c r="BX37" s="648"/>
      <c r="BY37" s="648"/>
      <c r="BZ37" s="648"/>
      <c r="CA37" s="648"/>
      <c r="CB37" s="657"/>
      <c r="CD37" s="662" t="s">
        <v>340</v>
      </c>
      <c r="CE37" s="663"/>
      <c r="CF37" s="663"/>
      <c r="CG37" s="663"/>
      <c r="CH37" s="663"/>
      <c r="CI37" s="663"/>
      <c r="CJ37" s="663"/>
      <c r="CK37" s="663"/>
      <c r="CL37" s="663"/>
      <c r="CM37" s="663"/>
      <c r="CN37" s="663"/>
      <c r="CO37" s="663"/>
      <c r="CP37" s="663"/>
      <c r="CQ37" s="664"/>
      <c r="CR37" s="647">
        <v>428379</v>
      </c>
      <c r="CS37" s="683"/>
      <c r="CT37" s="683"/>
      <c r="CU37" s="683"/>
      <c r="CV37" s="683"/>
      <c r="CW37" s="683"/>
      <c r="CX37" s="683"/>
      <c r="CY37" s="684"/>
      <c r="CZ37" s="652">
        <v>0.6</v>
      </c>
      <c r="DA37" s="681"/>
      <c r="DB37" s="681"/>
      <c r="DC37" s="685"/>
      <c r="DD37" s="656">
        <v>400358</v>
      </c>
      <c r="DE37" s="683"/>
      <c r="DF37" s="683"/>
      <c r="DG37" s="683"/>
      <c r="DH37" s="683"/>
      <c r="DI37" s="683"/>
      <c r="DJ37" s="683"/>
      <c r="DK37" s="684"/>
      <c r="DL37" s="656">
        <v>317871</v>
      </c>
      <c r="DM37" s="683"/>
      <c r="DN37" s="683"/>
      <c r="DO37" s="683"/>
      <c r="DP37" s="683"/>
      <c r="DQ37" s="683"/>
      <c r="DR37" s="683"/>
      <c r="DS37" s="683"/>
      <c r="DT37" s="683"/>
      <c r="DU37" s="683"/>
      <c r="DV37" s="684"/>
      <c r="DW37" s="652">
        <v>1.1000000000000001</v>
      </c>
      <c r="DX37" s="681"/>
      <c r="DY37" s="681"/>
      <c r="DZ37" s="681"/>
      <c r="EA37" s="681"/>
      <c r="EB37" s="681"/>
      <c r="EC37" s="682"/>
    </row>
    <row r="38" spans="2:133" ht="11.25" customHeight="1" x14ac:dyDescent="0.2">
      <c r="B38" s="644" t="s">
        <v>341</v>
      </c>
      <c r="C38" s="645"/>
      <c r="D38" s="645"/>
      <c r="E38" s="645"/>
      <c r="F38" s="645"/>
      <c r="G38" s="645"/>
      <c r="H38" s="645"/>
      <c r="I38" s="645"/>
      <c r="J38" s="645"/>
      <c r="K38" s="645"/>
      <c r="L38" s="645"/>
      <c r="M38" s="645"/>
      <c r="N38" s="645"/>
      <c r="O38" s="645"/>
      <c r="P38" s="645"/>
      <c r="Q38" s="646"/>
      <c r="R38" s="647">
        <v>767879</v>
      </c>
      <c r="S38" s="648"/>
      <c r="T38" s="648"/>
      <c r="U38" s="648"/>
      <c r="V38" s="648"/>
      <c r="W38" s="648"/>
      <c r="X38" s="648"/>
      <c r="Y38" s="649"/>
      <c r="Z38" s="650">
        <v>1</v>
      </c>
      <c r="AA38" s="650"/>
      <c r="AB38" s="650"/>
      <c r="AC38" s="650"/>
      <c r="AD38" s="651">
        <v>14500</v>
      </c>
      <c r="AE38" s="651"/>
      <c r="AF38" s="651"/>
      <c r="AG38" s="651"/>
      <c r="AH38" s="651"/>
      <c r="AI38" s="651"/>
      <c r="AJ38" s="651"/>
      <c r="AK38" s="651"/>
      <c r="AL38" s="652">
        <v>0.1</v>
      </c>
      <c r="AM38" s="653"/>
      <c r="AN38" s="653"/>
      <c r="AO38" s="654"/>
      <c r="AQ38" s="725" t="s">
        <v>342</v>
      </c>
      <c r="AR38" s="726"/>
      <c r="AS38" s="726"/>
      <c r="AT38" s="726"/>
      <c r="AU38" s="726"/>
      <c r="AV38" s="726"/>
      <c r="AW38" s="726"/>
      <c r="AX38" s="726"/>
      <c r="AY38" s="727"/>
      <c r="AZ38" s="647">
        <v>363735</v>
      </c>
      <c r="BA38" s="648"/>
      <c r="BB38" s="648"/>
      <c r="BC38" s="648"/>
      <c r="BD38" s="683"/>
      <c r="BE38" s="683"/>
      <c r="BF38" s="714"/>
      <c r="BG38" s="662" t="s">
        <v>343</v>
      </c>
      <c r="BH38" s="663"/>
      <c r="BI38" s="663"/>
      <c r="BJ38" s="663"/>
      <c r="BK38" s="663"/>
      <c r="BL38" s="663"/>
      <c r="BM38" s="663"/>
      <c r="BN38" s="663"/>
      <c r="BO38" s="663"/>
      <c r="BP38" s="663"/>
      <c r="BQ38" s="663"/>
      <c r="BR38" s="663"/>
      <c r="BS38" s="663"/>
      <c r="BT38" s="663"/>
      <c r="BU38" s="664"/>
      <c r="BV38" s="647">
        <v>21672</v>
      </c>
      <c r="BW38" s="648"/>
      <c r="BX38" s="648"/>
      <c r="BY38" s="648"/>
      <c r="BZ38" s="648"/>
      <c r="CA38" s="648"/>
      <c r="CB38" s="657"/>
      <c r="CD38" s="662" t="s">
        <v>344</v>
      </c>
      <c r="CE38" s="663"/>
      <c r="CF38" s="663"/>
      <c r="CG38" s="663"/>
      <c r="CH38" s="663"/>
      <c r="CI38" s="663"/>
      <c r="CJ38" s="663"/>
      <c r="CK38" s="663"/>
      <c r="CL38" s="663"/>
      <c r="CM38" s="663"/>
      <c r="CN38" s="663"/>
      <c r="CO38" s="663"/>
      <c r="CP38" s="663"/>
      <c r="CQ38" s="664"/>
      <c r="CR38" s="647">
        <v>5663751</v>
      </c>
      <c r="CS38" s="648"/>
      <c r="CT38" s="648"/>
      <c r="CU38" s="648"/>
      <c r="CV38" s="648"/>
      <c r="CW38" s="648"/>
      <c r="CX38" s="648"/>
      <c r="CY38" s="649"/>
      <c r="CZ38" s="652">
        <v>7.6</v>
      </c>
      <c r="DA38" s="681"/>
      <c r="DB38" s="681"/>
      <c r="DC38" s="685"/>
      <c r="DD38" s="656">
        <v>4822282</v>
      </c>
      <c r="DE38" s="648"/>
      <c r="DF38" s="648"/>
      <c r="DG38" s="648"/>
      <c r="DH38" s="648"/>
      <c r="DI38" s="648"/>
      <c r="DJ38" s="648"/>
      <c r="DK38" s="649"/>
      <c r="DL38" s="656">
        <v>4029316</v>
      </c>
      <c r="DM38" s="648"/>
      <c r="DN38" s="648"/>
      <c r="DO38" s="648"/>
      <c r="DP38" s="648"/>
      <c r="DQ38" s="648"/>
      <c r="DR38" s="648"/>
      <c r="DS38" s="648"/>
      <c r="DT38" s="648"/>
      <c r="DU38" s="648"/>
      <c r="DV38" s="649"/>
      <c r="DW38" s="652">
        <v>13.4</v>
      </c>
      <c r="DX38" s="681"/>
      <c r="DY38" s="681"/>
      <c r="DZ38" s="681"/>
      <c r="EA38" s="681"/>
      <c r="EB38" s="681"/>
      <c r="EC38" s="682"/>
    </row>
    <row r="39" spans="2:133" ht="11.25" customHeight="1" x14ac:dyDescent="0.2">
      <c r="B39" s="644" t="s">
        <v>345</v>
      </c>
      <c r="C39" s="645"/>
      <c r="D39" s="645"/>
      <c r="E39" s="645"/>
      <c r="F39" s="645"/>
      <c r="G39" s="645"/>
      <c r="H39" s="645"/>
      <c r="I39" s="645"/>
      <c r="J39" s="645"/>
      <c r="K39" s="645"/>
      <c r="L39" s="645"/>
      <c r="M39" s="645"/>
      <c r="N39" s="645"/>
      <c r="O39" s="645"/>
      <c r="P39" s="645"/>
      <c r="Q39" s="646"/>
      <c r="R39" s="647">
        <v>3476715</v>
      </c>
      <c r="S39" s="648"/>
      <c r="T39" s="648"/>
      <c r="U39" s="648"/>
      <c r="V39" s="648"/>
      <c r="W39" s="648"/>
      <c r="X39" s="648"/>
      <c r="Y39" s="649"/>
      <c r="Z39" s="650">
        <v>4.5</v>
      </c>
      <c r="AA39" s="650"/>
      <c r="AB39" s="650"/>
      <c r="AC39" s="650"/>
      <c r="AD39" s="651" t="s">
        <v>150</v>
      </c>
      <c r="AE39" s="651"/>
      <c r="AF39" s="651"/>
      <c r="AG39" s="651"/>
      <c r="AH39" s="651"/>
      <c r="AI39" s="651"/>
      <c r="AJ39" s="651"/>
      <c r="AK39" s="651"/>
      <c r="AL39" s="652" t="s">
        <v>150</v>
      </c>
      <c r="AM39" s="653"/>
      <c r="AN39" s="653"/>
      <c r="AO39" s="654"/>
      <c r="AQ39" s="725" t="s">
        <v>346</v>
      </c>
      <c r="AR39" s="726"/>
      <c r="AS39" s="726"/>
      <c r="AT39" s="726"/>
      <c r="AU39" s="726"/>
      <c r="AV39" s="726"/>
      <c r="AW39" s="726"/>
      <c r="AX39" s="726"/>
      <c r="AY39" s="727"/>
      <c r="AZ39" s="647">
        <v>19908</v>
      </c>
      <c r="BA39" s="648"/>
      <c r="BB39" s="648"/>
      <c r="BC39" s="648"/>
      <c r="BD39" s="683"/>
      <c r="BE39" s="683"/>
      <c r="BF39" s="714"/>
      <c r="BG39" s="662" t="s">
        <v>347</v>
      </c>
      <c r="BH39" s="663"/>
      <c r="BI39" s="663"/>
      <c r="BJ39" s="663"/>
      <c r="BK39" s="663"/>
      <c r="BL39" s="663"/>
      <c r="BM39" s="663"/>
      <c r="BN39" s="663"/>
      <c r="BO39" s="663"/>
      <c r="BP39" s="663"/>
      <c r="BQ39" s="663"/>
      <c r="BR39" s="663"/>
      <c r="BS39" s="663"/>
      <c r="BT39" s="663"/>
      <c r="BU39" s="664"/>
      <c r="BV39" s="647">
        <v>31998</v>
      </c>
      <c r="BW39" s="648"/>
      <c r="BX39" s="648"/>
      <c r="BY39" s="648"/>
      <c r="BZ39" s="648"/>
      <c r="CA39" s="648"/>
      <c r="CB39" s="657"/>
      <c r="CD39" s="662" t="s">
        <v>348</v>
      </c>
      <c r="CE39" s="663"/>
      <c r="CF39" s="663"/>
      <c r="CG39" s="663"/>
      <c r="CH39" s="663"/>
      <c r="CI39" s="663"/>
      <c r="CJ39" s="663"/>
      <c r="CK39" s="663"/>
      <c r="CL39" s="663"/>
      <c r="CM39" s="663"/>
      <c r="CN39" s="663"/>
      <c r="CO39" s="663"/>
      <c r="CP39" s="663"/>
      <c r="CQ39" s="664"/>
      <c r="CR39" s="647">
        <v>1440340</v>
      </c>
      <c r="CS39" s="683"/>
      <c r="CT39" s="683"/>
      <c r="CU39" s="683"/>
      <c r="CV39" s="683"/>
      <c r="CW39" s="683"/>
      <c r="CX39" s="683"/>
      <c r="CY39" s="684"/>
      <c r="CZ39" s="652">
        <v>1.9</v>
      </c>
      <c r="DA39" s="681"/>
      <c r="DB39" s="681"/>
      <c r="DC39" s="685"/>
      <c r="DD39" s="656">
        <v>1431101</v>
      </c>
      <c r="DE39" s="683"/>
      <c r="DF39" s="683"/>
      <c r="DG39" s="683"/>
      <c r="DH39" s="683"/>
      <c r="DI39" s="683"/>
      <c r="DJ39" s="683"/>
      <c r="DK39" s="684"/>
      <c r="DL39" s="656" t="s">
        <v>248</v>
      </c>
      <c r="DM39" s="683"/>
      <c r="DN39" s="683"/>
      <c r="DO39" s="683"/>
      <c r="DP39" s="683"/>
      <c r="DQ39" s="683"/>
      <c r="DR39" s="683"/>
      <c r="DS39" s="683"/>
      <c r="DT39" s="683"/>
      <c r="DU39" s="683"/>
      <c r="DV39" s="684"/>
      <c r="DW39" s="652" t="s">
        <v>248</v>
      </c>
      <c r="DX39" s="681"/>
      <c r="DY39" s="681"/>
      <c r="DZ39" s="681"/>
      <c r="EA39" s="681"/>
      <c r="EB39" s="681"/>
      <c r="EC39" s="682"/>
    </row>
    <row r="40" spans="2:133" ht="11.25" customHeight="1" x14ac:dyDescent="0.2">
      <c r="B40" s="644" t="s">
        <v>349</v>
      </c>
      <c r="C40" s="645"/>
      <c r="D40" s="645"/>
      <c r="E40" s="645"/>
      <c r="F40" s="645"/>
      <c r="G40" s="645"/>
      <c r="H40" s="645"/>
      <c r="I40" s="645"/>
      <c r="J40" s="645"/>
      <c r="K40" s="645"/>
      <c r="L40" s="645"/>
      <c r="M40" s="645"/>
      <c r="N40" s="645"/>
      <c r="O40" s="645"/>
      <c r="P40" s="645"/>
      <c r="Q40" s="646"/>
      <c r="R40" s="647" t="s">
        <v>150</v>
      </c>
      <c r="S40" s="648"/>
      <c r="T40" s="648"/>
      <c r="U40" s="648"/>
      <c r="V40" s="648"/>
      <c r="W40" s="648"/>
      <c r="X40" s="648"/>
      <c r="Y40" s="649"/>
      <c r="Z40" s="650" t="s">
        <v>248</v>
      </c>
      <c r="AA40" s="650"/>
      <c r="AB40" s="650"/>
      <c r="AC40" s="650"/>
      <c r="AD40" s="651" t="s">
        <v>181</v>
      </c>
      <c r="AE40" s="651"/>
      <c r="AF40" s="651"/>
      <c r="AG40" s="651"/>
      <c r="AH40" s="651"/>
      <c r="AI40" s="651"/>
      <c r="AJ40" s="651"/>
      <c r="AK40" s="651"/>
      <c r="AL40" s="652" t="s">
        <v>150</v>
      </c>
      <c r="AM40" s="653"/>
      <c r="AN40" s="653"/>
      <c r="AO40" s="654"/>
      <c r="AQ40" s="725" t="s">
        <v>350</v>
      </c>
      <c r="AR40" s="726"/>
      <c r="AS40" s="726"/>
      <c r="AT40" s="726"/>
      <c r="AU40" s="726"/>
      <c r="AV40" s="726"/>
      <c r="AW40" s="726"/>
      <c r="AX40" s="726"/>
      <c r="AY40" s="727"/>
      <c r="AZ40" s="647" t="s">
        <v>150</v>
      </c>
      <c r="BA40" s="648"/>
      <c r="BB40" s="648"/>
      <c r="BC40" s="648"/>
      <c r="BD40" s="683"/>
      <c r="BE40" s="683"/>
      <c r="BF40" s="714"/>
      <c r="BG40" s="734" t="s">
        <v>351</v>
      </c>
      <c r="BH40" s="735"/>
      <c r="BI40" s="735"/>
      <c r="BJ40" s="735"/>
      <c r="BK40" s="735"/>
      <c r="BL40" s="236"/>
      <c r="BM40" s="663" t="s">
        <v>352</v>
      </c>
      <c r="BN40" s="663"/>
      <c r="BO40" s="663"/>
      <c r="BP40" s="663"/>
      <c r="BQ40" s="663"/>
      <c r="BR40" s="663"/>
      <c r="BS40" s="663"/>
      <c r="BT40" s="663"/>
      <c r="BU40" s="664"/>
      <c r="BV40" s="647">
        <v>97</v>
      </c>
      <c r="BW40" s="648"/>
      <c r="BX40" s="648"/>
      <c r="BY40" s="648"/>
      <c r="BZ40" s="648"/>
      <c r="CA40" s="648"/>
      <c r="CB40" s="657"/>
      <c r="CD40" s="662" t="s">
        <v>353</v>
      </c>
      <c r="CE40" s="663"/>
      <c r="CF40" s="663"/>
      <c r="CG40" s="663"/>
      <c r="CH40" s="663"/>
      <c r="CI40" s="663"/>
      <c r="CJ40" s="663"/>
      <c r="CK40" s="663"/>
      <c r="CL40" s="663"/>
      <c r="CM40" s="663"/>
      <c r="CN40" s="663"/>
      <c r="CO40" s="663"/>
      <c r="CP40" s="663"/>
      <c r="CQ40" s="664"/>
      <c r="CR40" s="647">
        <v>15300</v>
      </c>
      <c r="CS40" s="648"/>
      <c r="CT40" s="648"/>
      <c r="CU40" s="648"/>
      <c r="CV40" s="648"/>
      <c r="CW40" s="648"/>
      <c r="CX40" s="648"/>
      <c r="CY40" s="649"/>
      <c r="CZ40" s="652">
        <v>0</v>
      </c>
      <c r="DA40" s="681"/>
      <c r="DB40" s="681"/>
      <c r="DC40" s="685"/>
      <c r="DD40" s="656">
        <v>15300</v>
      </c>
      <c r="DE40" s="648"/>
      <c r="DF40" s="648"/>
      <c r="DG40" s="648"/>
      <c r="DH40" s="648"/>
      <c r="DI40" s="648"/>
      <c r="DJ40" s="648"/>
      <c r="DK40" s="649"/>
      <c r="DL40" s="656" t="s">
        <v>150</v>
      </c>
      <c r="DM40" s="648"/>
      <c r="DN40" s="648"/>
      <c r="DO40" s="648"/>
      <c r="DP40" s="648"/>
      <c r="DQ40" s="648"/>
      <c r="DR40" s="648"/>
      <c r="DS40" s="648"/>
      <c r="DT40" s="648"/>
      <c r="DU40" s="648"/>
      <c r="DV40" s="649"/>
      <c r="DW40" s="652" t="s">
        <v>248</v>
      </c>
      <c r="DX40" s="681"/>
      <c r="DY40" s="681"/>
      <c r="DZ40" s="681"/>
      <c r="EA40" s="681"/>
      <c r="EB40" s="681"/>
      <c r="EC40" s="682"/>
    </row>
    <row r="41" spans="2:133" ht="11.25" customHeight="1" x14ac:dyDescent="0.2">
      <c r="B41" s="644" t="s">
        <v>354</v>
      </c>
      <c r="C41" s="645"/>
      <c r="D41" s="645"/>
      <c r="E41" s="645"/>
      <c r="F41" s="645"/>
      <c r="G41" s="645"/>
      <c r="H41" s="645"/>
      <c r="I41" s="645"/>
      <c r="J41" s="645"/>
      <c r="K41" s="645"/>
      <c r="L41" s="645"/>
      <c r="M41" s="645"/>
      <c r="N41" s="645"/>
      <c r="O41" s="645"/>
      <c r="P41" s="645"/>
      <c r="Q41" s="646"/>
      <c r="R41" s="647" t="s">
        <v>150</v>
      </c>
      <c r="S41" s="648"/>
      <c r="T41" s="648"/>
      <c r="U41" s="648"/>
      <c r="V41" s="648"/>
      <c r="W41" s="648"/>
      <c r="X41" s="648"/>
      <c r="Y41" s="649"/>
      <c r="Z41" s="650" t="s">
        <v>181</v>
      </c>
      <c r="AA41" s="650"/>
      <c r="AB41" s="650"/>
      <c r="AC41" s="650"/>
      <c r="AD41" s="651" t="s">
        <v>150</v>
      </c>
      <c r="AE41" s="651"/>
      <c r="AF41" s="651"/>
      <c r="AG41" s="651"/>
      <c r="AH41" s="651"/>
      <c r="AI41" s="651"/>
      <c r="AJ41" s="651"/>
      <c r="AK41" s="651"/>
      <c r="AL41" s="652" t="s">
        <v>181</v>
      </c>
      <c r="AM41" s="653"/>
      <c r="AN41" s="653"/>
      <c r="AO41" s="654"/>
      <c r="AQ41" s="725" t="s">
        <v>355</v>
      </c>
      <c r="AR41" s="726"/>
      <c r="AS41" s="726"/>
      <c r="AT41" s="726"/>
      <c r="AU41" s="726"/>
      <c r="AV41" s="726"/>
      <c r="AW41" s="726"/>
      <c r="AX41" s="726"/>
      <c r="AY41" s="727"/>
      <c r="AZ41" s="647">
        <v>1581846</v>
      </c>
      <c r="BA41" s="648"/>
      <c r="BB41" s="648"/>
      <c r="BC41" s="648"/>
      <c r="BD41" s="683"/>
      <c r="BE41" s="683"/>
      <c r="BF41" s="714"/>
      <c r="BG41" s="734"/>
      <c r="BH41" s="735"/>
      <c r="BI41" s="735"/>
      <c r="BJ41" s="735"/>
      <c r="BK41" s="735"/>
      <c r="BL41" s="236"/>
      <c r="BM41" s="663" t="s">
        <v>356</v>
      </c>
      <c r="BN41" s="663"/>
      <c r="BO41" s="663"/>
      <c r="BP41" s="663"/>
      <c r="BQ41" s="663"/>
      <c r="BR41" s="663"/>
      <c r="BS41" s="663"/>
      <c r="BT41" s="663"/>
      <c r="BU41" s="664"/>
      <c r="BV41" s="647">
        <v>2</v>
      </c>
      <c r="BW41" s="648"/>
      <c r="BX41" s="648"/>
      <c r="BY41" s="648"/>
      <c r="BZ41" s="648"/>
      <c r="CA41" s="648"/>
      <c r="CB41" s="657"/>
      <c r="CD41" s="662" t="s">
        <v>357</v>
      </c>
      <c r="CE41" s="663"/>
      <c r="CF41" s="663"/>
      <c r="CG41" s="663"/>
      <c r="CH41" s="663"/>
      <c r="CI41" s="663"/>
      <c r="CJ41" s="663"/>
      <c r="CK41" s="663"/>
      <c r="CL41" s="663"/>
      <c r="CM41" s="663"/>
      <c r="CN41" s="663"/>
      <c r="CO41" s="663"/>
      <c r="CP41" s="663"/>
      <c r="CQ41" s="664"/>
      <c r="CR41" s="647" t="s">
        <v>181</v>
      </c>
      <c r="CS41" s="683"/>
      <c r="CT41" s="683"/>
      <c r="CU41" s="683"/>
      <c r="CV41" s="683"/>
      <c r="CW41" s="683"/>
      <c r="CX41" s="683"/>
      <c r="CY41" s="684"/>
      <c r="CZ41" s="652" t="s">
        <v>181</v>
      </c>
      <c r="DA41" s="681"/>
      <c r="DB41" s="681"/>
      <c r="DC41" s="685"/>
      <c r="DD41" s="656" t="s">
        <v>248</v>
      </c>
      <c r="DE41" s="683"/>
      <c r="DF41" s="683"/>
      <c r="DG41" s="683"/>
      <c r="DH41" s="683"/>
      <c r="DI41" s="683"/>
      <c r="DJ41" s="683"/>
      <c r="DK41" s="684"/>
      <c r="DL41" s="728"/>
      <c r="DM41" s="729"/>
      <c r="DN41" s="729"/>
      <c r="DO41" s="729"/>
      <c r="DP41" s="729"/>
      <c r="DQ41" s="729"/>
      <c r="DR41" s="729"/>
      <c r="DS41" s="729"/>
      <c r="DT41" s="729"/>
      <c r="DU41" s="729"/>
      <c r="DV41" s="730"/>
      <c r="DW41" s="731"/>
      <c r="DX41" s="732"/>
      <c r="DY41" s="732"/>
      <c r="DZ41" s="732"/>
      <c r="EA41" s="732"/>
      <c r="EB41" s="732"/>
      <c r="EC41" s="733"/>
    </row>
    <row r="42" spans="2:133" ht="11.25" customHeight="1" x14ac:dyDescent="0.2">
      <c r="B42" s="644" t="s">
        <v>358</v>
      </c>
      <c r="C42" s="645"/>
      <c r="D42" s="645"/>
      <c r="E42" s="645"/>
      <c r="F42" s="645"/>
      <c r="G42" s="645"/>
      <c r="H42" s="645"/>
      <c r="I42" s="645"/>
      <c r="J42" s="645"/>
      <c r="K42" s="645"/>
      <c r="L42" s="645"/>
      <c r="M42" s="645"/>
      <c r="N42" s="645"/>
      <c r="O42" s="645"/>
      <c r="P42" s="645"/>
      <c r="Q42" s="646"/>
      <c r="R42" s="647">
        <v>1971033</v>
      </c>
      <c r="S42" s="648"/>
      <c r="T42" s="648"/>
      <c r="U42" s="648"/>
      <c r="V42" s="648"/>
      <c r="W42" s="648"/>
      <c r="X42" s="648"/>
      <c r="Y42" s="649"/>
      <c r="Z42" s="650">
        <v>2.6</v>
      </c>
      <c r="AA42" s="650"/>
      <c r="AB42" s="650"/>
      <c r="AC42" s="650"/>
      <c r="AD42" s="651" t="s">
        <v>248</v>
      </c>
      <c r="AE42" s="651"/>
      <c r="AF42" s="651"/>
      <c r="AG42" s="651"/>
      <c r="AH42" s="651"/>
      <c r="AI42" s="651"/>
      <c r="AJ42" s="651"/>
      <c r="AK42" s="651"/>
      <c r="AL42" s="652" t="s">
        <v>181</v>
      </c>
      <c r="AM42" s="653"/>
      <c r="AN42" s="653"/>
      <c r="AO42" s="654"/>
      <c r="AQ42" s="746" t="s">
        <v>359</v>
      </c>
      <c r="AR42" s="747"/>
      <c r="AS42" s="747"/>
      <c r="AT42" s="747"/>
      <c r="AU42" s="747"/>
      <c r="AV42" s="747"/>
      <c r="AW42" s="747"/>
      <c r="AX42" s="747"/>
      <c r="AY42" s="748"/>
      <c r="AZ42" s="738">
        <v>4081905</v>
      </c>
      <c r="BA42" s="739"/>
      <c r="BB42" s="739"/>
      <c r="BC42" s="739"/>
      <c r="BD42" s="718"/>
      <c r="BE42" s="718"/>
      <c r="BF42" s="720"/>
      <c r="BG42" s="736"/>
      <c r="BH42" s="737"/>
      <c r="BI42" s="737"/>
      <c r="BJ42" s="737"/>
      <c r="BK42" s="737"/>
      <c r="BL42" s="237"/>
      <c r="BM42" s="673" t="s">
        <v>360</v>
      </c>
      <c r="BN42" s="673"/>
      <c r="BO42" s="673"/>
      <c r="BP42" s="673"/>
      <c r="BQ42" s="673"/>
      <c r="BR42" s="673"/>
      <c r="BS42" s="673"/>
      <c r="BT42" s="673"/>
      <c r="BU42" s="674"/>
      <c r="BV42" s="738">
        <v>312</v>
      </c>
      <c r="BW42" s="739"/>
      <c r="BX42" s="739"/>
      <c r="BY42" s="739"/>
      <c r="BZ42" s="739"/>
      <c r="CA42" s="739"/>
      <c r="CB42" s="745"/>
      <c r="CD42" s="644" t="s">
        <v>361</v>
      </c>
      <c r="CE42" s="645"/>
      <c r="CF42" s="645"/>
      <c r="CG42" s="645"/>
      <c r="CH42" s="645"/>
      <c r="CI42" s="645"/>
      <c r="CJ42" s="645"/>
      <c r="CK42" s="645"/>
      <c r="CL42" s="645"/>
      <c r="CM42" s="645"/>
      <c r="CN42" s="645"/>
      <c r="CO42" s="645"/>
      <c r="CP42" s="645"/>
      <c r="CQ42" s="646"/>
      <c r="CR42" s="647">
        <v>5032220</v>
      </c>
      <c r="CS42" s="648"/>
      <c r="CT42" s="648"/>
      <c r="CU42" s="648"/>
      <c r="CV42" s="648"/>
      <c r="CW42" s="648"/>
      <c r="CX42" s="648"/>
      <c r="CY42" s="649"/>
      <c r="CZ42" s="652">
        <v>6.8</v>
      </c>
      <c r="DA42" s="653"/>
      <c r="DB42" s="653"/>
      <c r="DC42" s="665"/>
      <c r="DD42" s="656">
        <v>526182</v>
      </c>
      <c r="DE42" s="648"/>
      <c r="DF42" s="648"/>
      <c r="DG42" s="648"/>
      <c r="DH42" s="648"/>
      <c r="DI42" s="648"/>
      <c r="DJ42" s="648"/>
      <c r="DK42" s="649"/>
      <c r="DL42" s="728"/>
      <c r="DM42" s="729"/>
      <c r="DN42" s="729"/>
      <c r="DO42" s="729"/>
      <c r="DP42" s="729"/>
      <c r="DQ42" s="729"/>
      <c r="DR42" s="729"/>
      <c r="DS42" s="729"/>
      <c r="DT42" s="729"/>
      <c r="DU42" s="729"/>
      <c r="DV42" s="730"/>
      <c r="DW42" s="731"/>
      <c r="DX42" s="732"/>
      <c r="DY42" s="732"/>
      <c r="DZ42" s="732"/>
      <c r="EA42" s="732"/>
      <c r="EB42" s="732"/>
      <c r="EC42" s="733"/>
    </row>
    <row r="43" spans="2:133" ht="11.25" customHeight="1" x14ac:dyDescent="0.2">
      <c r="B43" s="688" t="s">
        <v>362</v>
      </c>
      <c r="C43" s="689"/>
      <c r="D43" s="689"/>
      <c r="E43" s="689"/>
      <c r="F43" s="689"/>
      <c r="G43" s="689"/>
      <c r="H43" s="689"/>
      <c r="I43" s="689"/>
      <c r="J43" s="689"/>
      <c r="K43" s="689"/>
      <c r="L43" s="689"/>
      <c r="M43" s="689"/>
      <c r="N43" s="689"/>
      <c r="O43" s="689"/>
      <c r="P43" s="689"/>
      <c r="Q43" s="690"/>
      <c r="R43" s="738">
        <v>77061217</v>
      </c>
      <c r="S43" s="739"/>
      <c r="T43" s="739"/>
      <c r="U43" s="739"/>
      <c r="V43" s="739"/>
      <c r="W43" s="739"/>
      <c r="X43" s="739"/>
      <c r="Y43" s="740"/>
      <c r="Z43" s="741">
        <v>100</v>
      </c>
      <c r="AA43" s="741"/>
      <c r="AB43" s="741"/>
      <c r="AC43" s="741"/>
      <c r="AD43" s="742">
        <v>28033778</v>
      </c>
      <c r="AE43" s="742"/>
      <c r="AF43" s="742"/>
      <c r="AG43" s="742"/>
      <c r="AH43" s="742"/>
      <c r="AI43" s="742"/>
      <c r="AJ43" s="742"/>
      <c r="AK43" s="742"/>
      <c r="AL43" s="743">
        <v>100</v>
      </c>
      <c r="AM43" s="719"/>
      <c r="AN43" s="719"/>
      <c r="AO43" s="744"/>
      <c r="BV43" s="238"/>
      <c r="BW43" s="238"/>
      <c r="BX43" s="238"/>
      <c r="BY43" s="238"/>
      <c r="BZ43" s="238"/>
      <c r="CA43" s="238"/>
      <c r="CB43" s="238"/>
      <c r="CD43" s="644" t="s">
        <v>363</v>
      </c>
      <c r="CE43" s="645"/>
      <c r="CF43" s="645"/>
      <c r="CG43" s="645"/>
      <c r="CH43" s="645"/>
      <c r="CI43" s="645"/>
      <c r="CJ43" s="645"/>
      <c r="CK43" s="645"/>
      <c r="CL43" s="645"/>
      <c r="CM43" s="645"/>
      <c r="CN43" s="645"/>
      <c r="CO43" s="645"/>
      <c r="CP43" s="645"/>
      <c r="CQ43" s="646"/>
      <c r="CR43" s="647">
        <v>99109</v>
      </c>
      <c r="CS43" s="683"/>
      <c r="CT43" s="683"/>
      <c r="CU43" s="683"/>
      <c r="CV43" s="683"/>
      <c r="CW43" s="683"/>
      <c r="CX43" s="683"/>
      <c r="CY43" s="684"/>
      <c r="CZ43" s="652">
        <v>0.1</v>
      </c>
      <c r="DA43" s="681"/>
      <c r="DB43" s="681"/>
      <c r="DC43" s="685"/>
      <c r="DD43" s="656">
        <v>99109</v>
      </c>
      <c r="DE43" s="683"/>
      <c r="DF43" s="683"/>
      <c r="DG43" s="683"/>
      <c r="DH43" s="683"/>
      <c r="DI43" s="683"/>
      <c r="DJ43" s="683"/>
      <c r="DK43" s="684"/>
      <c r="DL43" s="728"/>
      <c r="DM43" s="729"/>
      <c r="DN43" s="729"/>
      <c r="DO43" s="729"/>
      <c r="DP43" s="729"/>
      <c r="DQ43" s="729"/>
      <c r="DR43" s="729"/>
      <c r="DS43" s="729"/>
      <c r="DT43" s="729"/>
      <c r="DU43" s="729"/>
      <c r="DV43" s="730"/>
      <c r="DW43" s="731"/>
      <c r="DX43" s="732"/>
      <c r="DY43" s="732"/>
      <c r="DZ43" s="732"/>
      <c r="EA43" s="732"/>
      <c r="EB43" s="732"/>
      <c r="EC43" s="733"/>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310</v>
      </c>
      <c r="CE44" s="760"/>
      <c r="CF44" s="644" t="s">
        <v>364</v>
      </c>
      <c r="CG44" s="645"/>
      <c r="CH44" s="645"/>
      <c r="CI44" s="645"/>
      <c r="CJ44" s="645"/>
      <c r="CK44" s="645"/>
      <c r="CL44" s="645"/>
      <c r="CM44" s="645"/>
      <c r="CN44" s="645"/>
      <c r="CO44" s="645"/>
      <c r="CP44" s="645"/>
      <c r="CQ44" s="646"/>
      <c r="CR44" s="647">
        <v>5032220</v>
      </c>
      <c r="CS44" s="648"/>
      <c r="CT44" s="648"/>
      <c r="CU44" s="648"/>
      <c r="CV44" s="648"/>
      <c r="CW44" s="648"/>
      <c r="CX44" s="648"/>
      <c r="CY44" s="649"/>
      <c r="CZ44" s="652">
        <v>6.8</v>
      </c>
      <c r="DA44" s="653"/>
      <c r="DB44" s="653"/>
      <c r="DC44" s="665"/>
      <c r="DD44" s="656">
        <v>526182</v>
      </c>
      <c r="DE44" s="648"/>
      <c r="DF44" s="648"/>
      <c r="DG44" s="648"/>
      <c r="DH44" s="648"/>
      <c r="DI44" s="648"/>
      <c r="DJ44" s="648"/>
      <c r="DK44" s="649"/>
      <c r="DL44" s="728"/>
      <c r="DM44" s="729"/>
      <c r="DN44" s="729"/>
      <c r="DO44" s="729"/>
      <c r="DP44" s="729"/>
      <c r="DQ44" s="729"/>
      <c r="DR44" s="729"/>
      <c r="DS44" s="729"/>
      <c r="DT44" s="729"/>
      <c r="DU44" s="729"/>
      <c r="DV44" s="730"/>
      <c r="DW44" s="731"/>
      <c r="DX44" s="732"/>
      <c r="DY44" s="732"/>
      <c r="DZ44" s="732"/>
      <c r="EA44" s="732"/>
      <c r="EB44" s="732"/>
      <c r="EC44" s="733"/>
    </row>
    <row r="45" spans="2:133" ht="11.25" customHeight="1" x14ac:dyDescent="0.2">
      <c r="B45" s="240" t="s">
        <v>365</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366</v>
      </c>
      <c r="CG45" s="645"/>
      <c r="CH45" s="645"/>
      <c r="CI45" s="645"/>
      <c r="CJ45" s="645"/>
      <c r="CK45" s="645"/>
      <c r="CL45" s="645"/>
      <c r="CM45" s="645"/>
      <c r="CN45" s="645"/>
      <c r="CO45" s="645"/>
      <c r="CP45" s="645"/>
      <c r="CQ45" s="646"/>
      <c r="CR45" s="647">
        <v>1098910</v>
      </c>
      <c r="CS45" s="683"/>
      <c r="CT45" s="683"/>
      <c r="CU45" s="683"/>
      <c r="CV45" s="683"/>
      <c r="CW45" s="683"/>
      <c r="CX45" s="683"/>
      <c r="CY45" s="684"/>
      <c r="CZ45" s="652">
        <v>1.5</v>
      </c>
      <c r="DA45" s="681"/>
      <c r="DB45" s="681"/>
      <c r="DC45" s="685"/>
      <c r="DD45" s="656">
        <v>135321</v>
      </c>
      <c r="DE45" s="683"/>
      <c r="DF45" s="683"/>
      <c r="DG45" s="683"/>
      <c r="DH45" s="683"/>
      <c r="DI45" s="683"/>
      <c r="DJ45" s="683"/>
      <c r="DK45" s="684"/>
      <c r="DL45" s="728"/>
      <c r="DM45" s="729"/>
      <c r="DN45" s="729"/>
      <c r="DO45" s="729"/>
      <c r="DP45" s="729"/>
      <c r="DQ45" s="729"/>
      <c r="DR45" s="729"/>
      <c r="DS45" s="729"/>
      <c r="DT45" s="729"/>
      <c r="DU45" s="729"/>
      <c r="DV45" s="730"/>
      <c r="DW45" s="731"/>
      <c r="DX45" s="732"/>
      <c r="DY45" s="732"/>
      <c r="DZ45" s="732"/>
      <c r="EA45" s="732"/>
      <c r="EB45" s="732"/>
      <c r="EC45" s="733"/>
    </row>
    <row r="46" spans="2:133" ht="11.25" customHeight="1" x14ac:dyDescent="0.2">
      <c r="B46" s="241" t="s">
        <v>367</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368</v>
      </c>
      <c r="CG46" s="645"/>
      <c r="CH46" s="645"/>
      <c r="CI46" s="645"/>
      <c r="CJ46" s="645"/>
      <c r="CK46" s="645"/>
      <c r="CL46" s="645"/>
      <c r="CM46" s="645"/>
      <c r="CN46" s="645"/>
      <c r="CO46" s="645"/>
      <c r="CP46" s="645"/>
      <c r="CQ46" s="646"/>
      <c r="CR46" s="647">
        <v>2908167</v>
      </c>
      <c r="CS46" s="648"/>
      <c r="CT46" s="648"/>
      <c r="CU46" s="648"/>
      <c r="CV46" s="648"/>
      <c r="CW46" s="648"/>
      <c r="CX46" s="648"/>
      <c r="CY46" s="649"/>
      <c r="CZ46" s="652">
        <v>3.9</v>
      </c>
      <c r="DA46" s="653"/>
      <c r="DB46" s="653"/>
      <c r="DC46" s="665"/>
      <c r="DD46" s="656">
        <v>388618</v>
      </c>
      <c r="DE46" s="648"/>
      <c r="DF46" s="648"/>
      <c r="DG46" s="648"/>
      <c r="DH46" s="648"/>
      <c r="DI46" s="648"/>
      <c r="DJ46" s="648"/>
      <c r="DK46" s="649"/>
      <c r="DL46" s="728"/>
      <c r="DM46" s="729"/>
      <c r="DN46" s="729"/>
      <c r="DO46" s="729"/>
      <c r="DP46" s="729"/>
      <c r="DQ46" s="729"/>
      <c r="DR46" s="729"/>
      <c r="DS46" s="729"/>
      <c r="DT46" s="729"/>
      <c r="DU46" s="729"/>
      <c r="DV46" s="730"/>
      <c r="DW46" s="731"/>
      <c r="DX46" s="732"/>
      <c r="DY46" s="732"/>
      <c r="DZ46" s="732"/>
      <c r="EA46" s="732"/>
      <c r="EB46" s="732"/>
      <c r="EC46" s="733"/>
    </row>
    <row r="47" spans="2:133" ht="11.25" customHeight="1" x14ac:dyDescent="0.2">
      <c r="B47" s="242" t="s">
        <v>369</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370</v>
      </c>
      <c r="CG47" s="645"/>
      <c r="CH47" s="645"/>
      <c r="CI47" s="645"/>
      <c r="CJ47" s="645"/>
      <c r="CK47" s="645"/>
      <c r="CL47" s="645"/>
      <c r="CM47" s="645"/>
      <c r="CN47" s="645"/>
      <c r="CO47" s="645"/>
      <c r="CP47" s="645"/>
      <c r="CQ47" s="646"/>
      <c r="CR47" s="647" t="s">
        <v>150</v>
      </c>
      <c r="CS47" s="683"/>
      <c r="CT47" s="683"/>
      <c r="CU47" s="683"/>
      <c r="CV47" s="683"/>
      <c r="CW47" s="683"/>
      <c r="CX47" s="683"/>
      <c r="CY47" s="684"/>
      <c r="CZ47" s="652" t="s">
        <v>150</v>
      </c>
      <c r="DA47" s="681"/>
      <c r="DB47" s="681"/>
      <c r="DC47" s="685"/>
      <c r="DD47" s="656" t="s">
        <v>181</v>
      </c>
      <c r="DE47" s="683"/>
      <c r="DF47" s="683"/>
      <c r="DG47" s="683"/>
      <c r="DH47" s="683"/>
      <c r="DI47" s="683"/>
      <c r="DJ47" s="683"/>
      <c r="DK47" s="684"/>
      <c r="DL47" s="728"/>
      <c r="DM47" s="729"/>
      <c r="DN47" s="729"/>
      <c r="DO47" s="729"/>
      <c r="DP47" s="729"/>
      <c r="DQ47" s="729"/>
      <c r="DR47" s="729"/>
      <c r="DS47" s="729"/>
      <c r="DT47" s="729"/>
      <c r="DU47" s="729"/>
      <c r="DV47" s="730"/>
      <c r="DW47" s="731"/>
      <c r="DX47" s="732"/>
      <c r="DY47" s="732"/>
      <c r="DZ47" s="732"/>
      <c r="EA47" s="732"/>
      <c r="EB47" s="732"/>
      <c r="EC47" s="733"/>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371</v>
      </c>
      <c r="CG48" s="645"/>
      <c r="CH48" s="645"/>
      <c r="CI48" s="645"/>
      <c r="CJ48" s="645"/>
      <c r="CK48" s="645"/>
      <c r="CL48" s="645"/>
      <c r="CM48" s="645"/>
      <c r="CN48" s="645"/>
      <c r="CO48" s="645"/>
      <c r="CP48" s="645"/>
      <c r="CQ48" s="646"/>
      <c r="CR48" s="647" t="s">
        <v>181</v>
      </c>
      <c r="CS48" s="648"/>
      <c r="CT48" s="648"/>
      <c r="CU48" s="648"/>
      <c r="CV48" s="648"/>
      <c r="CW48" s="648"/>
      <c r="CX48" s="648"/>
      <c r="CY48" s="649"/>
      <c r="CZ48" s="652" t="s">
        <v>150</v>
      </c>
      <c r="DA48" s="653"/>
      <c r="DB48" s="653"/>
      <c r="DC48" s="665"/>
      <c r="DD48" s="656" t="s">
        <v>248</v>
      </c>
      <c r="DE48" s="648"/>
      <c r="DF48" s="648"/>
      <c r="DG48" s="648"/>
      <c r="DH48" s="648"/>
      <c r="DI48" s="648"/>
      <c r="DJ48" s="648"/>
      <c r="DK48" s="649"/>
      <c r="DL48" s="728"/>
      <c r="DM48" s="729"/>
      <c r="DN48" s="729"/>
      <c r="DO48" s="729"/>
      <c r="DP48" s="729"/>
      <c r="DQ48" s="729"/>
      <c r="DR48" s="729"/>
      <c r="DS48" s="729"/>
      <c r="DT48" s="729"/>
      <c r="DU48" s="729"/>
      <c r="DV48" s="730"/>
      <c r="DW48" s="731"/>
      <c r="DX48" s="732"/>
      <c r="DY48" s="732"/>
      <c r="DZ48" s="732"/>
      <c r="EA48" s="732"/>
      <c r="EB48" s="732"/>
      <c r="EC48" s="733"/>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88" t="s">
        <v>372</v>
      </c>
      <c r="CE49" s="689"/>
      <c r="CF49" s="689"/>
      <c r="CG49" s="689"/>
      <c r="CH49" s="689"/>
      <c r="CI49" s="689"/>
      <c r="CJ49" s="689"/>
      <c r="CK49" s="689"/>
      <c r="CL49" s="689"/>
      <c r="CM49" s="689"/>
      <c r="CN49" s="689"/>
      <c r="CO49" s="689"/>
      <c r="CP49" s="689"/>
      <c r="CQ49" s="690"/>
      <c r="CR49" s="738">
        <v>74149134</v>
      </c>
      <c r="CS49" s="718"/>
      <c r="CT49" s="718"/>
      <c r="CU49" s="718"/>
      <c r="CV49" s="718"/>
      <c r="CW49" s="718"/>
      <c r="CX49" s="718"/>
      <c r="CY49" s="749"/>
      <c r="CZ49" s="743">
        <v>100</v>
      </c>
      <c r="DA49" s="750"/>
      <c r="DB49" s="750"/>
      <c r="DC49" s="751"/>
      <c r="DD49" s="752">
        <v>33477228</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aI2UWXTCbsXpHkGIYfDOtorKSBNa0u21TO/tIJ64zeTguXrSpNv6C+Uxnzd4I1ZB6f0ZLykoJauvGF0yz+Ftog==" saltValue="1oB8/IrJZs0zu8a7FPSlf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373</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374</v>
      </c>
      <c r="DK2" s="795"/>
      <c r="DL2" s="795"/>
      <c r="DM2" s="795"/>
      <c r="DN2" s="795"/>
      <c r="DO2" s="796"/>
      <c r="DP2" s="251"/>
      <c r="DQ2" s="794" t="s">
        <v>375</v>
      </c>
      <c r="DR2" s="795"/>
      <c r="DS2" s="795"/>
      <c r="DT2" s="795"/>
      <c r="DU2" s="795"/>
      <c r="DV2" s="795"/>
      <c r="DW2" s="795"/>
      <c r="DX2" s="795"/>
      <c r="DY2" s="795"/>
      <c r="DZ2" s="796"/>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797" t="s">
        <v>376</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377</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788" t="s">
        <v>378</v>
      </c>
      <c r="B5" s="789"/>
      <c r="C5" s="789"/>
      <c r="D5" s="789"/>
      <c r="E5" s="789"/>
      <c r="F5" s="789"/>
      <c r="G5" s="789"/>
      <c r="H5" s="789"/>
      <c r="I5" s="789"/>
      <c r="J5" s="789"/>
      <c r="K5" s="789"/>
      <c r="L5" s="789"/>
      <c r="M5" s="789"/>
      <c r="N5" s="789"/>
      <c r="O5" s="789"/>
      <c r="P5" s="790"/>
      <c r="Q5" s="765" t="s">
        <v>379</v>
      </c>
      <c r="R5" s="766"/>
      <c r="S5" s="766"/>
      <c r="T5" s="766"/>
      <c r="U5" s="767"/>
      <c r="V5" s="765" t="s">
        <v>380</v>
      </c>
      <c r="W5" s="766"/>
      <c r="X5" s="766"/>
      <c r="Y5" s="766"/>
      <c r="Z5" s="767"/>
      <c r="AA5" s="765" t="s">
        <v>381</v>
      </c>
      <c r="AB5" s="766"/>
      <c r="AC5" s="766"/>
      <c r="AD5" s="766"/>
      <c r="AE5" s="766"/>
      <c r="AF5" s="798" t="s">
        <v>382</v>
      </c>
      <c r="AG5" s="766"/>
      <c r="AH5" s="766"/>
      <c r="AI5" s="766"/>
      <c r="AJ5" s="777"/>
      <c r="AK5" s="766" t="s">
        <v>383</v>
      </c>
      <c r="AL5" s="766"/>
      <c r="AM5" s="766"/>
      <c r="AN5" s="766"/>
      <c r="AO5" s="767"/>
      <c r="AP5" s="765" t="s">
        <v>384</v>
      </c>
      <c r="AQ5" s="766"/>
      <c r="AR5" s="766"/>
      <c r="AS5" s="766"/>
      <c r="AT5" s="767"/>
      <c r="AU5" s="765" t="s">
        <v>385</v>
      </c>
      <c r="AV5" s="766"/>
      <c r="AW5" s="766"/>
      <c r="AX5" s="766"/>
      <c r="AY5" s="777"/>
      <c r="AZ5" s="258"/>
      <c r="BA5" s="258"/>
      <c r="BB5" s="258"/>
      <c r="BC5" s="258"/>
      <c r="BD5" s="258"/>
      <c r="BE5" s="259"/>
      <c r="BF5" s="259"/>
      <c r="BG5" s="259"/>
      <c r="BH5" s="259"/>
      <c r="BI5" s="259"/>
      <c r="BJ5" s="259"/>
      <c r="BK5" s="259"/>
      <c r="BL5" s="259"/>
      <c r="BM5" s="259"/>
      <c r="BN5" s="259"/>
      <c r="BO5" s="259"/>
      <c r="BP5" s="259"/>
      <c r="BQ5" s="788" t="s">
        <v>386</v>
      </c>
      <c r="BR5" s="789"/>
      <c r="BS5" s="789"/>
      <c r="BT5" s="789"/>
      <c r="BU5" s="789"/>
      <c r="BV5" s="789"/>
      <c r="BW5" s="789"/>
      <c r="BX5" s="789"/>
      <c r="BY5" s="789"/>
      <c r="BZ5" s="789"/>
      <c r="CA5" s="789"/>
      <c r="CB5" s="789"/>
      <c r="CC5" s="789"/>
      <c r="CD5" s="789"/>
      <c r="CE5" s="789"/>
      <c r="CF5" s="789"/>
      <c r="CG5" s="790"/>
      <c r="CH5" s="765" t="s">
        <v>387</v>
      </c>
      <c r="CI5" s="766"/>
      <c r="CJ5" s="766"/>
      <c r="CK5" s="766"/>
      <c r="CL5" s="767"/>
      <c r="CM5" s="765" t="s">
        <v>388</v>
      </c>
      <c r="CN5" s="766"/>
      <c r="CO5" s="766"/>
      <c r="CP5" s="766"/>
      <c r="CQ5" s="767"/>
      <c r="CR5" s="765" t="s">
        <v>389</v>
      </c>
      <c r="CS5" s="766"/>
      <c r="CT5" s="766"/>
      <c r="CU5" s="766"/>
      <c r="CV5" s="767"/>
      <c r="CW5" s="765" t="s">
        <v>390</v>
      </c>
      <c r="CX5" s="766"/>
      <c r="CY5" s="766"/>
      <c r="CZ5" s="766"/>
      <c r="DA5" s="767"/>
      <c r="DB5" s="765" t="s">
        <v>391</v>
      </c>
      <c r="DC5" s="766"/>
      <c r="DD5" s="766"/>
      <c r="DE5" s="766"/>
      <c r="DF5" s="767"/>
      <c r="DG5" s="771" t="s">
        <v>392</v>
      </c>
      <c r="DH5" s="772"/>
      <c r="DI5" s="772"/>
      <c r="DJ5" s="772"/>
      <c r="DK5" s="773"/>
      <c r="DL5" s="771" t="s">
        <v>393</v>
      </c>
      <c r="DM5" s="772"/>
      <c r="DN5" s="772"/>
      <c r="DO5" s="772"/>
      <c r="DP5" s="773"/>
      <c r="DQ5" s="765" t="s">
        <v>394</v>
      </c>
      <c r="DR5" s="766"/>
      <c r="DS5" s="766"/>
      <c r="DT5" s="766"/>
      <c r="DU5" s="767"/>
      <c r="DV5" s="765" t="s">
        <v>385</v>
      </c>
      <c r="DW5" s="766"/>
      <c r="DX5" s="766"/>
      <c r="DY5" s="766"/>
      <c r="DZ5" s="777"/>
      <c r="EA5" s="256"/>
    </row>
    <row r="6" spans="1:131" s="257" customFormat="1" ht="26.25" customHeight="1" thickBot="1" x14ac:dyDescent="0.25">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x14ac:dyDescent="0.2">
      <c r="A7" s="260">
        <v>1</v>
      </c>
      <c r="B7" s="779" t="s">
        <v>395</v>
      </c>
      <c r="C7" s="780"/>
      <c r="D7" s="780"/>
      <c r="E7" s="780"/>
      <c r="F7" s="780"/>
      <c r="G7" s="780"/>
      <c r="H7" s="780"/>
      <c r="I7" s="780"/>
      <c r="J7" s="780"/>
      <c r="K7" s="780"/>
      <c r="L7" s="780"/>
      <c r="M7" s="780"/>
      <c r="N7" s="780"/>
      <c r="O7" s="780"/>
      <c r="P7" s="781"/>
      <c r="Q7" s="782">
        <v>77061</v>
      </c>
      <c r="R7" s="783"/>
      <c r="S7" s="783"/>
      <c r="T7" s="783"/>
      <c r="U7" s="783"/>
      <c r="V7" s="783">
        <v>74149</v>
      </c>
      <c r="W7" s="783"/>
      <c r="X7" s="783"/>
      <c r="Y7" s="783"/>
      <c r="Z7" s="783"/>
      <c r="AA7" s="783">
        <v>2912</v>
      </c>
      <c r="AB7" s="783"/>
      <c r="AC7" s="783"/>
      <c r="AD7" s="783"/>
      <c r="AE7" s="784"/>
      <c r="AF7" s="785">
        <v>2654</v>
      </c>
      <c r="AG7" s="786"/>
      <c r="AH7" s="786"/>
      <c r="AI7" s="786"/>
      <c r="AJ7" s="787"/>
      <c r="AK7" s="822">
        <v>369</v>
      </c>
      <c r="AL7" s="823"/>
      <c r="AM7" s="823"/>
      <c r="AN7" s="823"/>
      <c r="AO7" s="823"/>
      <c r="AP7" s="823">
        <v>40193</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t="s">
        <v>582</v>
      </c>
      <c r="BS7" s="826" t="s">
        <v>583</v>
      </c>
      <c r="BT7" s="827"/>
      <c r="BU7" s="827"/>
      <c r="BV7" s="827"/>
      <c r="BW7" s="827"/>
      <c r="BX7" s="827"/>
      <c r="BY7" s="827"/>
      <c r="BZ7" s="827"/>
      <c r="CA7" s="827"/>
      <c r="CB7" s="827"/>
      <c r="CC7" s="827"/>
      <c r="CD7" s="827"/>
      <c r="CE7" s="827"/>
      <c r="CF7" s="827"/>
      <c r="CG7" s="828"/>
      <c r="CH7" s="819" t="s">
        <v>509</v>
      </c>
      <c r="CI7" s="820"/>
      <c r="CJ7" s="820"/>
      <c r="CK7" s="820"/>
      <c r="CL7" s="821"/>
      <c r="CM7" s="819">
        <v>145</v>
      </c>
      <c r="CN7" s="820"/>
      <c r="CO7" s="820"/>
      <c r="CP7" s="820"/>
      <c r="CQ7" s="821"/>
      <c r="CR7" s="819">
        <v>5</v>
      </c>
      <c r="CS7" s="820"/>
      <c r="CT7" s="820"/>
      <c r="CU7" s="820"/>
      <c r="CV7" s="821"/>
      <c r="CW7" s="819">
        <v>17</v>
      </c>
      <c r="CX7" s="820"/>
      <c r="CY7" s="820"/>
      <c r="CZ7" s="820"/>
      <c r="DA7" s="821"/>
      <c r="DB7" s="819" t="s">
        <v>586</v>
      </c>
      <c r="DC7" s="820"/>
      <c r="DD7" s="820"/>
      <c r="DE7" s="820"/>
      <c r="DF7" s="821"/>
      <c r="DG7" s="819">
        <v>2907</v>
      </c>
      <c r="DH7" s="820"/>
      <c r="DI7" s="820"/>
      <c r="DJ7" s="820"/>
      <c r="DK7" s="821"/>
      <c r="DL7" s="819" t="s">
        <v>586</v>
      </c>
      <c r="DM7" s="820"/>
      <c r="DN7" s="820"/>
      <c r="DO7" s="820"/>
      <c r="DP7" s="821"/>
      <c r="DQ7" s="819" t="s">
        <v>586</v>
      </c>
      <c r="DR7" s="820"/>
      <c r="DS7" s="820"/>
      <c r="DT7" s="820"/>
      <c r="DU7" s="821"/>
      <c r="DV7" s="800"/>
      <c r="DW7" s="801"/>
      <c r="DX7" s="801"/>
      <c r="DY7" s="801"/>
      <c r="DZ7" s="802"/>
      <c r="EA7" s="256"/>
    </row>
    <row r="8" spans="1:131" s="257" customFormat="1" ht="26.25" customHeight="1" x14ac:dyDescent="0.2">
      <c r="A8" s="263">
        <v>2</v>
      </c>
      <c r="B8" s="803"/>
      <c r="C8" s="804"/>
      <c r="D8" s="804"/>
      <c r="E8" s="804"/>
      <c r="F8" s="804"/>
      <c r="G8" s="804"/>
      <c r="H8" s="804"/>
      <c r="I8" s="804"/>
      <c r="J8" s="804"/>
      <c r="K8" s="804"/>
      <c r="L8" s="804"/>
      <c r="M8" s="804"/>
      <c r="N8" s="804"/>
      <c r="O8" s="804"/>
      <c r="P8" s="805"/>
      <c r="Q8" s="806"/>
      <c r="R8" s="807"/>
      <c r="S8" s="807"/>
      <c r="T8" s="807"/>
      <c r="U8" s="807"/>
      <c r="V8" s="807"/>
      <c r="W8" s="807"/>
      <c r="X8" s="807"/>
      <c r="Y8" s="807"/>
      <c r="Z8" s="807"/>
      <c r="AA8" s="807"/>
      <c r="AB8" s="807"/>
      <c r="AC8" s="807"/>
      <c r="AD8" s="807"/>
      <c r="AE8" s="808"/>
      <c r="AF8" s="809"/>
      <c r="AG8" s="810"/>
      <c r="AH8" s="810"/>
      <c r="AI8" s="810"/>
      <c r="AJ8" s="811"/>
      <c r="AK8" s="812"/>
      <c r="AL8" s="813"/>
      <c r="AM8" s="813"/>
      <c r="AN8" s="813"/>
      <c r="AO8" s="813"/>
      <c r="AP8" s="813"/>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c r="BS8" s="816" t="s">
        <v>584</v>
      </c>
      <c r="BT8" s="817"/>
      <c r="BU8" s="817"/>
      <c r="BV8" s="817"/>
      <c r="BW8" s="817"/>
      <c r="BX8" s="817"/>
      <c r="BY8" s="817"/>
      <c r="BZ8" s="817"/>
      <c r="CA8" s="817"/>
      <c r="CB8" s="817"/>
      <c r="CC8" s="817"/>
      <c r="CD8" s="817"/>
      <c r="CE8" s="817"/>
      <c r="CF8" s="817"/>
      <c r="CG8" s="818"/>
      <c r="CH8" s="829">
        <v>5</v>
      </c>
      <c r="CI8" s="830"/>
      <c r="CJ8" s="830"/>
      <c r="CK8" s="830"/>
      <c r="CL8" s="831"/>
      <c r="CM8" s="829">
        <v>534</v>
      </c>
      <c r="CN8" s="830"/>
      <c r="CO8" s="830"/>
      <c r="CP8" s="830"/>
      <c r="CQ8" s="831"/>
      <c r="CR8" s="829">
        <v>500</v>
      </c>
      <c r="CS8" s="830"/>
      <c r="CT8" s="830"/>
      <c r="CU8" s="830"/>
      <c r="CV8" s="831"/>
      <c r="CW8" s="829">
        <v>23</v>
      </c>
      <c r="CX8" s="830"/>
      <c r="CY8" s="830"/>
      <c r="CZ8" s="830"/>
      <c r="DA8" s="831"/>
      <c r="DB8" s="829" t="s">
        <v>509</v>
      </c>
      <c r="DC8" s="830"/>
      <c r="DD8" s="830"/>
      <c r="DE8" s="830"/>
      <c r="DF8" s="831"/>
      <c r="DG8" s="829" t="s">
        <v>509</v>
      </c>
      <c r="DH8" s="830"/>
      <c r="DI8" s="830"/>
      <c r="DJ8" s="830"/>
      <c r="DK8" s="831"/>
      <c r="DL8" s="829" t="s">
        <v>509</v>
      </c>
      <c r="DM8" s="830"/>
      <c r="DN8" s="830"/>
      <c r="DO8" s="830"/>
      <c r="DP8" s="831"/>
      <c r="DQ8" s="829" t="s">
        <v>509</v>
      </c>
      <c r="DR8" s="830"/>
      <c r="DS8" s="830"/>
      <c r="DT8" s="830"/>
      <c r="DU8" s="831"/>
      <c r="DV8" s="832"/>
      <c r="DW8" s="833"/>
      <c r="DX8" s="833"/>
      <c r="DY8" s="833"/>
      <c r="DZ8" s="834"/>
      <c r="EA8" s="256"/>
    </row>
    <row r="9" spans="1:131" s="257" customFormat="1" ht="26.25" customHeight="1" x14ac:dyDescent="0.2">
      <c r="A9" s="263">
        <v>3</v>
      </c>
      <c r="B9" s="803"/>
      <c r="C9" s="804"/>
      <c r="D9" s="804"/>
      <c r="E9" s="804"/>
      <c r="F9" s="804"/>
      <c r="G9" s="804"/>
      <c r="H9" s="804"/>
      <c r="I9" s="804"/>
      <c r="J9" s="804"/>
      <c r="K9" s="804"/>
      <c r="L9" s="804"/>
      <c r="M9" s="804"/>
      <c r="N9" s="804"/>
      <c r="O9" s="804"/>
      <c r="P9" s="805"/>
      <c r="Q9" s="806"/>
      <c r="R9" s="807"/>
      <c r="S9" s="807"/>
      <c r="T9" s="807"/>
      <c r="U9" s="807"/>
      <c r="V9" s="807"/>
      <c r="W9" s="807"/>
      <c r="X9" s="807"/>
      <c r="Y9" s="807"/>
      <c r="Z9" s="807"/>
      <c r="AA9" s="807"/>
      <c r="AB9" s="807"/>
      <c r="AC9" s="807"/>
      <c r="AD9" s="807"/>
      <c r="AE9" s="808"/>
      <c r="AF9" s="809"/>
      <c r="AG9" s="810"/>
      <c r="AH9" s="810"/>
      <c r="AI9" s="810"/>
      <c r="AJ9" s="811"/>
      <c r="AK9" s="812"/>
      <c r="AL9" s="813"/>
      <c r="AM9" s="813"/>
      <c r="AN9" s="813"/>
      <c r="AO9" s="813"/>
      <c r="AP9" s="813"/>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t="s">
        <v>585</v>
      </c>
      <c r="BT9" s="817"/>
      <c r="BU9" s="817"/>
      <c r="BV9" s="817"/>
      <c r="BW9" s="817"/>
      <c r="BX9" s="817"/>
      <c r="BY9" s="817"/>
      <c r="BZ9" s="817"/>
      <c r="CA9" s="817"/>
      <c r="CB9" s="817"/>
      <c r="CC9" s="817"/>
      <c r="CD9" s="817"/>
      <c r="CE9" s="817"/>
      <c r="CF9" s="817"/>
      <c r="CG9" s="818"/>
      <c r="CH9" s="829">
        <v>3</v>
      </c>
      <c r="CI9" s="830"/>
      <c r="CJ9" s="830"/>
      <c r="CK9" s="830"/>
      <c r="CL9" s="831"/>
      <c r="CM9" s="829">
        <v>53</v>
      </c>
      <c r="CN9" s="830"/>
      <c r="CO9" s="830"/>
      <c r="CP9" s="830"/>
      <c r="CQ9" s="831"/>
      <c r="CR9" s="829">
        <v>30</v>
      </c>
      <c r="CS9" s="830"/>
      <c r="CT9" s="830"/>
      <c r="CU9" s="830"/>
      <c r="CV9" s="831"/>
      <c r="CW9" s="829">
        <v>31</v>
      </c>
      <c r="CX9" s="830"/>
      <c r="CY9" s="830"/>
      <c r="CZ9" s="830"/>
      <c r="DA9" s="831"/>
      <c r="DB9" s="829" t="s">
        <v>509</v>
      </c>
      <c r="DC9" s="830"/>
      <c r="DD9" s="830"/>
      <c r="DE9" s="830"/>
      <c r="DF9" s="831"/>
      <c r="DG9" s="829" t="s">
        <v>509</v>
      </c>
      <c r="DH9" s="830"/>
      <c r="DI9" s="830"/>
      <c r="DJ9" s="830"/>
      <c r="DK9" s="831"/>
      <c r="DL9" s="829" t="s">
        <v>509</v>
      </c>
      <c r="DM9" s="830"/>
      <c r="DN9" s="830"/>
      <c r="DO9" s="830"/>
      <c r="DP9" s="831"/>
      <c r="DQ9" s="829" t="s">
        <v>509</v>
      </c>
      <c r="DR9" s="830"/>
      <c r="DS9" s="830"/>
      <c r="DT9" s="830"/>
      <c r="DU9" s="831"/>
      <c r="DV9" s="832"/>
      <c r="DW9" s="833"/>
      <c r="DX9" s="833"/>
      <c r="DY9" s="833"/>
      <c r="DZ9" s="834"/>
      <c r="EA9" s="256"/>
    </row>
    <row r="10" spans="1:131" s="257" customFormat="1" ht="26.25" customHeight="1" x14ac:dyDescent="0.2">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c r="BT10" s="817"/>
      <c r="BU10" s="817"/>
      <c r="BV10" s="817"/>
      <c r="BW10" s="817"/>
      <c r="BX10" s="817"/>
      <c r="BY10" s="817"/>
      <c r="BZ10" s="817"/>
      <c r="CA10" s="817"/>
      <c r="CB10" s="817"/>
      <c r="CC10" s="817"/>
      <c r="CD10" s="817"/>
      <c r="CE10" s="817"/>
      <c r="CF10" s="817"/>
      <c r="CG10" s="818"/>
      <c r="CH10" s="829"/>
      <c r="CI10" s="830"/>
      <c r="CJ10" s="830"/>
      <c r="CK10" s="830"/>
      <c r="CL10" s="831"/>
      <c r="CM10" s="829"/>
      <c r="CN10" s="830"/>
      <c r="CO10" s="830"/>
      <c r="CP10" s="830"/>
      <c r="CQ10" s="831"/>
      <c r="CR10" s="829"/>
      <c r="CS10" s="830"/>
      <c r="CT10" s="830"/>
      <c r="CU10" s="830"/>
      <c r="CV10" s="831"/>
      <c r="CW10" s="829"/>
      <c r="CX10" s="830"/>
      <c r="CY10" s="830"/>
      <c r="CZ10" s="830"/>
      <c r="DA10" s="831"/>
      <c r="DB10" s="829"/>
      <c r="DC10" s="830"/>
      <c r="DD10" s="830"/>
      <c r="DE10" s="830"/>
      <c r="DF10" s="831"/>
      <c r="DG10" s="829"/>
      <c r="DH10" s="830"/>
      <c r="DI10" s="830"/>
      <c r="DJ10" s="830"/>
      <c r="DK10" s="831"/>
      <c r="DL10" s="829"/>
      <c r="DM10" s="830"/>
      <c r="DN10" s="830"/>
      <c r="DO10" s="830"/>
      <c r="DP10" s="831"/>
      <c r="DQ10" s="829"/>
      <c r="DR10" s="830"/>
      <c r="DS10" s="830"/>
      <c r="DT10" s="830"/>
      <c r="DU10" s="831"/>
      <c r="DV10" s="832"/>
      <c r="DW10" s="833"/>
      <c r="DX10" s="833"/>
      <c r="DY10" s="833"/>
      <c r="DZ10" s="834"/>
      <c r="EA10" s="256"/>
    </row>
    <row r="11" spans="1:131" s="257" customFormat="1" ht="26.25" customHeight="1" x14ac:dyDescent="0.2">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x14ac:dyDescent="0.2">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x14ac:dyDescent="0.2">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x14ac:dyDescent="0.2">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x14ac:dyDescent="0.2">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x14ac:dyDescent="0.2">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x14ac:dyDescent="0.2">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x14ac:dyDescent="0.2">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x14ac:dyDescent="0.2">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x14ac:dyDescent="0.2">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x14ac:dyDescent="0.25">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x14ac:dyDescent="0.2">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396</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x14ac:dyDescent="0.25">
      <c r="A23" s="266" t="s">
        <v>397</v>
      </c>
      <c r="B23" s="838" t="s">
        <v>398</v>
      </c>
      <c r="C23" s="839"/>
      <c r="D23" s="839"/>
      <c r="E23" s="839"/>
      <c r="F23" s="839"/>
      <c r="G23" s="839"/>
      <c r="H23" s="839"/>
      <c r="I23" s="839"/>
      <c r="J23" s="839"/>
      <c r="K23" s="839"/>
      <c r="L23" s="839"/>
      <c r="M23" s="839"/>
      <c r="N23" s="839"/>
      <c r="O23" s="839"/>
      <c r="P23" s="840"/>
      <c r="Q23" s="841">
        <v>77061</v>
      </c>
      <c r="R23" s="842"/>
      <c r="S23" s="842"/>
      <c r="T23" s="842"/>
      <c r="U23" s="842"/>
      <c r="V23" s="842">
        <v>74149</v>
      </c>
      <c r="W23" s="842"/>
      <c r="X23" s="842"/>
      <c r="Y23" s="842"/>
      <c r="Z23" s="842"/>
      <c r="AA23" s="842">
        <v>2912</v>
      </c>
      <c r="AB23" s="842"/>
      <c r="AC23" s="842"/>
      <c r="AD23" s="842"/>
      <c r="AE23" s="843"/>
      <c r="AF23" s="844">
        <v>2654</v>
      </c>
      <c r="AG23" s="842"/>
      <c r="AH23" s="842"/>
      <c r="AI23" s="842"/>
      <c r="AJ23" s="845"/>
      <c r="AK23" s="846"/>
      <c r="AL23" s="847"/>
      <c r="AM23" s="847"/>
      <c r="AN23" s="847"/>
      <c r="AO23" s="847"/>
      <c r="AP23" s="842">
        <v>40193</v>
      </c>
      <c r="AQ23" s="842"/>
      <c r="AR23" s="842"/>
      <c r="AS23" s="842"/>
      <c r="AT23" s="842"/>
      <c r="AU23" s="848"/>
      <c r="AV23" s="848"/>
      <c r="AW23" s="848"/>
      <c r="AX23" s="848"/>
      <c r="AY23" s="849"/>
      <c r="AZ23" s="857" t="s">
        <v>150</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x14ac:dyDescent="0.2">
      <c r="A24" s="856" t="s">
        <v>399</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x14ac:dyDescent="0.25">
      <c r="A25" s="797" t="s">
        <v>400</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x14ac:dyDescent="0.2">
      <c r="A26" s="788" t="s">
        <v>378</v>
      </c>
      <c r="B26" s="789"/>
      <c r="C26" s="789"/>
      <c r="D26" s="789"/>
      <c r="E26" s="789"/>
      <c r="F26" s="789"/>
      <c r="G26" s="789"/>
      <c r="H26" s="789"/>
      <c r="I26" s="789"/>
      <c r="J26" s="789"/>
      <c r="K26" s="789"/>
      <c r="L26" s="789"/>
      <c r="M26" s="789"/>
      <c r="N26" s="789"/>
      <c r="O26" s="789"/>
      <c r="P26" s="790"/>
      <c r="Q26" s="765" t="s">
        <v>401</v>
      </c>
      <c r="R26" s="766"/>
      <c r="S26" s="766"/>
      <c r="T26" s="766"/>
      <c r="U26" s="767"/>
      <c r="V26" s="765" t="s">
        <v>402</v>
      </c>
      <c r="W26" s="766"/>
      <c r="X26" s="766"/>
      <c r="Y26" s="766"/>
      <c r="Z26" s="767"/>
      <c r="AA26" s="765" t="s">
        <v>403</v>
      </c>
      <c r="AB26" s="766"/>
      <c r="AC26" s="766"/>
      <c r="AD26" s="766"/>
      <c r="AE26" s="766"/>
      <c r="AF26" s="860" t="s">
        <v>404</v>
      </c>
      <c r="AG26" s="861"/>
      <c r="AH26" s="861"/>
      <c r="AI26" s="861"/>
      <c r="AJ26" s="862"/>
      <c r="AK26" s="766" t="s">
        <v>405</v>
      </c>
      <c r="AL26" s="766"/>
      <c r="AM26" s="766"/>
      <c r="AN26" s="766"/>
      <c r="AO26" s="767"/>
      <c r="AP26" s="765" t="s">
        <v>406</v>
      </c>
      <c r="AQ26" s="766"/>
      <c r="AR26" s="766"/>
      <c r="AS26" s="766"/>
      <c r="AT26" s="767"/>
      <c r="AU26" s="765" t="s">
        <v>407</v>
      </c>
      <c r="AV26" s="766"/>
      <c r="AW26" s="766"/>
      <c r="AX26" s="766"/>
      <c r="AY26" s="767"/>
      <c r="AZ26" s="765" t="s">
        <v>408</v>
      </c>
      <c r="BA26" s="766"/>
      <c r="BB26" s="766"/>
      <c r="BC26" s="766"/>
      <c r="BD26" s="767"/>
      <c r="BE26" s="765" t="s">
        <v>385</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x14ac:dyDescent="0.25">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x14ac:dyDescent="0.2">
      <c r="A28" s="268">
        <v>1</v>
      </c>
      <c r="B28" s="779" t="s">
        <v>409</v>
      </c>
      <c r="C28" s="780"/>
      <c r="D28" s="780"/>
      <c r="E28" s="780"/>
      <c r="F28" s="780"/>
      <c r="G28" s="780"/>
      <c r="H28" s="780"/>
      <c r="I28" s="780"/>
      <c r="J28" s="780"/>
      <c r="K28" s="780"/>
      <c r="L28" s="780"/>
      <c r="M28" s="780"/>
      <c r="N28" s="780"/>
      <c r="O28" s="780"/>
      <c r="P28" s="781"/>
      <c r="Q28" s="870">
        <v>15451</v>
      </c>
      <c r="R28" s="871"/>
      <c r="S28" s="871"/>
      <c r="T28" s="871"/>
      <c r="U28" s="871"/>
      <c r="V28" s="871">
        <v>15065</v>
      </c>
      <c r="W28" s="871"/>
      <c r="X28" s="871"/>
      <c r="Y28" s="871"/>
      <c r="Z28" s="871"/>
      <c r="AA28" s="871">
        <v>386</v>
      </c>
      <c r="AB28" s="871"/>
      <c r="AC28" s="871"/>
      <c r="AD28" s="871"/>
      <c r="AE28" s="872"/>
      <c r="AF28" s="873">
        <v>386</v>
      </c>
      <c r="AG28" s="871"/>
      <c r="AH28" s="871"/>
      <c r="AI28" s="871"/>
      <c r="AJ28" s="874"/>
      <c r="AK28" s="875">
        <v>1802</v>
      </c>
      <c r="AL28" s="866"/>
      <c r="AM28" s="866"/>
      <c r="AN28" s="866"/>
      <c r="AO28" s="866"/>
      <c r="AP28" s="866" t="s">
        <v>509</v>
      </c>
      <c r="AQ28" s="866"/>
      <c r="AR28" s="866"/>
      <c r="AS28" s="866"/>
      <c r="AT28" s="866"/>
      <c r="AU28" s="866" t="s">
        <v>509</v>
      </c>
      <c r="AV28" s="866"/>
      <c r="AW28" s="866"/>
      <c r="AX28" s="866"/>
      <c r="AY28" s="866"/>
      <c r="AZ28" s="867" t="s">
        <v>509</v>
      </c>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x14ac:dyDescent="0.2">
      <c r="A29" s="268">
        <v>2</v>
      </c>
      <c r="B29" s="803" t="s">
        <v>410</v>
      </c>
      <c r="C29" s="804"/>
      <c r="D29" s="804"/>
      <c r="E29" s="804"/>
      <c r="F29" s="804"/>
      <c r="G29" s="804"/>
      <c r="H29" s="804"/>
      <c r="I29" s="804"/>
      <c r="J29" s="804"/>
      <c r="K29" s="804"/>
      <c r="L29" s="804"/>
      <c r="M29" s="804"/>
      <c r="N29" s="804"/>
      <c r="O29" s="804"/>
      <c r="P29" s="805"/>
      <c r="Q29" s="806">
        <v>13238</v>
      </c>
      <c r="R29" s="807"/>
      <c r="S29" s="807"/>
      <c r="T29" s="807"/>
      <c r="U29" s="807"/>
      <c r="V29" s="807">
        <v>12693</v>
      </c>
      <c r="W29" s="807"/>
      <c r="X29" s="807"/>
      <c r="Y29" s="807"/>
      <c r="Z29" s="807"/>
      <c r="AA29" s="807">
        <v>545</v>
      </c>
      <c r="AB29" s="807"/>
      <c r="AC29" s="807"/>
      <c r="AD29" s="807"/>
      <c r="AE29" s="808"/>
      <c r="AF29" s="809">
        <v>545</v>
      </c>
      <c r="AG29" s="810"/>
      <c r="AH29" s="810"/>
      <c r="AI29" s="810"/>
      <c r="AJ29" s="811"/>
      <c r="AK29" s="878">
        <v>2197</v>
      </c>
      <c r="AL29" s="879"/>
      <c r="AM29" s="879"/>
      <c r="AN29" s="879"/>
      <c r="AO29" s="879"/>
      <c r="AP29" s="879" t="s">
        <v>509</v>
      </c>
      <c r="AQ29" s="879"/>
      <c r="AR29" s="879"/>
      <c r="AS29" s="879"/>
      <c r="AT29" s="879"/>
      <c r="AU29" s="879" t="s">
        <v>509</v>
      </c>
      <c r="AV29" s="879"/>
      <c r="AW29" s="879"/>
      <c r="AX29" s="879"/>
      <c r="AY29" s="879"/>
      <c r="AZ29" s="880" t="s">
        <v>509</v>
      </c>
      <c r="BA29" s="880"/>
      <c r="BB29" s="880"/>
      <c r="BC29" s="880"/>
      <c r="BD29" s="880"/>
      <c r="BE29" s="876"/>
      <c r="BF29" s="876"/>
      <c r="BG29" s="876"/>
      <c r="BH29" s="876"/>
      <c r="BI29" s="877"/>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x14ac:dyDescent="0.2">
      <c r="A30" s="268">
        <v>3</v>
      </c>
      <c r="B30" s="803" t="s">
        <v>411</v>
      </c>
      <c r="C30" s="804"/>
      <c r="D30" s="804"/>
      <c r="E30" s="804"/>
      <c r="F30" s="804"/>
      <c r="G30" s="804"/>
      <c r="H30" s="804"/>
      <c r="I30" s="804"/>
      <c r="J30" s="804"/>
      <c r="K30" s="804"/>
      <c r="L30" s="804"/>
      <c r="M30" s="804"/>
      <c r="N30" s="804"/>
      <c r="O30" s="804"/>
      <c r="P30" s="805"/>
      <c r="Q30" s="806">
        <v>3839</v>
      </c>
      <c r="R30" s="807"/>
      <c r="S30" s="807"/>
      <c r="T30" s="807"/>
      <c r="U30" s="807"/>
      <c r="V30" s="807">
        <v>3795</v>
      </c>
      <c r="W30" s="807"/>
      <c r="X30" s="807"/>
      <c r="Y30" s="807"/>
      <c r="Z30" s="807"/>
      <c r="AA30" s="807">
        <v>44</v>
      </c>
      <c r="AB30" s="807"/>
      <c r="AC30" s="807"/>
      <c r="AD30" s="807"/>
      <c r="AE30" s="808"/>
      <c r="AF30" s="809">
        <v>44</v>
      </c>
      <c r="AG30" s="810"/>
      <c r="AH30" s="810"/>
      <c r="AI30" s="810"/>
      <c r="AJ30" s="811"/>
      <c r="AK30" s="878">
        <v>1964</v>
      </c>
      <c r="AL30" s="879"/>
      <c r="AM30" s="879"/>
      <c r="AN30" s="879"/>
      <c r="AO30" s="879"/>
      <c r="AP30" s="879" t="s">
        <v>509</v>
      </c>
      <c r="AQ30" s="879"/>
      <c r="AR30" s="879"/>
      <c r="AS30" s="879"/>
      <c r="AT30" s="879"/>
      <c r="AU30" s="879" t="s">
        <v>509</v>
      </c>
      <c r="AV30" s="879"/>
      <c r="AW30" s="879"/>
      <c r="AX30" s="879"/>
      <c r="AY30" s="879"/>
      <c r="AZ30" s="880" t="s">
        <v>509</v>
      </c>
      <c r="BA30" s="880"/>
      <c r="BB30" s="880"/>
      <c r="BC30" s="880"/>
      <c r="BD30" s="880"/>
      <c r="BE30" s="876"/>
      <c r="BF30" s="876"/>
      <c r="BG30" s="876"/>
      <c r="BH30" s="876"/>
      <c r="BI30" s="877"/>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x14ac:dyDescent="0.2">
      <c r="A31" s="268">
        <v>4</v>
      </c>
      <c r="B31" s="803" t="s">
        <v>412</v>
      </c>
      <c r="C31" s="804"/>
      <c r="D31" s="804"/>
      <c r="E31" s="804"/>
      <c r="F31" s="804"/>
      <c r="G31" s="804"/>
      <c r="H31" s="804"/>
      <c r="I31" s="804"/>
      <c r="J31" s="804"/>
      <c r="K31" s="804"/>
      <c r="L31" s="804"/>
      <c r="M31" s="804"/>
      <c r="N31" s="804"/>
      <c r="O31" s="804"/>
      <c r="P31" s="805"/>
      <c r="Q31" s="806">
        <v>2741</v>
      </c>
      <c r="R31" s="807"/>
      <c r="S31" s="807"/>
      <c r="T31" s="807"/>
      <c r="U31" s="807"/>
      <c r="V31" s="807">
        <v>2641</v>
      </c>
      <c r="W31" s="807"/>
      <c r="X31" s="807"/>
      <c r="Y31" s="807"/>
      <c r="Z31" s="807"/>
      <c r="AA31" s="807">
        <v>100</v>
      </c>
      <c r="AB31" s="807"/>
      <c r="AC31" s="807"/>
      <c r="AD31" s="807"/>
      <c r="AE31" s="808"/>
      <c r="AF31" s="809">
        <v>129</v>
      </c>
      <c r="AG31" s="810"/>
      <c r="AH31" s="810"/>
      <c r="AI31" s="810"/>
      <c r="AJ31" s="811"/>
      <c r="AK31" s="878">
        <v>241</v>
      </c>
      <c r="AL31" s="879"/>
      <c r="AM31" s="879"/>
      <c r="AN31" s="879"/>
      <c r="AO31" s="879"/>
      <c r="AP31" s="879">
        <v>12339</v>
      </c>
      <c r="AQ31" s="879"/>
      <c r="AR31" s="879"/>
      <c r="AS31" s="879"/>
      <c r="AT31" s="879"/>
      <c r="AU31" s="879">
        <v>7502</v>
      </c>
      <c r="AV31" s="879"/>
      <c r="AW31" s="879"/>
      <c r="AX31" s="879"/>
      <c r="AY31" s="879"/>
      <c r="AZ31" s="880" t="s">
        <v>509</v>
      </c>
      <c r="BA31" s="880"/>
      <c r="BB31" s="880"/>
      <c r="BC31" s="880"/>
      <c r="BD31" s="880"/>
      <c r="BE31" s="876" t="s">
        <v>413</v>
      </c>
      <c r="BF31" s="876"/>
      <c r="BG31" s="876"/>
      <c r="BH31" s="876"/>
      <c r="BI31" s="877"/>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x14ac:dyDescent="0.2">
      <c r="A32" s="268">
        <v>5</v>
      </c>
      <c r="B32" s="803"/>
      <c r="C32" s="804"/>
      <c r="D32" s="804"/>
      <c r="E32" s="804"/>
      <c r="F32" s="804"/>
      <c r="G32" s="804"/>
      <c r="H32" s="804"/>
      <c r="I32" s="804"/>
      <c r="J32" s="804"/>
      <c r="K32" s="804"/>
      <c r="L32" s="804"/>
      <c r="M32" s="804"/>
      <c r="N32" s="804"/>
      <c r="O32" s="804"/>
      <c r="P32" s="805"/>
      <c r="Q32" s="806"/>
      <c r="R32" s="807"/>
      <c r="S32" s="807"/>
      <c r="T32" s="807"/>
      <c r="U32" s="807"/>
      <c r="V32" s="807"/>
      <c r="W32" s="807"/>
      <c r="X32" s="807"/>
      <c r="Y32" s="807"/>
      <c r="Z32" s="807"/>
      <c r="AA32" s="807"/>
      <c r="AB32" s="807"/>
      <c r="AC32" s="807"/>
      <c r="AD32" s="807"/>
      <c r="AE32" s="808"/>
      <c r="AF32" s="809"/>
      <c r="AG32" s="810"/>
      <c r="AH32" s="810"/>
      <c r="AI32" s="810"/>
      <c r="AJ32" s="811"/>
      <c r="AK32" s="878"/>
      <c r="AL32" s="879"/>
      <c r="AM32" s="879"/>
      <c r="AN32" s="879"/>
      <c r="AO32" s="879"/>
      <c r="AP32" s="879"/>
      <c r="AQ32" s="879"/>
      <c r="AR32" s="879"/>
      <c r="AS32" s="879"/>
      <c r="AT32" s="879"/>
      <c r="AU32" s="879"/>
      <c r="AV32" s="879"/>
      <c r="AW32" s="879"/>
      <c r="AX32" s="879"/>
      <c r="AY32" s="879"/>
      <c r="AZ32" s="880"/>
      <c r="BA32" s="880"/>
      <c r="BB32" s="880"/>
      <c r="BC32" s="880"/>
      <c r="BD32" s="880"/>
      <c r="BE32" s="876"/>
      <c r="BF32" s="876"/>
      <c r="BG32" s="876"/>
      <c r="BH32" s="876"/>
      <c r="BI32" s="877"/>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x14ac:dyDescent="0.2">
      <c r="A33" s="268">
        <v>6</v>
      </c>
      <c r="B33" s="803"/>
      <c r="C33" s="804"/>
      <c r="D33" s="804"/>
      <c r="E33" s="804"/>
      <c r="F33" s="804"/>
      <c r="G33" s="804"/>
      <c r="H33" s="804"/>
      <c r="I33" s="804"/>
      <c r="J33" s="804"/>
      <c r="K33" s="804"/>
      <c r="L33" s="804"/>
      <c r="M33" s="804"/>
      <c r="N33" s="804"/>
      <c r="O33" s="804"/>
      <c r="P33" s="805"/>
      <c r="Q33" s="806"/>
      <c r="R33" s="807"/>
      <c r="S33" s="807"/>
      <c r="T33" s="807"/>
      <c r="U33" s="807"/>
      <c r="V33" s="807"/>
      <c r="W33" s="807"/>
      <c r="X33" s="807"/>
      <c r="Y33" s="807"/>
      <c r="Z33" s="807"/>
      <c r="AA33" s="807"/>
      <c r="AB33" s="807"/>
      <c r="AC33" s="807"/>
      <c r="AD33" s="807"/>
      <c r="AE33" s="808"/>
      <c r="AF33" s="809"/>
      <c r="AG33" s="810"/>
      <c r="AH33" s="810"/>
      <c r="AI33" s="810"/>
      <c r="AJ33" s="811"/>
      <c r="AK33" s="878"/>
      <c r="AL33" s="879"/>
      <c r="AM33" s="879"/>
      <c r="AN33" s="879"/>
      <c r="AO33" s="879"/>
      <c r="AP33" s="879"/>
      <c r="AQ33" s="879"/>
      <c r="AR33" s="879"/>
      <c r="AS33" s="879"/>
      <c r="AT33" s="879"/>
      <c r="AU33" s="879"/>
      <c r="AV33" s="879"/>
      <c r="AW33" s="879"/>
      <c r="AX33" s="879"/>
      <c r="AY33" s="879"/>
      <c r="AZ33" s="880"/>
      <c r="BA33" s="880"/>
      <c r="BB33" s="880"/>
      <c r="BC33" s="880"/>
      <c r="BD33" s="880"/>
      <c r="BE33" s="876"/>
      <c r="BF33" s="876"/>
      <c r="BG33" s="876"/>
      <c r="BH33" s="876"/>
      <c r="BI33" s="877"/>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x14ac:dyDescent="0.2">
      <c r="A34" s="268">
        <v>7</v>
      </c>
      <c r="B34" s="803"/>
      <c r="C34" s="804"/>
      <c r="D34" s="804"/>
      <c r="E34" s="804"/>
      <c r="F34" s="804"/>
      <c r="G34" s="804"/>
      <c r="H34" s="804"/>
      <c r="I34" s="804"/>
      <c r="J34" s="804"/>
      <c r="K34" s="804"/>
      <c r="L34" s="804"/>
      <c r="M34" s="804"/>
      <c r="N34" s="804"/>
      <c r="O34" s="804"/>
      <c r="P34" s="805"/>
      <c r="Q34" s="806"/>
      <c r="R34" s="807"/>
      <c r="S34" s="807"/>
      <c r="T34" s="807"/>
      <c r="U34" s="807"/>
      <c r="V34" s="807"/>
      <c r="W34" s="807"/>
      <c r="X34" s="807"/>
      <c r="Y34" s="807"/>
      <c r="Z34" s="807"/>
      <c r="AA34" s="807"/>
      <c r="AB34" s="807"/>
      <c r="AC34" s="807"/>
      <c r="AD34" s="807"/>
      <c r="AE34" s="808"/>
      <c r="AF34" s="809"/>
      <c r="AG34" s="810"/>
      <c r="AH34" s="810"/>
      <c r="AI34" s="810"/>
      <c r="AJ34" s="811"/>
      <c r="AK34" s="878"/>
      <c r="AL34" s="879"/>
      <c r="AM34" s="879"/>
      <c r="AN34" s="879"/>
      <c r="AO34" s="879"/>
      <c r="AP34" s="879"/>
      <c r="AQ34" s="879"/>
      <c r="AR34" s="879"/>
      <c r="AS34" s="879"/>
      <c r="AT34" s="879"/>
      <c r="AU34" s="879"/>
      <c r="AV34" s="879"/>
      <c r="AW34" s="879"/>
      <c r="AX34" s="879"/>
      <c r="AY34" s="879"/>
      <c r="AZ34" s="880"/>
      <c r="BA34" s="880"/>
      <c r="BB34" s="880"/>
      <c r="BC34" s="880"/>
      <c r="BD34" s="880"/>
      <c r="BE34" s="876"/>
      <c r="BF34" s="876"/>
      <c r="BG34" s="876"/>
      <c r="BH34" s="876"/>
      <c r="BI34" s="877"/>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x14ac:dyDescent="0.2">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8"/>
      <c r="AL35" s="879"/>
      <c r="AM35" s="879"/>
      <c r="AN35" s="879"/>
      <c r="AO35" s="879"/>
      <c r="AP35" s="879"/>
      <c r="AQ35" s="879"/>
      <c r="AR35" s="879"/>
      <c r="AS35" s="879"/>
      <c r="AT35" s="879"/>
      <c r="AU35" s="879"/>
      <c r="AV35" s="879"/>
      <c r="AW35" s="879"/>
      <c r="AX35" s="879"/>
      <c r="AY35" s="879"/>
      <c r="AZ35" s="880"/>
      <c r="BA35" s="880"/>
      <c r="BB35" s="880"/>
      <c r="BC35" s="880"/>
      <c r="BD35" s="880"/>
      <c r="BE35" s="876"/>
      <c r="BF35" s="876"/>
      <c r="BG35" s="876"/>
      <c r="BH35" s="876"/>
      <c r="BI35" s="877"/>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x14ac:dyDescent="0.2">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8"/>
      <c r="AL36" s="879"/>
      <c r="AM36" s="879"/>
      <c r="AN36" s="879"/>
      <c r="AO36" s="879"/>
      <c r="AP36" s="879"/>
      <c r="AQ36" s="879"/>
      <c r="AR36" s="879"/>
      <c r="AS36" s="879"/>
      <c r="AT36" s="879"/>
      <c r="AU36" s="879"/>
      <c r="AV36" s="879"/>
      <c r="AW36" s="879"/>
      <c r="AX36" s="879"/>
      <c r="AY36" s="879"/>
      <c r="AZ36" s="880"/>
      <c r="BA36" s="880"/>
      <c r="BB36" s="880"/>
      <c r="BC36" s="880"/>
      <c r="BD36" s="880"/>
      <c r="BE36" s="876"/>
      <c r="BF36" s="876"/>
      <c r="BG36" s="876"/>
      <c r="BH36" s="876"/>
      <c r="BI36" s="877"/>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x14ac:dyDescent="0.2">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x14ac:dyDescent="0.2">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x14ac:dyDescent="0.2">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x14ac:dyDescent="0.2">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x14ac:dyDescent="0.2">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x14ac:dyDescent="0.2">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x14ac:dyDescent="0.2">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x14ac:dyDescent="0.2">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x14ac:dyDescent="0.2">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x14ac:dyDescent="0.2">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x14ac:dyDescent="0.2">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x14ac:dyDescent="0.2">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x14ac:dyDescent="0.2">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x14ac:dyDescent="0.2">
      <c r="A50" s="263">
        <v>23</v>
      </c>
      <c r="B50" s="803"/>
      <c r="C50" s="804"/>
      <c r="D50" s="804"/>
      <c r="E50" s="804"/>
      <c r="F50" s="804"/>
      <c r="G50" s="804"/>
      <c r="H50" s="804"/>
      <c r="I50" s="804"/>
      <c r="J50" s="804"/>
      <c r="K50" s="804"/>
      <c r="L50" s="804"/>
      <c r="M50" s="804"/>
      <c r="N50" s="804"/>
      <c r="O50" s="804"/>
      <c r="P50" s="805"/>
      <c r="Q50" s="881"/>
      <c r="R50" s="882"/>
      <c r="S50" s="882"/>
      <c r="T50" s="882"/>
      <c r="U50" s="882"/>
      <c r="V50" s="882"/>
      <c r="W50" s="882"/>
      <c r="X50" s="882"/>
      <c r="Y50" s="882"/>
      <c r="Z50" s="882"/>
      <c r="AA50" s="882"/>
      <c r="AB50" s="882"/>
      <c r="AC50" s="882"/>
      <c r="AD50" s="882"/>
      <c r="AE50" s="883"/>
      <c r="AF50" s="809"/>
      <c r="AG50" s="810"/>
      <c r="AH50" s="810"/>
      <c r="AI50" s="810"/>
      <c r="AJ50" s="811"/>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x14ac:dyDescent="0.2">
      <c r="A51" s="263">
        <v>24</v>
      </c>
      <c r="B51" s="803"/>
      <c r="C51" s="804"/>
      <c r="D51" s="804"/>
      <c r="E51" s="804"/>
      <c r="F51" s="804"/>
      <c r="G51" s="804"/>
      <c r="H51" s="804"/>
      <c r="I51" s="804"/>
      <c r="J51" s="804"/>
      <c r="K51" s="804"/>
      <c r="L51" s="804"/>
      <c r="M51" s="804"/>
      <c r="N51" s="804"/>
      <c r="O51" s="804"/>
      <c r="P51" s="805"/>
      <c r="Q51" s="881"/>
      <c r="R51" s="882"/>
      <c r="S51" s="882"/>
      <c r="T51" s="882"/>
      <c r="U51" s="882"/>
      <c r="V51" s="882"/>
      <c r="W51" s="882"/>
      <c r="X51" s="882"/>
      <c r="Y51" s="882"/>
      <c r="Z51" s="882"/>
      <c r="AA51" s="882"/>
      <c r="AB51" s="882"/>
      <c r="AC51" s="882"/>
      <c r="AD51" s="882"/>
      <c r="AE51" s="883"/>
      <c r="AF51" s="809"/>
      <c r="AG51" s="810"/>
      <c r="AH51" s="810"/>
      <c r="AI51" s="810"/>
      <c r="AJ51" s="811"/>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x14ac:dyDescent="0.2">
      <c r="A52" s="263">
        <v>25</v>
      </c>
      <c r="B52" s="803"/>
      <c r="C52" s="804"/>
      <c r="D52" s="804"/>
      <c r="E52" s="804"/>
      <c r="F52" s="804"/>
      <c r="G52" s="804"/>
      <c r="H52" s="804"/>
      <c r="I52" s="804"/>
      <c r="J52" s="804"/>
      <c r="K52" s="804"/>
      <c r="L52" s="804"/>
      <c r="M52" s="804"/>
      <c r="N52" s="804"/>
      <c r="O52" s="804"/>
      <c r="P52" s="805"/>
      <c r="Q52" s="881"/>
      <c r="R52" s="882"/>
      <c r="S52" s="882"/>
      <c r="T52" s="882"/>
      <c r="U52" s="882"/>
      <c r="V52" s="882"/>
      <c r="W52" s="882"/>
      <c r="X52" s="882"/>
      <c r="Y52" s="882"/>
      <c r="Z52" s="882"/>
      <c r="AA52" s="882"/>
      <c r="AB52" s="882"/>
      <c r="AC52" s="882"/>
      <c r="AD52" s="882"/>
      <c r="AE52" s="883"/>
      <c r="AF52" s="809"/>
      <c r="AG52" s="810"/>
      <c r="AH52" s="810"/>
      <c r="AI52" s="810"/>
      <c r="AJ52" s="811"/>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x14ac:dyDescent="0.2">
      <c r="A53" s="263">
        <v>26</v>
      </c>
      <c r="B53" s="803"/>
      <c r="C53" s="804"/>
      <c r="D53" s="804"/>
      <c r="E53" s="804"/>
      <c r="F53" s="804"/>
      <c r="G53" s="804"/>
      <c r="H53" s="804"/>
      <c r="I53" s="804"/>
      <c r="J53" s="804"/>
      <c r="K53" s="804"/>
      <c r="L53" s="804"/>
      <c r="M53" s="804"/>
      <c r="N53" s="804"/>
      <c r="O53" s="804"/>
      <c r="P53" s="805"/>
      <c r="Q53" s="881"/>
      <c r="R53" s="882"/>
      <c r="S53" s="882"/>
      <c r="T53" s="882"/>
      <c r="U53" s="882"/>
      <c r="V53" s="882"/>
      <c r="W53" s="882"/>
      <c r="X53" s="882"/>
      <c r="Y53" s="882"/>
      <c r="Z53" s="882"/>
      <c r="AA53" s="882"/>
      <c r="AB53" s="882"/>
      <c r="AC53" s="882"/>
      <c r="AD53" s="882"/>
      <c r="AE53" s="883"/>
      <c r="AF53" s="809"/>
      <c r="AG53" s="810"/>
      <c r="AH53" s="810"/>
      <c r="AI53" s="810"/>
      <c r="AJ53" s="811"/>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x14ac:dyDescent="0.2">
      <c r="A54" s="263">
        <v>27</v>
      </c>
      <c r="B54" s="803"/>
      <c r="C54" s="804"/>
      <c r="D54" s="804"/>
      <c r="E54" s="804"/>
      <c r="F54" s="804"/>
      <c r="G54" s="804"/>
      <c r="H54" s="804"/>
      <c r="I54" s="804"/>
      <c r="J54" s="804"/>
      <c r="K54" s="804"/>
      <c r="L54" s="804"/>
      <c r="M54" s="804"/>
      <c r="N54" s="804"/>
      <c r="O54" s="804"/>
      <c r="P54" s="805"/>
      <c r="Q54" s="881"/>
      <c r="R54" s="882"/>
      <c r="S54" s="882"/>
      <c r="T54" s="882"/>
      <c r="U54" s="882"/>
      <c r="V54" s="882"/>
      <c r="W54" s="882"/>
      <c r="X54" s="882"/>
      <c r="Y54" s="882"/>
      <c r="Z54" s="882"/>
      <c r="AA54" s="882"/>
      <c r="AB54" s="882"/>
      <c r="AC54" s="882"/>
      <c r="AD54" s="882"/>
      <c r="AE54" s="883"/>
      <c r="AF54" s="809"/>
      <c r="AG54" s="810"/>
      <c r="AH54" s="810"/>
      <c r="AI54" s="810"/>
      <c r="AJ54" s="811"/>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x14ac:dyDescent="0.2">
      <c r="A55" s="263">
        <v>28</v>
      </c>
      <c r="B55" s="803"/>
      <c r="C55" s="804"/>
      <c r="D55" s="804"/>
      <c r="E55" s="804"/>
      <c r="F55" s="804"/>
      <c r="G55" s="804"/>
      <c r="H55" s="804"/>
      <c r="I55" s="804"/>
      <c r="J55" s="804"/>
      <c r="K55" s="804"/>
      <c r="L55" s="804"/>
      <c r="M55" s="804"/>
      <c r="N55" s="804"/>
      <c r="O55" s="804"/>
      <c r="P55" s="805"/>
      <c r="Q55" s="881"/>
      <c r="R55" s="882"/>
      <c r="S55" s="882"/>
      <c r="T55" s="882"/>
      <c r="U55" s="882"/>
      <c r="V55" s="882"/>
      <c r="W55" s="882"/>
      <c r="X55" s="882"/>
      <c r="Y55" s="882"/>
      <c r="Z55" s="882"/>
      <c r="AA55" s="882"/>
      <c r="AB55" s="882"/>
      <c r="AC55" s="882"/>
      <c r="AD55" s="882"/>
      <c r="AE55" s="883"/>
      <c r="AF55" s="809"/>
      <c r="AG55" s="810"/>
      <c r="AH55" s="810"/>
      <c r="AI55" s="810"/>
      <c r="AJ55" s="811"/>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x14ac:dyDescent="0.2">
      <c r="A56" s="263">
        <v>29</v>
      </c>
      <c r="B56" s="803"/>
      <c r="C56" s="804"/>
      <c r="D56" s="804"/>
      <c r="E56" s="804"/>
      <c r="F56" s="804"/>
      <c r="G56" s="804"/>
      <c r="H56" s="804"/>
      <c r="I56" s="804"/>
      <c r="J56" s="804"/>
      <c r="K56" s="804"/>
      <c r="L56" s="804"/>
      <c r="M56" s="804"/>
      <c r="N56" s="804"/>
      <c r="O56" s="804"/>
      <c r="P56" s="805"/>
      <c r="Q56" s="881"/>
      <c r="R56" s="882"/>
      <c r="S56" s="882"/>
      <c r="T56" s="882"/>
      <c r="U56" s="882"/>
      <c r="V56" s="882"/>
      <c r="W56" s="882"/>
      <c r="X56" s="882"/>
      <c r="Y56" s="882"/>
      <c r="Z56" s="882"/>
      <c r="AA56" s="882"/>
      <c r="AB56" s="882"/>
      <c r="AC56" s="882"/>
      <c r="AD56" s="882"/>
      <c r="AE56" s="883"/>
      <c r="AF56" s="809"/>
      <c r="AG56" s="810"/>
      <c r="AH56" s="810"/>
      <c r="AI56" s="810"/>
      <c r="AJ56" s="811"/>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x14ac:dyDescent="0.2">
      <c r="A57" s="263">
        <v>30</v>
      </c>
      <c r="B57" s="803"/>
      <c r="C57" s="804"/>
      <c r="D57" s="804"/>
      <c r="E57" s="804"/>
      <c r="F57" s="804"/>
      <c r="G57" s="804"/>
      <c r="H57" s="804"/>
      <c r="I57" s="804"/>
      <c r="J57" s="804"/>
      <c r="K57" s="804"/>
      <c r="L57" s="804"/>
      <c r="M57" s="804"/>
      <c r="N57" s="804"/>
      <c r="O57" s="804"/>
      <c r="P57" s="805"/>
      <c r="Q57" s="881"/>
      <c r="R57" s="882"/>
      <c r="S57" s="882"/>
      <c r="T57" s="882"/>
      <c r="U57" s="882"/>
      <c r="V57" s="882"/>
      <c r="W57" s="882"/>
      <c r="X57" s="882"/>
      <c r="Y57" s="882"/>
      <c r="Z57" s="882"/>
      <c r="AA57" s="882"/>
      <c r="AB57" s="882"/>
      <c r="AC57" s="882"/>
      <c r="AD57" s="882"/>
      <c r="AE57" s="883"/>
      <c r="AF57" s="809"/>
      <c r="AG57" s="810"/>
      <c r="AH57" s="810"/>
      <c r="AI57" s="810"/>
      <c r="AJ57" s="811"/>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x14ac:dyDescent="0.2">
      <c r="A58" s="263">
        <v>31</v>
      </c>
      <c r="B58" s="803"/>
      <c r="C58" s="804"/>
      <c r="D58" s="804"/>
      <c r="E58" s="804"/>
      <c r="F58" s="804"/>
      <c r="G58" s="804"/>
      <c r="H58" s="804"/>
      <c r="I58" s="804"/>
      <c r="J58" s="804"/>
      <c r="K58" s="804"/>
      <c r="L58" s="804"/>
      <c r="M58" s="804"/>
      <c r="N58" s="804"/>
      <c r="O58" s="804"/>
      <c r="P58" s="805"/>
      <c r="Q58" s="881"/>
      <c r="R58" s="882"/>
      <c r="S58" s="882"/>
      <c r="T58" s="882"/>
      <c r="U58" s="882"/>
      <c r="V58" s="882"/>
      <c r="W58" s="882"/>
      <c r="X58" s="882"/>
      <c r="Y58" s="882"/>
      <c r="Z58" s="882"/>
      <c r="AA58" s="882"/>
      <c r="AB58" s="882"/>
      <c r="AC58" s="882"/>
      <c r="AD58" s="882"/>
      <c r="AE58" s="883"/>
      <c r="AF58" s="809"/>
      <c r="AG58" s="810"/>
      <c r="AH58" s="810"/>
      <c r="AI58" s="810"/>
      <c r="AJ58" s="811"/>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x14ac:dyDescent="0.2">
      <c r="A59" s="263">
        <v>32</v>
      </c>
      <c r="B59" s="803"/>
      <c r="C59" s="804"/>
      <c r="D59" s="804"/>
      <c r="E59" s="804"/>
      <c r="F59" s="804"/>
      <c r="G59" s="804"/>
      <c r="H59" s="804"/>
      <c r="I59" s="804"/>
      <c r="J59" s="804"/>
      <c r="K59" s="804"/>
      <c r="L59" s="804"/>
      <c r="M59" s="804"/>
      <c r="N59" s="804"/>
      <c r="O59" s="804"/>
      <c r="P59" s="805"/>
      <c r="Q59" s="881"/>
      <c r="R59" s="882"/>
      <c r="S59" s="882"/>
      <c r="T59" s="882"/>
      <c r="U59" s="882"/>
      <c r="V59" s="882"/>
      <c r="W59" s="882"/>
      <c r="X59" s="882"/>
      <c r="Y59" s="882"/>
      <c r="Z59" s="882"/>
      <c r="AA59" s="882"/>
      <c r="AB59" s="882"/>
      <c r="AC59" s="882"/>
      <c r="AD59" s="882"/>
      <c r="AE59" s="883"/>
      <c r="AF59" s="809"/>
      <c r="AG59" s="810"/>
      <c r="AH59" s="810"/>
      <c r="AI59" s="810"/>
      <c r="AJ59" s="811"/>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x14ac:dyDescent="0.2">
      <c r="A60" s="263">
        <v>33</v>
      </c>
      <c r="B60" s="803"/>
      <c r="C60" s="804"/>
      <c r="D60" s="804"/>
      <c r="E60" s="804"/>
      <c r="F60" s="804"/>
      <c r="G60" s="804"/>
      <c r="H60" s="804"/>
      <c r="I60" s="804"/>
      <c r="J60" s="804"/>
      <c r="K60" s="804"/>
      <c r="L60" s="804"/>
      <c r="M60" s="804"/>
      <c r="N60" s="804"/>
      <c r="O60" s="804"/>
      <c r="P60" s="805"/>
      <c r="Q60" s="881"/>
      <c r="R60" s="882"/>
      <c r="S60" s="882"/>
      <c r="T60" s="882"/>
      <c r="U60" s="882"/>
      <c r="V60" s="882"/>
      <c r="W60" s="882"/>
      <c r="X60" s="882"/>
      <c r="Y60" s="882"/>
      <c r="Z60" s="882"/>
      <c r="AA60" s="882"/>
      <c r="AB60" s="882"/>
      <c r="AC60" s="882"/>
      <c r="AD60" s="882"/>
      <c r="AE60" s="883"/>
      <c r="AF60" s="809"/>
      <c r="AG60" s="810"/>
      <c r="AH60" s="810"/>
      <c r="AI60" s="810"/>
      <c r="AJ60" s="811"/>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x14ac:dyDescent="0.25">
      <c r="A61" s="263">
        <v>34</v>
      </c>
      <c r="B61" s="803"/>
      <c r="C61" s="804"/>
      <c r="D61" s="804"/>
      <c r="E61" s="804"/>
      <c r="F61" s="804"/>
      <c r="G61" s="804"/>
      <c r="H61" s="804"/>
      <c r="I61" s="804"/>
      <c r="J61" s="804"/>
      <c r="K61" s="804"/>
      <c r="L61" s="804"/>
      <c r="M61" s="804"/>
      <c r="N61" s="804"/>
      <c r="O61" s="804"/>
      <c r="P61" s="805"/>
      <c r="Q61" s="881"/>
      <c r="R61" s="882"/>
      <c r="S61" s="882"/>
      <c r="T61" s="882"/>
      <c r="U61" s="882"/>
      <c r="V61" s="882"/>
      <c r="W61" s="882"/>
      <c r="X61" s="882"/>
      <c r="Y61" s="882"/>
      <c r="Z61" s="882"/>
      <c r="AA61" s="882"/>
      <c r="AB61" s="882"/>
      <c r="AC61" s="882"/>
      <c r="AD61" s="882"/>
      <c r="AE61" s="883"/>
      <c r="AF61" s="809"/>
      <c r="AG61" s="810"/>
      <c r="AH61" s="810"/>
      <c r="AI61" s="810"/>
      <c r="AJ61" s="811"/>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x14ac:dyDescent="0.2">
      <c r="A62" s="263">
        <v>35</v>
      </c>
      <c r="B62" s="803"/>
      <c r="C62" s="804"/>
      <c r="D62" s="804"/>
      <c r="E62" s="804"/>
      <c r="F62" s="804"/>
      <c r="G62" s="804"/>
      <c r="H62" s="804"/>
      <c r="I62" s="804"/>
      <c r="J62" s="804"/>
      <c r="K62" s="804"/>
      <c r="L62" s="804"/>
      <c r="M62" s="804"/>
      <c r="N62" s="804"/>
      <c r="O62" s="804"/>
      <c r="P62" s="805"/>
      <c r="Q62" s="881"/>
      <c r="R62" s="882"/>
      <c r="S62" s="882"/>
      <c r="T62" s="882"/>
      <c r="U62" s="882"/>
      <c r="V62" s="882"/>
      <c r="W62" s="882"/>
      <c r="X62" s="882"/>
      <c r="Y62" s="882"/>
      <c r="Z62" s="882"/>
      <c r="AA62" s="882"/>
      <c r="AB62" s="882"/>
      <c r="AC62" s="882"/>
      <c r="AD62" s="882"/>
      <c r="AE62" s="883"/>
      <c r="AF62" s="809"/>
      <c r="AG62" s="810"/>
      <c r="AH62" s="810"/>
      <c r="AI62" s="810"/>
      <c r="AJ62" s="811"/>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3" t="s">
        <v>414</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x14ac:dyDescent="0.25">
      <c r="A63" s="266" t="s">
        <v>397</v>
      </c>
      <c r="B63" s="838" t="s">
        <v>415</v>
      </c>
      <c r="C63" s="839"/>
      <c r="D63" s="839"/>
      <c r="E63" s="839"/>
      <c r="F63" s="839"/>
      <c r="G63" s="839"/>
      <c r="H63" s="839"/>
      <c r="I63" s="839"/>
      <c r="J63" s="839"/>
      <c r="K63" s="839"/>
      <c r="L63" s="839"/>
      <c r="M63" s="839"/>
      <c r="N63" s="839"/>
      <c r="O63" s="839"/>
      <c r="P63" s="840"/>
      <c r="Q63" s="886"/>
      <c r="R63" s="887"/>
      <c r="S63" s="887"/>
      <c r="T63" s="887"/>
      <c r="U63" s="887"/>
      <c r="V63" s="887"/>
      <c r="W63" s="887"/>
      <c r="X63" s="887"/>
      <c r="Y63" s="887"/>
      <c r="Z63" s="887"/>
      <c r="AA63" s="887"/>
      <c r="AB63" s="887"/>
      <c r="AC63" s="887"/>
      <c r="AD63" s="887"/>
      <c r="AE63" s="888"/>
      <c r="AF63" s="889">
        <v>1104</v>
      </c>
      <c r="AG63" s="890"/>
      <c r="AH63" s="890"/>
      <c r="AI63" s="890"/>
      <c r="AJ63" s="891"/>
      <c r="AK63" s="892"/>
      <c r="AL63" s="887"/>
      <c r="AM63" s="887"/>
      <c r="AN63" s="887"/>
      <c r="AO63" s="887"/>
      <c r="AP63" s="890">
        <v>12339</v>
      </c>
      <c r="AQ63" s="890"/>
      <c r="AR63" s="890"/>
      <c r="AS63" s="890"/>
      <c r="AT63" s="890"/>
      <c r="AU63" s="890">
        <v>7502</v>
      </c>
      <c r="AV63" s="890"/>
      <c r="AW63" s="890"/>
      <c r="AX63" s="890"/>
      <c r="AY63" s="890"/>
      <c r="AZ63" s="894"/>
      <c r="BA63" s="894"/>
      <c r="BB63" s="894"/>
      <c r="BC63" s="894"/>
      <c r="BD63" s="894"/>
      <c r="BE63" s="895"/>
      <c r="BF63" s="895"/>
      <c r="BG63" s="895"/>
      <c r="BH63" s="895"/>
      <c r="BI63" s="896"/>
      <c r="BJ63" s="897" t="s">
        <v>150</v>
      </c>
      <c r="BK63" s="898"/>
      <c r="BL63" s="898"/>
      <c r="BM63" s="898"/>
      <c r="BN63" s="899"/>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x14ac:dyDescent="0.25">
      <c r="A65" s="254" t="s">
        <v>416</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x14ac:dyDescent="0.2">
      <c r="A66" s="788" t="s">
        <v>417</v>
      </c>
      <c r="B66" s="789"/>
      <c r="C66" s="789"/>
      <c r="D66" s="789"/>
      <c r="E66" s="789"/>
      <c r="F66" s="789"/>
      <c r="G66" s="789"/>
      <c r="H66" s="789"/>
      <c r="I66" s="789"/>
      <c r="J66" s="789"/>
      <c r="K66" s="789"/>
      <c r="L66" s="789"/>
      <c r="M66" s="789"/>
      <c r="N66" s="789"/>
      <c r="O66" s="789"/>
      <c r="P66" s="790"/>
      <c r="Q66" s="765" t="s">
        <v>401</v>
      </c>
      <c r="R66" s="766"/>
      <c r="S66" s="766"/>
      <c r="T66" s="766"/>
      <c r="U66" s="767"/>
      <c r="V66" s="765" t="s">
        <v>418</v>
      </c>
      <c r="W66" s="766"/>
      <c r="X66" s="766"/>
      <c r="Y66" s="766"/>
      <c r="Z66" s="767"/>
      <c r="AA66" s="765" t="s">
        <v>403</v>
      </c>
      <c r="AB66" s="766"/>
      <c r="AC66" s="766"/>
      <c r="AD66" s="766"/>
      <c r="AE66" s="767"/>
      <c r="AF66" s="900" t="s">
        <v>404</v>
      </c>
      <c r="AG66" s="861"/>
      <c r="AH66" s="861"/>
      <c r="AI66" s="861"/>
      <c r="AJ66" s="901"/>
      <c r="AK66" s="765" t="s">
        <v>405</v>
      </c>
      <c r="AL66" s="789"/>
      <c r="AM66" s="789"/>
      <c r="AN66" s="789"/>
      <c r="AO66" s="790"/>
      <c r="AP66" s="765" t="s">
        <v>406</v>
      </c>
      <c r="AQ66" s="766"/>
      <c r="AR66" s="766"/>
      <c r="AS66" s="766"/>
      <c r="AT66" s="767"/>
      <c r="AU66" s="765" t="s">
        <v>419</v>
      </c>
      <c r="AV66" s="766"/>
      <c r="AW66" s="766"/>
      <c r="AX66" s="766"/>
      <c r="AY66" s="767"/>
      <c r="AZ66" s="765" t="s">
        <v>385</v>
      </c>
      <c r="BA66" s="766"/>
      <c r="BB66" s="766"/>
      <c r="BC66" s="766"/>
      <c r="BD66" s="777"/>
      <c r="BE66" s="267"/>
      <c r="BF66" s="267"/>
      <c r="BG66" s="267"/>
      <c r="BH66" s="267"/>
      <c r="BI66" s="267"/>
      <c r="BJ66" s="267"/>
      <c r="BK66" s="267"/>
      <c r="BL66" s="267"/>
      <c r="BM66" s="267"/>
      <c r="BN66" s="267"/>
      <c r="BO66" s="267"/>
      <c r="BP66" s="267"/>
      <c r="BQ66" s="264">
        <v>60</v>
      </c>
      <c r="BR66" s="269"/>
      <c r="BS66" s="911"/>
      <c r="BT66" s="912"/>
      <c r="BU66" s="912"/>
      <c r="BV66" s="912"/>
      <c r="BW66" s="912"/>
      <c r="BX66" s="912"/>
      <c r="BY66" s="912"/>
      <c r="BZ66" s="912"/>
      <c r="CA66" s="912"/>
      <c r="CB66" s="912"/>
      <c r="CC66" s="912"/>
      <c r="CD66" s="912"/>
      <c r="CE66" s="912"/>
      <c r="CF66" s="912"/>
      <c r="CG66" s="913"/>
      <c r="CH66" s="908"/>
      <c r="CI66" s="909"/>
      <c r="CJ66" s="909"/>
      <c r="CK66" s="909"/>
      <c r="CL66" s="910"/>
      <c r="CM66" s="908"/>
      <c r="CN66" s="909"/>
      <c r="CO66" s="909"/>
      <c r="CP66" s="909"/>
      <c r="CQ66" s="910"/>
      <c r="CR66" s="908"/>
      <c r="CS66" s="909"/>
      <c r="CT66" s="909"/>
      <c r="CU66" s="909"/>
      <c r="CV66" s="910"/>
      <c r="CW66" s="908"/>
      <c r="CX66" s="909"/>
      <c r="CY66" s="909"/>
      <c r="CZ66" s="909"/>
      <c r="DA66" s="910"/>
      <c r="DB66" s="908"/>
      <c r="DC66" s="909"/>
      <c r="DD66" s="909"/>
      <c r="DE66" s="909"/>
      <c r="DF66" s="910"/>
      <c r="DG66" s="908"/>
      <c r="DH66" s="909"/>
      <c r="DI66" s="909"/>
      <c r="DJ66" s="909"/>
      <c r="DK66" s="910"/>
      <c r="DL66" s="908"/>
      <c r="DM66" s="909"/>
      <c r="DN66" s="909"/>
      <c r="DO66" s="909"/>
      <c r="DP66" s="910"/>
      <c r="DQ66" s="908"/>
      <c r="DR66" s="909"/>
      <c r="DS66" s="909"/>
      <c r="DT66" s="909"/>
      <c r="DU66" s="910"/>
      <c r="DV66" s="905"/>
      <c r="DW66" s="906"/>
      <c r="DX66" s="906"/>
      <c r="DY66" s="906"/>
      <c r="DZ66" s="907"/>
      <c r="EA66" s="248"/>
    </row>
    <row r="67" spans="1:131" s="249" customFormat="1" ht="26.25" customHeight="1" thickBot="1" x14ac:dyDescent="0.25">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2"/>
      <c r="AG67" s="864"/>
      <c r="AH67" s="864"/>
      <c r="AI67" s="864"/>
      <c r="AJ67" s="903"/>
      <c r="AK67" s="904"/>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1"/>
      <c r="BT67" s="912"/>
      <c r="BU67" s="912"/>
      <c r="BV67" s="912"/>
      <c r="BW67" s="912"/>
      <c r="BX67" s="912"/>
      <c r="BY67" s="912"/>
      <c r="BZ67" s="912"/>
      <c r="CA67" s="912"/>
      <c r="CB67" s="912"/>
      <c r="CC67" s="912"/>
      <c r="CD67" s="912"/>
      <c r="CE67" s="912"/>
      <c r="CF67" s="912"/>
      <c r="CG67" s="913"/>
      <c r="CH67" s="908"/>
      <c r="CI67" s="909"/>
      <c r="CJ67" s="909"/>
      <c r="CK67" s="909"/>
      <c r="CL67" s="910"/>
      <c r="CM67" s="908"/>
      <c r="CN67" s="909"/>
      <c r="CO67" s="909"/>
      <c r="CP67" s="909"/>
      <c r="CQ67" s="910"/>
      <c r="CR67" s="908"/>
      <c r="CS67" s="909"/>
      <c r="CT67" s="909"/>
      <c r="CU67" s="909"/>
      <c r="CV67" s="910"/>
      <c r="CW67" s="908"/>
      <c r="CX67" s="909"/>
      <c r="CY67" s="909"/>
      <c r="CZ67" s="909"/>
      <c r="DA67" s="910"/>
      <c r="DB67" s="908"/>
      <c r="DC67" s="909"/>
      <c r="DD67" s="909"/>
      <c r="DE67" s="909"/>
      <c r="DF67" s="910"/>
      <c r="DG67" s="908"/>
      <c r="DH67" s="909"/>
      <c r="DI67" s="909"/>
      <c r="DJ67" s="909"/>
      <c r="DK67" s="910"/>
      <c r="DL67" s="908"/>
      <c r="DM67" s="909"/>
      <c r="DN67" s="909"/>
      <c r="DO67" s="909"/>
      <c r="DP67" s="910"/>
      <c r="DQ67" s="908"/>
      <c r="DR67" s="909"/>
      <c r="DS67" s="909"/>
      <c r="DT67" s="909"/>
      <c r="DU67" s="910"/>
      <c r="DV67" s="905"/>
      <c r="DW67" s="906"/>
      <c r="DX67" s="906"/>
      <c r="DY67" s="906"/>
      <c r="DZ67" s="907"/>
      <c r="EA67" s="248"/>
    </row>
    <row r="68" spans="1:131" s="249" customFormat="1" ht="26.25" customHeight="1" thickTop="1" x14ac:dyDescent="0.2">
      <c r="A68" s="260">
        <v>1</v>
      </c>
      <c r="B68" s="917" t="s">
        <v>573</v>
      </c>
      <c r="C68" s="918"/>
      <c r="D68" s="918"/>
      <c r="E68" s="918"/>
      <c r="F68" s="918"/>
      <c r="G68" s="918"/>
      <c r="H68" s="918"/>
      <c r="I68" s="918"/>
      <c r="J68" s="918"/>
      <c r="K68" s="918"/>
      <c r="L68" s="918"/>
      <c r="M68" s="918"/>
      <c r="N68" s="918"/>
      <c r="O68" s="918"/>
      <c r="P68" s="919"/>
      <c r="Q68" s="920">
        <v>10042</v>
      </c>
      <c r="R68" s="914"/>
      <c r="S68" s="914"/>
      <c r="T68" s="914"/>
      <c r="U68" s="914"/>
      <c r="V68" s="914">
        <v>9586</v>
      </c>
      <c r="W68" s="914"/>
      <c r="X68" s="914"/>
      <c r="Y68" s="914"/>
      <c r="Z68" s="914"/>
      <c r="AA68" s="914">
        <v>456</v>
      </c>
      <c r="AB68" s="914"/>
      <c r="AC68" s="914"/>
      <c r="AD68" s="914"/>
      <c r="AE68" s="914"/>
      <c r="AF68" s="914">
        <v>456</v>
      </c>
      <c r="AG68" s="914"/>
      <c r="AH68" s="914"/>
      <c r="AI68" s="914"/>
      <c r="AJ68" s="914"/>
      <c r="AK68" s="879" t="s">
        <v>509</v>
      </c>
      <c r="AL68" s="879"/>
      <c r="AM68" s="879"/>
      <c r="AN68" s="879"/>
      <c r="AO68" s="879"/>
      <c r="AP68" s="914">
        <v>253</v>
      </c>
      <c r="AQ68" s="914"/>
      <c r="AR68" s="914"/>
      <c r="AS68" s="914"/>
      <c r="AT68" s="914"/>
      <c r="AU68" s="914">
        <v>10</v>
      </c>
      <c r="AV68" s="914"/>
      <c r="AW68" s="914"/>
      <c r="AX68" s="914"/>
      <c r="AY68" s="914"/>
      <c r="AZ68" s="915"/>
      <c r="BA68" s="915"/>
      <c r="BB68" s="915"/>
      <c r="BC68" s="915"/>
      <c r="BD68" s="916"/>
      <c r="BE68" s="267"/>
      <c r="BF68" s="267"/>
      <c r="BG68" s="267"/>
      <c r="BH68" s="267"/>
      <c r="BI68" s="267"/>
      <c r="BJ68" s="267"/>
      <c r="BK68" s="267"/>
      <c r="BL68" s="267"/>
      <c r="BM68" s="267"/>
      <c r="BN68" s="267"/>
      <c r="BO68" s="267"/>
      <c r="BP68" s="267"/>
      <c r="BQ68" s="264">
        <v>62</v>
      </c>
      <c r="BR68" s="269"/>
      <c r="BS68" s="911"/>
      <c r="BT68" s="912"/>
      <c r="BU68" s="912"/>
      <c r="BV68" s="912"/>
      <c r="BW68" s="912"/>
      <c r="BX68" s="912"/>
      <c r="BY68" s="912"/>
      <c r="BZ68" s="912"/>
      <c r="CA68" s="912"/>
      <c r="CB68" s="912"/>
      <c r="CC68" s="912"/>
      <c r="CD68" s="912"/>
      <c r="CE68" s="912"/>
      <c r="CF68" s="912"/>
      <c r="CG68" s="913"/>
      <c r="CH68" s="908"/>
      <c r="CI68" s="909"/>
      <c r="CJ68" s="909"/>
      <c r="CK68" s="909"/>
      <c r="CL68" s="910"/>
      <c r="CM68" s="908"/>
      <c r="CN68" s="909"/>
      <c r="CO68" s="909"/>
      <c r="CP68" s="909"/>
      <c r="CQ68" s="910"/>
      <c r="CR68" s="908"/>
      <c r="CS68" s="909"/>
      <c r="CT68" s="909"/>
      <c r="CU68" s="909"/>
      <c r="CV68" s="910"/>
      <c r="CW68" s="908"/>
      <c r="CX68" s="909"/>
      <c r="CY68" s="909"/>
      <c r="CZ68" s="909"/>
      <c r="DA68" s="910"/>
      <c r="DB68" s="908"/>
      <c r="DC68" s="909"/>
      <c r="DD68" s="909"/>
      <c r="DE68" s="909"/>
      <c r="DF68" s="910"/>
      <c r="DG68" s="908"/>
      <c r="DH68" s="909"/>
      <c r="DI68" s="909"/>
      <c r="DJ68" s="909"/>
      <c r="DK68" s="910"/>
      <c r="DL68" s="908"/>
      <c r="DM68" s="909"/>
      <c r="DN68" s="909"/>
      <c r="DO68" s="909"/>
      <c r="DP68" s="910"/>
      <c r="DQ68" s="908"/>
      <c r="DR68" s="909"/>
      <c r="DS68" s="909"/>
      <c r="DT68" s="909"/>
      <c r="DU68" s="910"/>
      <c r="DV68" s="905"/>
      <c r="DW68" s="906"/>
      <c r="DX68" s="906"/>
      <c r="DY68" s="906"/>
      <c r="DZ68" s="907"/>
      <c r="EA68" s="248"/>
    </row>
    <row r="69" spans="1:131" s="249" customFormat="1" ht="26.25" customHeight="1" x14ac:dyDescent="0.2">
      <c r="A69" s="263">
        <v>2</v>
      </c>
      <c r="B69" s="921" t="s">
        <v>574</v>
      </c>
      <c r="C69" s="922"/>
      <c r="D69" s="922"/>
      <c r="E69" s="922"/>
      <c r="F69" s="922"/>
      <c r="G69" s="922"/>
      <c r="H69" s="922"/>
      <c r="I69" s="922"/>
      <c r="J69" s="922"/>
      <c r="K69" s="922"/>
      <c r="L69" s="922"/>
      <c r="M69" s="922"/>
      <c r="N69" s="922"/>
      <c r="O69" s="922"/>
      <c r="P69" s="923"/>
      <c r="Q69" s="924">
        <v>1950</v>
      </c>
      <c r="R69" s="879"/>
      <c r="S69" s="879"/>
      <c r="T69" s="879"/>
      <c r="U69" s="879"/>
      <c r="V69" s="879">
        <v>1930</v>
      </c>
      <c r="W69" s="879"/>
      <c r="X69" s="879"/>
      <c r="Y69" s="879"/>
      <c r="Z69" s="879"/>
      <c r="AA69" s="879">
        <v>20</v>
      </c>
      <c r="AB69" s="879"/>
      <c r="AC69" s="879"/>
      <c r="AD69" s="879"/>
      <c r="AE69" s="879"/>
      <c r="AF69" s="879">
        <v>20</v>
      </c>
      <c r="AG69" s="879"/>
      <c r="AH69" s="879"/>
      <c r="AI69" s="879"/>
      <c r="AJ69" s="879"/>
      <c r="AK69" s="879">
        <v>53</v>
      </c>
      <c r="AL69" s="879"/>
      <c r="AM69" s="879"/>
      <c r="AN69" s="879"/>
      <c r="AO69" s="879"/>
      <c r="AP69" s="879" t="s">
        <v>509</v>
      </c>
      <c r="AQ69" s="879"/>
      <c r="AR69" s="879"/>
      <c r="AS69" s="879"/>
      <c r="AT69" s="879"/>
      <c r="AU69" s="879" t="s">
        <v>509</v>
      </c>
      <c r="AV69" s="879"/>
      <c r="AW69" s="879"/>
      <c r="AX69" s="879"/>
      <c r="AY69" s="879"/>
      <c r="AZ69" s="925"/>
      <c r="BA69" s="925"/>
      <c r="BB69" s="925"/>
      <c r="BC69" s="925"/>
      <c r="BD69" s="926"/>
      <c r="BE69" s="267"/>
      <c r="BF69" s="267"/>
      <c r="BG69" s="267"/>
      <c r="BH69" s="267"/>
      <c r="BI69" s="267"/>
      <c r="BJ69" s="267"/>
      <c r="BK69" s="267"/>
      <c r="BL69" s="267"/>
      <c r="BM69" s="267"/>
      <c r="BN69" s="267"/>
      <c r="BO69" s="267"/>
      <c r="BP69" s="267"/>
      <c r="BQ69" s="264">
        <v>63</v>
      </c>
      <c r="BR69" s="269"/>
      <c r="BS69" s="911"/>
      <c r="BT69" s="912"/>
      <c r="BU69" s="912"/>
      <c r="BV69" s="912"/>
      <c r="BW69" s="912"/>
      <c r="BX69" s="912"/>
      <c r="BY69" s="912"/>
      <c r="BZ69" s="912"/>
      <c r="CA69" s="912"/>
      <c r="CB69" s="912"/>
      <c r="CC69" s="912"/>
      <c r="CD69" s="912"/>
      <c r="CE69" s="912"/>
      <c r="CF69" s="912"/>
      <c r="CG69" s="913"/>
      <c r="CH69" s="908"/>
      <c r="CI69" s="909"/>
      <c r="CJ69" s="909"/>
      <c r="CK69" s="909"/>
      <c r="CL69" s="910"/>
      <c r="CM69" s="908"/>
      <c r="CN69" s="909"/>
      <c r="CO69" s="909"/>
      <c r="CP69" s="909"/>
      <c r="CQ69" s="910"/>
      <c r="CR69" s="908"/>
      <c r="CS69" s="909"/>
      <c r="CT69" s="909"/>
      <c r="CU69" s="909"/>
      <c r="CV69" s="910"/>
      <c r="CW69" s="908"/>
      <c r="CX69" s="909"/>
      <c r="CY69" s="909"/>
      <c r="CZ69" s="909"/>
      <c r="DA69" s="910"/>
      <c r="DB69" s="908"/>
      <c r="DC69" s="909"/>
      <c r="DD69" s="909"/>
      <c r="DE69" s="909"/>
      <c r="DF69" s="910"/>
      <c r="DG69" s="908"/>
      <c r="DH69" s="909"/>
      <c r="DI69" s="909"/>
      <c r="DJ69" s="909"/>
      <c r="DK69" s="910"/>
      <c r="DL69" s="908"/>
      <c r="DM69" s="909"/>
      <c r="DN69" s="909"/>
      <c r="DO69" s="909"/>
      <c r="DP69" s="910"/>
      <c r="DQ69" s="908"/>
      <c r="DR69" s="909"/>
      <c r="DS69" s="909"/>
      <c r="DT69" s="909"/>
      <c r="DU69" s="910"/>
      <c r="DV69" s="905"/>
      <c r="DW69" s="906"/>
      <c r="DX69" s="906"/>
      <c r="DY69" s="906"/>
      <c r="DZ69" s="907"/>
      <c r="EA69" s="248"/>
    </row>
    <row r="70" spans="1:131" s="249" customFormat="1" ht="26.25" customHeight="1" x14ac:dyDescent="0.2">
      <c r="A70" s="263">
        <v>3</v>
      </c>
      <c r="B70" s="921" t="s">
        <v>575</v>
      </c>
      <c r="C70" s="922"/>
      <c r="D70" s="922"/>
      <c r="E70" s="922"/>
      <c r="F70" s="922"/>
      <c r="G70" s="922"/>
      <c r="H70" s="922"/>
      <c r="I70" s="922"/>
      <c r="J70" s="922"/>
      <c r="K70" s="922"/>
      <c r="L70" s="922"/>
      <c r="M70" s="922"/>
      <c r="N70" s="922"/>
      <c r="O70" s="922"/>
      <c r="P70" s="923"/>
      <c r="Q70" s="924">
        <v>312</v>
      </c>
      <c r="R70" s="879"/>
      <c r="S70" s="879"/>
      <c r="T70" s="879"/>
      <c r="U70" s="879"/>
      <c r="V70" s="879">
        <v>191</v>
      </c>
      <c r="W70" s="879"/>
      <c r="X70" s="879"/>
      <c r="Y70" s="879"/>
      <c r="Z70" s="879"/>
      <c r="AA70" s="879">
        <v>121</v>
      </c>
      <c r="AB70" s="879"/>
      <c r="AC70" s="879"/>
      <c r="AD70" s="879"/>
      <c r="AE70" s="879"/>
      <c r="AF70" s="879">
        <v>121</v>
      </c>
      <c r="AG70" s="879"/>
      <c r="AH70" s="879"/>
      <c r="AI70" s="879"/>
      <c r="AJ70" s="879"/>
      <c r="AK70" s="879">
        <v>57</v>
      </c>
      <c r="AL70" s="879"/>
      <c r="AM70" s="879"/>
      <c r="AN70" s="879"/>
      <c r="AO70" s="879"/>
      <c r="AP70" s="879" t="s">
        <v>509</v>
      </c>
      <c r="AQ70" s="879"/>
      <c r="AR70" s="879"/>
      <c r="AS70" s="879"/>
      <c r="AT70" s="879"/>
      <c r="AU70" s="879" t="s">
        <v>509</v>
      </c>
      <c r="AV70" s="879"/>
      <c r="AW70" s="879"/>
      <c r="AX70" s="879"/>
      <c r="AY70" s="879"/>
      <c r="AZ70" s="925"/>
      <c r="BA70" s="925"/>
      <c r="BB70" s="925"/>
      <c r="BC70" s="925"/>
      <c r="BD70" s="926"/>
      <c r="BE70" s="267"/>
      <c r="BF70" s="267"/>
      <c r="BG70" s="267"/>
      <c r="BH70" s="267"/>
      <c r="BI70" s="267"/>
      <c r="BJ70" s="267"/>
      <c r="BK70" s="267"/>
      <c r="BL70" s="267"/>
      <c r="BM70" s="267"/>
      <c r="BN70" s="267"/>
      <c r="BO70" s="267"/>
      <c r="BP70" s="267"/>
      <c r="BQ70" s="264">
        <v>64</v>
      </c>
      <c r="BR70" s="269"/>
      <c r="BS70" s="911"/>
      <c r="BT70" s="912"/>
      <c r="BU70" s="912"/>
      <c r="BV70" s="912"/>
      <c r="BW70" s="912"/>
      <c r="BX70" s="912"/>
      <c r="BY70" s="912"/>
      <c r="BZ70" s="912"/>
      <c r="CA70" s="912"/>
      <c r="CB70" s="912"/>
      <c r="CC70" s="912"/>
      <c r="CD70" s="912"/>
      <c r="CE70" s="912"/>
      <c r="CF70" s="912"/>
      <c r="CG70" s="913"/>
      <c r="CH70" s="908"/>
      <c r="CI70" s="909"/>
      <c r="CJ70" s="909"/>
      <c r="CK70" s="909"/>
      <c r="CL70" s="910"/>
      <c r="CM70" s="908"/>
      <c r="CN70" s="909"/>
      <c r="CO70" s="909"/>
      <c r="CP70" s="909"/>
      <c r="CQ70" s="910"/>
      <c r="CR70" s="908"/>
      <c r="CS70" s="909"/>
      <c r="CT70" s="909"/>
      <c r="CU70" s="909"/>
      <c r="CV70" s="910"/>
      <c r="CW70" s="908"/>
      <c r="CX70" s="909"/>
      <c r="CY70" s="909"/>
      <c r="CZ70" s="909"/>
      <c r="DA70" s="910"/>
      <c r="DB70" s="908"/>
      <c r="DC70" s="909"/>
      <c r="DD70" s="909"/>
      <c r="DE70" s="909"/>
      <c r="DF70" s="910"/>
      <c r="DG70" s="908"/>
      <c r="DH70" s="909"/>
      <c r="DI70" s="909"/>
      <c r="DJ70" s="909"/>
      <c r="DK70" s="910"/>
      <c r="DL70" s="908"/>
      <c r="DM70" s="909"/>
      <c r="DN70" s="909"/>
      <c r="DO70" s="909"/>
      <c r="DP70" s="910"/>
      <c r="DQ70" s="908"/>
      <c r="DR70" s="909"/>
      <c r="DS70" s="909"/>
      <c r="DT70" s="909"/>
      <c r="DU70" s="910"/>
      <c r="DV70" s="905"/>
      <c r="DW70" s="906"/>
      <c r="DX70" s="906"/>
      <c r="DY70" s="906"/>
      <c r="DZ70" s="907"/>
      <c r="EA70" s="248"/>
    </row>
    <row r="71" spans="1:131" s="249" customFormat="1" ht="26.25" customHeight="1" x14ac:dyDescent="0.2">
      <c r="A71" s="263">
        <v>4</v>
      </c>
      <c r="B71" s="921" t="s">
        <v>576</v>
      </c>
      <c r="C71" s="922"/>
      <c r="D71" s="922"/>
      <c r="E71" s="922"/>
      <c r="F71" s="922"/>
      <c r="G71" s="922"/>
      <c r="H71" s="922"/>
      <c r="I71" s="922"/>
      <c r="J71" s="922"/>
      <c r="K71" s="922"/>
      <c r="L71" s="922"/>
      <c r="M71" s="922"/>
      <c r="N71" s="922"/>
      <c r="O71" s="922"/>
      <c r="P71" s="923"/>
      <c r="Q71" s="924">
        <v>511</v>
      </c>
      <c r="R71" s="879"/>
      <c r="S71" s="879"/>
      <c r="T71" s="879"/>
      <c r="U71" s="879"/>
      <c r="V71" s="879">
        <v>506</v>
      </c>
      <c r="W71" s="879"/>
      <c r="X71" s="879"/>
      <c r="Y71" s="879"/>
      <c r="Z71" s="879"/>
      <c r="AA71" s="879">
        <v>5</v>
      </c>
      <c r="AB71" s="879"/>
      <c r="AC71" s="879"/>
      <c r="AD71" s="879"/>
      <c r="AE71" s="879"/>
      <c r="AF71" s="879">
        <v>5</v>
      </c>
      <c r="AG71" s="879"/>
      <c r="AH71" s="879"/>
      <c r="AI71" s="879"/>
      <c r="AJ71" s="879"/>
      <c r="AK71" s="879">
        <v>25</v>
      </c>
      <c r="AL71" s="879"/>
      <c r="AM71" s="879"/>
      <c r="AN71" s="879"/>
      <c r="AO71" s="879"/>
      <c r="AP71" s="879">
        <v>395</v>
      </c>
      <c r="AQ71" s="879"/>
      <c r="AR71" s="879"/>
      <c r="AS71" s="879"/>
      <c r="AT71" s="879"/>
      <c r="AU71" s="879">
        <v>72</v>
      </c>
      <c r="AV71" s="879"/>
      <c r="AW71" s="879"/>
      <c r="AX71" s="879"/>
      <c r="AY71" s="879"/>
      <c r="AZ71" s="925"/>
      <c r="BA71" s="925"/>
      <c r="BB71" s="925"/>
      <c r="BC71" s="925"/>
      <c r="BD71" s="926"/>
      <c r="BE71" s="267"/>
      <c r="BF71" s="267"/>
      <c r="BG71" s="267"/>
      <c r="BH71" s="267"/>
      <c r="BI71" s="267"/>
      <c r="BJ71" s="267"/>
      <c r="BK71" s="267"/>
      <c r="BL71" s="267"/>
      <c r="BM71" s="267"/>
      <c r="BN71" s="267"/>
      <c r="BO71" s="267"/>
      <c r="BP71" s="267"/>
      <c r="BQ71" s="264">
        <v>65</v>
      </c>
      <c r="BR71" s="269"/>
      <c r="BS71" s="911"/>
      <c r="BT71" s="912"/>
      <c r="BU71" s="912"/>
      <c r="BV71" s="912"/>
      <c r="BW71" s="912"/>
      <c r="BX71" s="912"/>
      <c r="BY71" s="912"/>
      <c r="BZ71" s="912"/>
      <c r="CA71" s="912"/>
      <c r="CB71" s="912"/>
      <c r="CC71" s="912"/>
      <c r="CD71" s="912"/>
      <c r="CE71" s="912"/>
      <c r="CF71" s="912"/>
      <c r="CG71" s="913"/>
      <c r="CH71" s="908"/>
      <c r="CI71" s="909"/>
      <c r="CJ71" s="909"/>
      <c r="CK71" s="909"/>
      <c r="CL71" s="910"/>
      <c r="CM71" s="908"/>
      <c r="CN71" s="909"/>
      <c r="CO71" s="909"/>
      <c r="CP71" s="909"/>
      <c r="CQ71" s="910"/>
      <c r="CR71" s="908"/>
      <c r="CS71" s="909"/>
      <c r="CT71" s="909"/>
      <c r="CU71" s="909"/>
      <c r="CV71" s="910"/>
      <c r="CW71" s="908"/>
      <c r="CX71" s="909"/>
      <c r="CY71" s="909"/>
      <c r="CZ71" s="909"/>
      <c r="DA71" s="910"/>
      <c r="DB71" s="908"/>
      <c r="DC71" s="909"/>
      <c r="DD71" s="909"/>
      <c r="DE71" s="909"/>
      <c r="DF71" s="910"/>
      <c r="DG71" s="908"/>
      <c r="DH71" s="909"/>
      <c r="DI71" s="909"/>
      <c r="DJ71" s="909"/>
      <c r="DK71" s="910"/>
      <c r="DL71" s="908"/>
      <c r="DM71" s="909"/>
      <c r="DN71" s="909"/>
      <c r="DO71" s="909"/>
      <c r="DP71" s="910"/>
      <c r="DQ71" s="908"/>
      <c r="DR71" s="909"/>
      <c r="DS71" s="909"/>
      <c r="DT71" s="909"/>
      <c r="DU71" s="910"/>
      <c r="DV71" s="905"/>
      <c r="DW71" s="906"/>
      <c r="DX71" s="906"/>
      <c r="DY71" s="906"/>
      <c r="DZ71" s="907"/>
      <c r="EA71" s="248"/>
    </row>
    <row r="72" spans="1:131" s="249" customFormat="1" ht="26.25" customHeight="1" x14ac:dyDescent="0.2">
      <c r="A72" s="263">
        <v>5</v>
      </c>
      <c r="B72" s="921" t="s">
        <v>577</v>
      </c>
      <c r="C72" s="922"/>
      <c r="D72" s="922"/>
      <c r="E72" s="922"/>
      <c r="F72" s="922"/>
      <c r="G72" s="922"/>
      <c r="H72" s="922"/>
      <c r="I72" s="922"/>
      <c r="J72" s="922"/>
      <c r="K72" s="922"/>
      <c r="L72" s="922"/>
      <c r="M72" s="922"/>
      <c r="N72" s="922"/>
      <c r="O72" s="922"/>
      <c r="P72" s="923"/>
      <c r="Q72" s="924">
        <v>17305</v>
      </c>
      <c r="R72" s="879"/>
      <c r="S72" s="879"/>
      <c r="T72" s="879"/>
      <c r="U72" s="879"/>
      <c r="V72" s="879">
        <v>17110</v>
      </c>
      <c r="W72" s="879"/>
      <c r="X72" s="879"/>
      <c r="Y72" s="879"/>
      <c r="Z72" s="879"/>
      <c r="AA72" s="879">
        <v>195</v>
      </c>
      <c r="AB72" s="879"/>
      <c r="AC72" s="879"/>
      <c r="AD72" s="879"/>
      <c r="AE72" s="879"/>
      <c r="AF72" s="879">
        <v>195</v>
      </c>
      <c r="AG72" s="879"/>
      <c r="AH72" s="879"/>
      <c r="AI72" s="879"/>
      <c r="AJ72" s="879"/>
      <c r="AK72" s="879">
        <v>664</v>
      </c>
      <c r="AL72" s="879"/>
      <c r="AM72" s="879"/>
      <c r="AN72" s="879"/>
      <c r="AO72" s="879"/>
      <c r="AP72" s="879" t="s">
        <v>509</v>
      </c>
      <c r="AQ72" s="879"/>
      <c r="AR72" s="879"/>
      <c r="AS72" s="879"/>
      <c r="AT72" s="879"/>
      <c r="AU72" s="879" t="s">
        <v>509</v>
      </c>
      <c r="AV72" s="879"/>
      <c r="AW72" s="879"/>
      <c r="AX72" s="879"/>
      <c r="AY72" s="879"/>
      <c r="AZ72" s="925"/>
      <c r="BA72" s="925"/>
      <c r="BB72" s="925"/>
      <c r="BC72" s="925"/>
      <c r="BD72" s="926"/>
      <c r="BE72" s="267"/>
      <c r="BF72" s="267"/>
      <c r="BG72" s="267"/>
      <c r="BH72" s="267"/>
      <c r="BI72" s="267"/>
      <c r="BJ72" s="267"/>
      <c r="BK72" s="267"/>
      <c r="BL72" s="267"/>
      <c r="BM72" s="267"/>
      <c r="BN72" s="267"/>
      <c r="BO72" s="267"/>
      <c r="BP72" s="267"/>
      <c r="BQ72" s="264">
        <v>66</v>
      </c>
      <c r="BR72" s="269"/>
      <c r="BS72" s="911"/>
      <c r="BT72" s="912"/>
      <c r="BU72" s="912"/>
      <c r="BV72" s="912"/>
      <c r="BW72" s="912"/>
      <c r="BX72" s="912"/>
      <c r="BY72" s="912"/>
      <c r="BZ72" s="912"/>
      <c r="CA72" s="912"/>
      <c r="CB72" s="912"/>
      <c r="CC72" s="912"/>
      <c r="CD72" s="912"/>
      <c r="CE72" s="912"/>
      <c r="CF72" s="912"/>
      <c r="CG72" s="913"/>
      <c r="CH72" s="908"/>
      <c r="CI72" s="909"/>
      <c r="CJ72" s="909"/>
      <c r="CK72" s="909"/>
      <c r="CL72" s="910"/>
      <c r="CM72" s="908"/>
      <c r="CN72" s="909"/>
      <c r="CO72" s="909"/>
      <c r="CP72" s="909"/>
      <c r="CQ72" s="910"/>
      <c r="CR72" s="908"/>
      <c r="CS72" s="909"/>
      <c r="CT72" s="909"/>
      <c r="CU72" s="909"/>
      <c r="CV72" s="910"/>
      <c r="CW72" s="908"/>
      <c r="CX72" s="909"/>
      <c r="CY72" s="909"/>
      <c r="CZ72" s="909"/>
      <c r="DA72" s="910"/>
      <c r="DB72" s="908"/>
      <c r="DC72" s="909"/>
      <c r="DD72" s="909"/>
      <c r="DE72" s="909"/>
      <c r="DF72" s="910"/>
      <c r="DG72" s="908"/>
      <c r="DH72" s="909"/>
      <c r="DI72" s="909"/>
      <c r="DJ72" s="909"/>
      <c r="DK72" s="910"/>
      <c r="DL72" s="908"/>
      <c r="DM72" s="909"/>
      <c r="DN72" s="909"/>
      <c r="DO72" s="909"/>
      <c r="DP72" s="910"/>
      <c r="DQ72" s="908"/>
      <c r="DR72" s="909"/>
      <c r="DS72" s="909"/>
      <c r="DT72" s="909"/>
      <c r="DU72" s="910"/>
      <c r="DV72" s="905"/>
      <c r="DW72" s="906"/>
      <c r="DX72" s="906"/>
      <c r="DY72" s="906"/>
      <c r="DZ72" s="907"/>
      <c r="EA72" s="248"/>
    </row>
    <row r="73" spans="1:131" s="249" customFormat="1" ht="26.25" customHeight="1" x14ac:dyDescent="0.2">
      <c r="A73" s="263">
        <v>6</v>
      </c>
      <c r="B73" s="921" t="s">
        <v>578</v>
      </c>
      <c r="C73" s="922"/>
      <c r="D73" s="922"/>
      <c r="E73" s="922"/>
      <c r="F73" s="922"/>
      <c r="G73" s="922"/>
      <c r="H73" s="922"/>
      <c r="I73" s="922"/>
      <c r="J73" s="922"/>
      <c r="K73" s="922"/>
      <c r="L73" s="922"/>
      <c r="M73" s="922"/>
      <c r="N73" s="922"/>
      <c r="O73" s="922"/>
      <c r="P73" s="923"/>
      <c r="Q73" s="924">
        <v>8633</v>
      </c>
      <c r="R73" s="879"/>
      <c r="S73" s="879"/>
      <c r="T73" s="879"/>
      <c r="U73" s="879"/>
      <c r="V73" s="879">
        <v>8460</v>
      </c>
      <c r="W73" s="879"/>
      <c r="X73" s="879"/>
      <c r="Y73" s="879"/>
      <c r="Z73" s="879"/>
      <c r="AA73" s="879">
        <v>173</v>
      </c>
      <c r="AB73" s="879"/>
      <c r="AC73" s="879"/>
      <c r="AD73" s="879"/>
      <c r="AE73" s="879"/>
      <c r="AF73" s="879">
        <v>1993</v>
      </c>
      <c r="AG73" s="879"/>
      <c r="AH73" s="879"/>
      <c r="AI73" s="879"/>
      <c r="AJ73" s="879"/>
      <c r="AK73" s="879">
        <v>28</v>
      </c>
      <c r="AL73" s="879"/>
      <c r="AM73" s="879"/>
      <c r="AN73" s="879"/>
      <c r="AO73" s="879"/>
      <c r="AP73" s="879" t="s">
        <v>509</v>
      </c>
      <c r="AQ73" s="879"/>
      <c r="AR73" s="879"/>
      <c r="AS73" s="879"/>
      <c r="AT73" s="879"/>
      <c r="AU73" s="879" t="s">
        <v>509</v>
      </c>
      <c r="AV73" s="879"/>
      <c r="AW73" s="879"/>
      <c r="AX73" s="879"/>
      <c r="AY73" s="879"/>
      <c r="AZ73" s="925"/>
      <c r="BA73" s="925"/>
      <c r="BB73" s="925"/>
      <c r="BC73" s="925"/>
      <c r="BD73" s="926"/>
      <c r="BE73" s="267"/>
      <c r="BF73" s="267"/>
      <c r="BG73" s="267"/>
      <c r="BH73" s="267"/>
      <c r="BI73" s="267"/>
      <c r="BJ73" s="267"/>
      <c r="BK73" s="267"/>
      <c r="BL73" s="267"/>
      <c r="BM73" s="267"/>
      <c r="BN73" s="267"/>
      <c r="BO73" s="267"/>
      <c r="BP73" s="267"/>
      <c r="BQ73" s="264">
        <v>67</v>
      </c>
      <c r="BR73" s="269"/>
      <c r="BS73" s="911"/>
      <c r="BT73" s="912"/>
      <c r="BU73" s="912"/>
      <c r="BV73" s="912"/>
      <c r="BW73" s="912"/>
      <c r="BX73" s="912"/>
      <c r="BY73" s="912"/>
      <c r="BZ73" s="912"/>
      <c r="CA73" s="912"/>
      <c r="CB73" s="912"/>
      <c r="CC73" s="912"/>
      <c r="CD73" s="912"/>
      <c r="CE73" s="912"/>
      <c r="CF73" s="912"/>
      <c r="CG73" s="913"/>
      <c r="CH73" s="908"/>
      <c r="CI73" s="909"/>
      <c r="CJ73" s="909"/>
      <c r="CK73" s="909"/>
      <c r="CL73" s="910"/>
      <c r="CM73" s="908"/>
      <c r="CN73" s="909"/>
      <c r="CO73" s="909"/>
      <c r="CP73" s="909"/>
      <c r="CQ73" s="910"/>
      <c r="CR73" s="908"/>
      <c r="CS73" s="909"/>
      <c r="CT73" s="909"/>
      <c r="CU73" s="909"/>
      <c r="CV73" s="910"/>
      <c r="CW73" s="908"/>
      <c r="CX73" s="909"/>
      <c r="CY73" s="909"/>
      <c r="CZ73" s="909"/>
      <c r="DA73" s="910"/>
      <c r="DB73" s="908"/>
      <c r="DC73" s="909"/>
      <c r="DD73" s="909"/>
      <c r="DE73" s="909"/>
      <c r="DF73" s="910"/>
      <c r="DG73" s="908"/>
      <c r="DH73" s="909"/>
      <c r="DI73" s="909"/>
      <c r="DJ73" s="909"/>
      <c r="DK73" s="910"/>
      <c r="DL73" s="908"/>
      <c r="DM73" s="909"/>
      <c r="DN73" s="909"/>
      <c r="DO73" s="909"/>
      <c r="DP73" s="910"/>
      <c r="DQ73" s="908"/>
      <c r="DR73" s="909"/>
      <c r="DS73" s="909"/>
      <c r="DT73" s="909"/>
      <c r="DU73" s="910"/>
      <c r="DV73" s="905"/>
      <c r="DW73" s="906"/>
      <c r="DX73" s="906"/>
      <c r="DY73" s="906"/>
      <c r="DZ73" s="907"/>
      <c r="EA73" s="248"/>
    </row>
    <row r="74" spans="1:131" s="249" customFormat="1" ht="26.25" customHeight="1" x14ac:dyDescent="0.2">
      <c r="A74" s="263">
        <v>7</v>
      </c>
      <c r="B74" s="921" t="s">
        <v>579</v>
      </c>
      <c r="C74" s="922"/>
      <c r="D74" s="922"/>
      <c r="E74" s="922"/>
      <c r="F74" s="922"/>
      <c r="G74" s="922"/>
      <c r="H74" s="922"/>
      <c r="I74" s="922"/>
      <c r="J74" s="922"/>
      <c r="K74" s="922"/>
      <c r="L74" s="922"/>
      <c r="M74" s="922"/>
      <c r="N74" s="922"/>
      <c r="O74" s="922"/>
      <c r="P74" s="923"/>
      <c r="Q74" s="924">
        <v>20538</v>
      </c>
      <c r="R74" s="879"/>
      <c r="S74" s="879"/>
      <c r="T74" s="879"/>
      <c r="U74" s="879"/>
      <c r="V74" s="879">
        <v>19596</v>
      </c>
      <c r="W74" s="879"/>
      <c r="X74" s="879"/>
      <c r="Y74" s="879"/>
      <c r="Z74" s="879"/>
      <c r="AA74" s="879">
        <v>942</v>
      </c>
      <c r="AB74" s="879"/>
      <c r="AC74" s="879"/>
      <c r="AD74" s="879"/>
      <c r="AE74" s="879"/>
      <c r="AF74" s="879">
        <v>6902</v>
      </c>
      <c r="AG74" s="879"/>
      <c r="AH74" s="879"/>
      <c r="AI74" s="879"/>
      <c r="AJ74" s="879"/>
      <c r="AK74" s="879">
        <v>2032</v>
      </c>
      <c r="AL74" s="879"/>
      <c r="AM74" s="879"/>
      <c r="AN74" s="879"/>
      <c r="AO74" s="879"/>
      <c r="AP74" s="879">
        <v>7511</v>
      </c>
      <c r="AQ74" s="879"/>
      <c r="AR74" s="879"/>
      <c r="AS74" s="879"/>
      <c r="AT74" s="879"/>
      <c r="AU74" s="879">
        <v>195</v>
      </c>
      <c r="AV74" s="879"/>
      <c r="AW74" s="879"/>
      <c r="AX74" s="879"/>
      <c r="AY74" s="879"/>
      <c r="AZ74" s="925"/>
      <c r="BA74" s="925"/>
      <c r="BB74" s="925"/>
      <c r="BC74" s="925"/>
      <c r="BD74" s="926"/>
      <c r="BE74" s="267"/>
      <c r="BF74" s="267"/>
      <c r="BG74" s="267"/>
      <c r="BH74" s="267"/>
      <c r="BI74" s="267"/>
      <c r="BJ74" s="267"/>
      <c r="BK74" s="267"/>
      <c r="BL74" s="267"/>
      <c r="BM74" s="267"/>
      <c r="BN74" s="267"/>
      <c r="BO74" s="267"/>
      <c r="BP74" s="267"/>
      <c r="BQ74" s="264">
        <v>68</v>
      </c>
      <c r="BR74" s="269"/>
      <c r="BS74" s="911"/>
      <c r="BT74" s="912"/>
      <c r="BU74" s="912"/>
      <c r="BV74" s="912"/>
      <c r="BW74" s="912"/>
      <c r="BX74" s="912"/>
      <c r="BY74" s="912"/>
      <c r="BZ74" s="912"/>
      <c r="CA74" s="912"/>
      <c r="CB74" s="912"/>
      <c r="CC74" s="912"/>
      <c r="CD74" s="912"/>
      <c r="CE74" s="912"/>
      <c r="CF74" s="912"/>
      <c r="CG74" s="913"/>
      <c r="CH74" s="908"/>
      <c r="CI74" s="909"/>
      <c r="CJ74" s="909"/>
      <c r="CK74" s="909"/>
      <c r="CL74" s="910"/>
      <c r="CM74" s="908"/>
      <c r="CN74" s="909"/>
      <c r="CO74" s="909"/>
      <c r="CP74" s="909"/>
      <c r="CQ74" s="910"/>
      <c r="CR74" s="908"/>
      <c r="CS74" s="909"/>
      <c r="CT74" s="909"/>
      <c r="CU74" s="909"/>
      <c r="CV74" s="910"/>
      <c r="CW74" s="908"/>
      <c r="CX74" s="909"/>
      <c r="CY74" s="909"/>
      <c r="CZ74" s="909"/>
      <c r="DA74" s="910"/>
      <c r="DB74" s="908"/>
      <c r="DC74" s="909"/>
      <c r="DD74" s="909"/>
      <c r="DE74" s="909"/>
      <c r="DF74" s="910"/>
      <c r="DG74" s="908"/>
      <c r="DH74" s="909"/>
      <c r="DI74" s="909"/>
      <c r="DJ74" s="909"/>
      <c r="DK74" s="910"/>
      <c r="DL74" s="908"/>
      <c r="DM74" s="909"/>
      <c r="DN74" s="909"/>
      <c r="DO74" s="909"/>
      <c r="DP74" s="910"/>
      <c r="DQ74" s="908"/>
      <c r="DR74" s="909"/>
      <c r="DS74" s="909"/>
      <c r="DT74" s="909"/>
      <c r="DU74" s="910"/>
      <c r="DV74" s="905"/>
      <c r="DW74" s="906"/>
      <c r="DX74" s="906"/>
      <c r="DY74" s="906"/>
      <c r="DZ74" s="907"/>
      <c r="EA74" s="248"/>
    </row>
    <row r="75" spans="1:131" s="249" customFormat="1" ht="26.25" customHeight="1" x14ac:dyDescent="0.2">
      <c r="A75" s="263">
        <v>8</v>
      </c>
      <c r="B75" s="921" t="s">
        <v>580</v>
      </c>
      <c r="C75" s="922"/>
      <c r="D75" s="922"/>
      <c r="E75" s="922"/>
      <c r="F75" s="922"/>
      <c r="G75" s="922"/>
      <c r="H75" s="922"/>
      <c r="I75" s="922"/>
      <c r="J75" s="922"/>
      <c r="K75" s="922"/>
      <c r="L75" s="922"/>
      <c r="M75" s="922"/>
      <c r="N75" s="922"/>
      <c r="O75" s="922"/>
      <c r="P75" s="923"/>
      <c r="Q75" s="927">
        <v>6959</v>
      </c>
      <c r="R75" s="928">
        <v>6933</v>
      </c>
      <c r="S75" s="928">
        <v>6933</v>
      </c>
      <c r="T75" s="928">
        <v>6933</v>
      </c>
      <c r="U75" s="878">
        <v>6933</v>
      </c>
      <c r="V75" s="929">
        <v>6856</v>
      </c>
      <c r="W75" s="928">
        <v>6850</v>
      </c>
      <c r="X75" s="928">
        <v>6850</v>
      </c>
      <c r="Y75" s="928">
        <v>6850</v>
      </c>
      <c r="Z75" s="878">
        <v>6850</v>
      </c>
      <c r="AA75" s="929">
        <v>103</v>
      </c>
      <c r="AB75" s="928">
        <v>82</v>
      </c>
      <c r="AC75" s="928">
        <v>82</v>
      </c>
      <c r="AD75" s="928">
        <v>82</v>
      </c>
      <c r="AE75" s="878">
        <v>82</v>
      </c>
      <c r="AF75" s="929">
        <v>103</v>
      </c>
      <c r="AG75" s="928">
        <v>82</v>
      </c>
      <c r="AH75" s="928">
        <v>82</v>
      </c>
      <c r="AI75" s="928">
        <v>82</v>
      </c>
      <c r="AJ75" s="878">
        <v>82</v>
      </c>
      <c r="AK75" s="929">
        <v>2441</v>
      </c>
      <c r="AL75" s="928">
        <v>2485</v>
      </c>
      <c r="AM75" s="928">
        <v>2485</v>
      </c>
      <c r="AN75" s="928">
        <v>2485</v>
      </c>
      <c r="AO75" s="878">
        <v>2485</v>
      </c>
      <c r="AP75" s="929" t="s">
        <v>509</v>
      </c>
      <c r="AQ75" s="928"/>
      <c r="AR75" s="928"/>
      <c r="AS75" s="928"/>
      <c r="AT75" s="878"/>
      <c r="AU75" s="929" t="s">
        <v>509</v>
      </c>
      <c r="AV75" s="928"/>
      <c r="AW75" s="928"/>
      <c r="AX75" s="928"/>
      <c r="AY75" s="878"/>
      <c r="AZ75" s="925"/>
      <c r="BA75" s="925"/>
      <c r="BB75" s="925"/>
      <c r="BC75" s="925"/>
      <c r="BD75" s="926"/>
      <c r="BE75" s="267"/>
      <c r="BF75" s="267"/>
      <c r="BG75" s="267"/>
      <c r="BH75" s="267"/>
      <c r="BI75" s="267"/>
      <c r="BJ75" s="267"/>
      <c r="BK75" s="267"/>
      <c r="BL75" s="267"/>
      <c r="BM75" s="267"/>
      <c r="BN75" s="267"/>
      <c r="BO75" s="267"/>
      <c r="BP75" s="267"/>
      <c r="BQ75" s="264">
        <v>69</v>
      </c>
      <c r="BR75" s="269"/>
      <c r="BS75" s="911"/>
      <c r="BT75" s="912"/>
      <c r="BU75" s="912"/>
      <c r="BV75" s="912"/>
      <c r="BW75" s="912"/>
      <c r="BX75" s="912"/>
      <c r="BY75" s="912"/>
      <c r="BZ75" s="912"/>
      <c r="CA75" s="912"/>
      <c r="CB75" s="912"/>
      <c r="CC75" s="912"/>
      <c r="CD75" s="912"/>
      <c r="CE75" s="912"/>
      <c r="CF75" s="912"/>
      <c r="CG75" s="913"/>
      <c r="CH75" s="908"/>
      <c r="CI75" s="909"/>
      <c r="CJ75" s="909"/>
      <c r="CK75" s="909"/>
      <c r="CL75" s="910"/>
      <c r="CM75" s="908"/>
      <c r="CN75" s="909"/>
      <c r="CO75" s="909"/>
      <c r="CP75" s="909"/>
      <c r="CQ75" s="910"/>
      <c r="CR75" s="908"/>
      <c r="CS75" s="909"/>
      <c r="CT75" s="909"/>
      <c r="CU75" s="909"/>
      <c r="CV75" s="910"/>
      <c r="CW75" s="908"/>
      <c r="CX75" s="909"/>
      <c r="CY75" s="909"/>
      <c r="CZ75" s="909"/>
      <c r="DA75" s="910"/>
      <c r="DB75" s="908"/>
      <c r="DC75" s="909"/>
      <c r="DD75" s="909"/>
      <c r="DE75" s="909"/>
      <c r="DF75" s="910"/>
      <c r="DG75" s="908"/>
      <c r="DH75" s="909"/>
      <c r="DI75" s="909"/>
      <c r="DJ75" s="909"/>
      <c r="DK75" s="910"/>
      <c r="DL75" s="908"/>
      <c r="DM75" s="909"/>
      <c r="DN75" s="909"/>
      <c r="DO75" s="909"/>
      <c r="DP75" s="910"/>
      <c r="DQ75" s="908"/>
      <c r="DR75" s="909"/>
      <c r="DS75" s="909"/>
      <c r="DT75" s="909"/>
      <c r="DU75" s="910"/>
      <c r="DV75" s="905"/>
      <c r="DW75" s="906"/>
      <c r="DX75" s="906"/>
      <c r="DY75" s="906"/>
      <c r="DZ75" s="907"/>
      <c r="EA75" s="248"/>
    </row>
    <row r="76" spans="1:131" s="249" customFormat="1" ht="26.25" customHeight="1" x14ac:dyDescent="0.2">
      <c r="A76" s="263">
        <v>9</v>
      </c>
      <c r="B76" s="921" t="s">
        <v>581</v>
      </c>
      <c r="C76" s="922"/>
      <c r="D76" s="922"/>
      <c r="E76" s="922"/>
      <c r="F76" s="922"/>
      <c r="G76" s="922"/>
      <c r="H76" s="922"/>
      <c r="I76" s="922"/>
      <c r="J76" s="922"/>
      <c r="K76" s="922"/>
      <c r="L76" s="922"/>
      <c r="M76" s="922"/>
      <c r="N76" s="922"/>
      <c r="O76" s="922"/>
      <c r="P76" s="923"/>
      <c r="Q76" s="927">
        <v>1424517</v>
      </c>
      <c r="R76" s="928">
        <v>1385861</v>
      </c>
      <c r="S76" s="928">
        <v>1385861</v>
      </c>
      <c r="T76" s="928">
        <v>1385861</v>
      </c>
      <c r="U76" s="878">
        <v>1385861</v>
      </c>
      <c r="V76" s="929">
        <v>1354325</v>
      </c>
      <c r="W76" s="928">
        <v>1346246</v>
      </c>
      <c r="X76" s="928">
        <v>1346246</v>
      </c>
      <c r="Y76" s="928">
        <v>1346246</v>
      </c>
      <c r="Z76" s="878">
        <v>1346246</v>
      </c>
      <c r="AA76" s="929">
        <v>70191</v>
      </c>
      <c r="AB76" s="928">
        <v>39615</v>
      </c>
      <c r="AC76" s="928">
        <v>39615</v>
      </c>
      <c r="AD76" s="928">
        <v>39615</v>
      </c>
      <c r="AE76" s="878">
        <v>39615</v>
      </c>
      <c r="AF76" s="929">
        <v>70191</v>
      </c>
      <c r="AG76" s="928">
        <v>39615</v>
      </c>
      <c r="AH76" s="928">
        <v>39615</v>
      </c>
      <c r="AI76" s="928">
        <v>39615</v>
      </c>
      <c r="AJ76" s="878">
        <v>39615</v>
      </c>
      <c r="AK76" s="929">
        <v>20230</v>
      </c>
      <c r="AL76" s="928">
        <v>13582</v>
      </c>
      <c r="AM76" s="928">
        <v>13582</v>
      </c>
      <c r="AN76" s="928">
        <v>13582</v>
      </c>
      <c r="AO76" s="878">
        <v>13582</v>
      </c>
      <c r="AP76" s="929" t="s">
        <v>509</v>
      </c>
      <c r="AQ76" s="928"/>
      <c r="AR76" s="928"/>
      <c r="AS76" s="928"/>
      <c r="AT76" s="878"/>
      <c r="AU76" s="929" t="s">
        <v>509</v>
      </c>
      <c r="AV76" s="928"/>
      <c r="AW76" s="928"/>
      <c r="AX76" s="928"/>
      <c r="AY76" s="878"/>
      <c r="AZ76" s="925"/>
      <c r="BA76" s="925"/>
      <c r="BB76" s="925"/>
      <c r="BC76" s="925"/>
      <c r="BD76" s="926"/>
      <c r="BE76" s="267"/>
      <c r="BF76" s="267"/>
      <c r="BG76" s="267"/>
      <c r="BH76" s="267"/>
      <c r="BI76" s="267"/>
      <c r="BJ76" s="267"/>
      <c r="BK76" s="267"/>
      <c r="BL76" s="267"/>
      <c r="BM76" s="267"/>
      <c r="BN76" s="267"/>
      <c r="BO76" s="267"/>
      <c r="BP76" s="267"/>
      <c r="BQ76" s="264">
        <v>70</v>
      </c>
      <c r="BR76" s="269"/>
      <c r="BS76" s="911"/>
      <c r="BT76" s="912"/>
      <c r="BU76" s="912"/>
      <c r="BV76" s="912"/>
      <c r="BW76" s="912"/>
      <c r="BX76" s="912"/>
      <c r="BY76" s="912"/>
      <c r="BZ76" s="912"/>
      <c r="CA76" s="912"/>
      <c r="CB76" s="912"/>
      <c r="CC76" s="912"/>
      <c r="CD76" s="912"/>
      <c r="CE76" s="912"/>
      <c r="CF76" s="912"/>
      <c r="CG76" s="913"/>
      <c r="CH76" s="908"/>
      <c r="CI76" s="909"/>
      <c r="CJ76" s="909"/>
      <c r="CK76" s="909"/>
      <c r="CL76" s="910"/>
      <c r="CM76" s="908"/>
      <c r="CN76" s="909"/>
      <c r="CO76" s="909"/>
      <c r="CP76" s="909"/>
      <c r="CQ76" s="910"/>
      <c r="CR76" s="908"/>
      <c r="CS76" s="909"/>
      <c r="CT76" s="909"/>
      <c r="CU76" s="909"/>
      <c r="CV76" s="910"/>
      <c r="CW76" s="908"/>
      <c r="CX76" s="909"/>
      <c r="CY76" s="909"/>
      <c r="CZ76" s="909"/>
      <c r="DA76" s="910"/>
      <c r="DB76" s="908"/>
      <c r="DC76" s="909"/>
      <c r="DD76" s="909"/>
      <c r="DE76" s="909"/>
      <c r="DF76" s="910"/>
      <c r="DG76" s="908"/>
      <c r="DH76" s="909"/>
      <c r="DI76" s="909"/>
      <c r="DJ76" s="909"/>
      <c r="DK76" s="910"/>
      <c r="DL76" s="908"/>
      <c r="DM76" s="909"/>
      <c r="DN76" s="909"/>
      <c r="DO76" s="909"/>
      <c r="DP76" s="910"/>
      <c r="DQ76" s="908"/>
      <c r="DR76" s="909"/>
      <c r="DS76" s="909"/>
      <c r="DT76" s="909"/>
      <c r="DU76" s="910"/>
      <c r="DV76" s="905"/>
      <c r="DW76" s="906"/>
      <c r="DX76" s="906"/>
      <c r="DY76" s="906"/>
      <c r="DZ76" s="907"/>
      <c r="EA76" s="248"/>
    </row>
    <row r="77" spans="1:131" s="249" customFormat="1" ht="26.25" customHeight="1" x14ac:dyDescent="0.2">
      <c r="A77" s="263">
        <v>10</v>
      </c>
      <c r="B77" s="921"/>
      <c r="C77" s="922"/>
      <c r="D77" s="922"/>
      <c r="E77" s="922"/>
      <c r="F77" s="922"/>
      <c r="G77" s="922"/>
      <c r="H77" s="922"/>
      <c r="I77" s="922"/>
      <c r="J77" s="922"/>
      <c r="K77" s="922"/>
      <c r="L77" s="922"/>
      <c r="M77" s="922"/>
      <c r="N77" s="922"/>
      <c r="O77" s="922"/>
      <c r="P77" s="923"/>
      <c r="Q77" s="927"/>
      <c r="R77" s="928"/>
      <c r="S77" s="928"/>
      <c r="T77" s="928"/>
      <c r="U77" s="878"/>
      <c r="V77" s="929"/>
      <c r="W77" s="928"/>
      <c r="X77" s="928"/>
      <c r="Y77" s="928"/>
      <c r="Z77" s="878"/>
      <c r="AA77" s="929"/>
      <c r="AB77" s="928"/>
      <c r="AC77" s="928"/>
      <c r="AD77" s="928"/>
      <c r="AE77" s="878"/>
      <c r="AF77" s="929"/>
      <c r="AG77" s="928"/>
      <c r="AH77" s="928"/>
      <c r="AI77" s="928"/>
      <c r="AJ77" s="878"/>
      <c r="AK77" s="929"/>
      <c r="AL77" s="928"/>
      <c r="AM77" s="928"/>
      <c r="AN77" s="928"/>
      <c r="AO77" s="878"/>
      <c r="AP77" s="929"/>
      <c r="AQ77" s="928"/>
      <c r="AR77" s="928"/>
      <c r="AS77" s="928"/>
      <c r="AT77" s="878"/>
      <c r="AU77" s="929"/>
      <c r="AV77" s="928"/>
      <c r="AW77" s="928"/>
      <c r="AX77" s="928"/>
      <c r="AY77" s="878"/>
      <c r="AZ77" s="925"/>
      <c r="BA77" s="925"/>
      <c r="BB77" s="925"/>
      <c r="BC77" s="925"/>
      <c r="BD77" s="926"/>
      <c r="BE77" s="267"/>
      <c r="BF77" s="267"/>
      <c r="BG77" s="267"/>
      <c r="BH77" s="267"/>
      <c r="BI77" s="267"/>
      <c r="BJ77" s="267"/>
      <c r="BK77" s="267"/>
      <c r="BL77" s="267"/>
      <c r="BM77" s="267"/>
      <c r="BN77" s="267"/>
      <c r="BO77" s="267"/>
      <c r="BP77" s="267"/>
      <c r="BQ77" s="264">
        <v>71</v>
      </c>
      <c r="BR77" s="269"/>
      <c r="BS77" s="911"/>
      <c r="BT77" s="912"/>
      <c r="BU77" s="912"/>
      <c r="BV77" s="912"/>
      <c r="BW77" s="912"/>
      <c r="BX77" s="912"/>
      <c r="BY77" s="912"/>
      <c r="BZ77" s="912"/>
      <c r="CA77" s="912"/>
      <c r="CB77" s="912"/>
      <c r="CC77" s="912"/>
      <c r="CD77" s="912"/>
      <c r="CE77" s="912"/>
      <c r="CF77" s="912"/>
      <c r="CG77" s="913"/>
      <c r="CH77" s="908"/>
      <c r="CI77" s="909"/>
      <c r="CJ77" s="909"/>
      <c r="CK77" s="909"/>
      <c r="CL77" s="910"/>
      <c r="CM77" s="908"/>
      <c r="CN77" s="909"/>
      <c r="CO77" s="909"/>
      <c r="CP77" s="909"/>
      <c r="CQ77" s="910"/>
      <c r="CR77" s="908"/>
      <c r="CS77" s="909"/>
      <c r="CT77" s="909"/>
      <c r="CU77" s="909"/>
      <c r="CV77" s="910"/>
      <c r="CW77" s="908"/>
      <c r="CX77" s="909"/>
      <c r="CY77" s="909"/>
      <c r="CZ77" s="909"/>
      <c r="DA77" s="910"/>
      <c r="DB77" s="908"/>
      <c r="DC77" s="909"/>
      <c r="DD77" s="909"/>
      <c r="DE77" s="909"/>
      <c r="DF77" s="910"/>
      <c r="DG77" s="908"/>
      <c r="DH77" s="909"/>
      <c r="DI77" s="909"/>
      <c r="DJ77" s="909"/>
      <c r="DK77" s="910"/>
      <c r="DL77" s="908"/>
      <c r="DM77" s="909"/>
      <c r="DN77" s="909"/>
      <c r="DO77" s="909"/>
      <c r="DP77" s="910"/>
      <c r="DQ77" s="908"/>
      <c r="DR77" s="909"/>
      <c r="DS77" s="909"/>
      <c r="DT77" s="909"/>
      <c r="DU77" s="910"/>
      <c r="DV77" s="905"/>
      <c r="DW77" s="906"/>
      <c r="DX77" s="906"/>
      <c r="DY77" s="906"/>
      <c r="DZ77" s="907"/>
      <c r="EA77" s="248"/>
    </row>
    <row r="78" spans="1:131" s="249" customFormat="1" ht="26.25" customHeight="1" x14ac:dyDescent="0.2">
      <c r="A78" s="263">
        <v>11</v>
      </c>
      <c r="B78" s="921"/>
      <c r="C78" s="922"/>
      <c r="D78" s="922"/>
      <c r="E78" s="922"/>
      <c r="F78" s="922"/>
      <c r="G78" s="922"/>
      <c r="H78" s="922"/>
      <c r="I78" s="922"/>
      <c r="J78" s="922"/>
      <c r="K78" s="922"/>
      <c r="L78" s="922"/>
      <c r="M78" s="922"/>
      <c r="N78" s="922"/>
      <c r="O78" s="922"/>
      <c r="P78" s="923"/>
      <c r="Q78" s="924"/>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925"/>
      <c r="BA78" s="925"/>
      <c r="BB78" s="925"/>
      <c r="BC78" s="925"/>
      <c r="BD78" s="926"/>
      <c r="BE78" s="267"/>
      <c r="BF78" s="267"/>
      <c r="BG78" s="267"/>
      <c r="BH78" s="267"/>
      <c r="BI78" s="267"/>
      <c r="BJ78" s="270"/>
      <c r="BK78" s="270"/>
      <c r="BL78" s="270"/>
      <c r="BM78" s="270"/>
      <c r="BN78" s="270"/>
      <c r="BO78" s="267"/>
      <c r="BP78" s="267"/>
      <c r="BQ78" s="264">
        <v>72</v>
      </c>
      <c r="BR78" s="269"/>
      <c r="BS78" s="911"/>
      <c r="BT78" s="912"/>
      <c r="BU78" s="912"/>
      <c r="BV78" s="912"/>
      <c r="BW78" s="912"/>
      <c r="BX78" s="912"/>
      <c r="BY78" s="912"/>
      <c r="BZ78" s="912"/>
      <c r="CA78" s="912"/>
      <c r="CB78" s="912"/>
      <c r="CC78" s="912"/>
      <c r="CD78" s="912"/>
      <c r="CE78" s="912"/>
      <c r="CF78" s="912"/>
      <c r="CG78" s="913"/>
      <c r="CH78" s="908"/>
      <c r="CI78" s="909"/>
      <c r="CJ78" s="909"/>
      <c r="CK78" s="909"/>
      <c r="CL78" s="910"/>
      <c r="CM78" s="908"/>
      <c r="CN78" s="909"/>
      <c r="CO78" s="909"/>
      <c r="CP78" s="909"/>
      <c r="CQ78" s="910"/>
      <c r="CR78" s="908"/>
      <c r="CS78" s="909"/>
      <c r="CT78" s="909"/>
      <c r="CU78" s="909"/>
      <c r="CV78" s="910"/>
      <c r="CW78" s="908"/>
      <c r="CX78" s="909"/>
      <c r="CY78" s="909"/>
      <c r="CZ78" s="909"/>
      <c r="DA78" s="910"/>
      <c r="DB78" s="908"/>
      <c r="DC78" s="909"/>
      <c r="DD78" s="909"/>
      <c r="DE78" s="909"/>
      <c r="DF78" s="910"/>
      <c r="DG78" s="908"/>
      <c r="DH78" s="909"/>
      <c r="DI78" s="909"/>
      <c r="DJ78" s="909"/>
      <c r="DK78" s="910"/>
      <c r="DL78" s="908"/>
      <c r="DM78" s="909"/>
      <c r="DN78" s="909"/>
      <c r="DO78" s="909"/>
      <c r="DP78" s="910"/>
      <c r="DQ78" s="908"/>
      <c r="DR78" s="909"/>
      <c r="DS78" s="909"/>
      <c r="DT78" s="909"/>
      <c r="DU78" s="910"/>
      <c r="DV78" s="905"/>
      <c r="DW78" s="906"/>
      <c r="DX78" s="906"/>
      <c r="DY78" s="906"/>
      <c r="DZ78" s="907"/>
      <c r="EA78" s="248"/>
    </row>
    <row r="79" spans="1:131" s="249" customFormat="1" ht="26.25" customHeight="1" x14ac:dyDescent="0.2">
      <c r="A79" s="263">
        <v>12</v>
      </c>
      <c r="B79" s="921"/>
      <c r="C79" s="922"/>
      <c r="D79" s="922"/>
      <c r="E79" s="922"/>
      <c r="F79" s="922"/>
      <c r="G79" s="922"/>
      <c r="H79" s="922"/>
      <c r="I79" s="922"/>
      <c r="J79" s="922"/>
      <c r="K79" s="922"/>
      <c r="L79" s="922"/>
      <c r="M79" s="922"/>
      <c r="N79" s="922"/>
      <c r="O79" s="922"/>
      <c r="P79" s="923"/>
      <c r="Q79" s="924"/>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925"/>
      <c r="BA79" s="925"/>
      <c r="BB79" s="925"/>
      <c r="BC79" s="925"/>
      <c r="BD79" s="926"/>
      <c r="BE79" s="267"/>
      <c r="BF79" s="267"/>
      <c r="BG79" s="267"/>
      <c r="BH79" s="267"/>
      <c r="BI79" s="267"/>
      <c r="BJ79" s="270"/>
      <c r="BK79" s="270"/>
      <c r="BL79" s="270"/>
      <c r="BM79" s="270"/>
      <c r="BN79" s="270"/>
      <c r="BO79" s="267"/>
      <c r="BP79" s="267"/>
      <c r="BQ79" s="264">
        <v>73</v>
      </c>
      <c r="BR79" s="269"/>
      <c r="BS79" s="911"/>
      <c r="BT79" s="912"/>
      <c r="BU79" s="912"/>
      <c r="BV79" s="912"/>
      <c r="BW79" s="912"/>
      <c r="BX79" s="912"/>
      <c r="BY79" s="912"/>
      <c r="BZ79" s="912"/>
      <c r="CA79" s="912"/>
      <c r="CB79" s="912"/>
      <c r="CC79" s="912"/>
      <c r="CD79" s="912"/>
      <c r="CE79" s="912"/>
      <c r="CF79" s="912"/>
      <c r="CG79" s="913"/>
      <c r="CH79" s="908"/>
      <c r="CI79" s="909"/>
      <c r="CJ79" s="909"/>
      <c r="CK79" s="909"/>
      <c r="CL79" s="910"/>
      <c r="CM79" s="908"/>
      <c r="CN79" s="909"/>
      <c r="CO79" s="909"/>
      <c r="CP79" s="909"/>
      <c r="CQ79" s="910"/>
      <c r="CR79" s="908"/>
      <c r="CS79" s="909"/>
      <c r="CT79" s="909"/>
      <c r="CU79" s="909"/>
      <c r="CV79" s="910"/>
      <c r="CW79" s="908"/>
      <c r="CX79" s="909"/>
      <c r="CY79" s="909"/>
      <c r="CZ79" s="909"/>
      <c r="DA79" s="910"/>
      <c r="DB79" s="908"/>
      <c r="DC79" s="909"/>
      <c r="DD79" s="909"/>
      <c r="DE79" s="909"/>
      <c r="DF79" s="910"/>
      <c r="DG79" s="908"/>
      <c r="DH79" s="909"/>
      <c r="DI79" s="909"/>
      <c r="DJ79" s="909"/>
      <c r="DK79" s="910"/>
      <c r="DL79" s="908"/>
      <c r="DM79" s="909"/>
      <c r="DN79" s="909"/>
      <c r="DO79" s="909"/>
      <c r="DP79" s="910"/>
      <c r="DQ79" s="908"/>
      <c r="DR79" s="909"/>
      <c r="DS79" s="909"/>
      <c r="DT79" s="909"/>
      <c r="DU79" s="910"/>
      <c r="DV79" s="905"/>
      <c r="DW79" s="906"/>
      <c r="DX79" s="906"/>
      <c r="DY79" s="906"/>
      <c r="DZ79" s="907"/>
      <c r="EA79" s="248"/>
    </row>
    <row r="80" spans="1:131" s="249" customFormat="1" ht="26.25" customHeight="1" x14ac:dyDescent="0.2">
      <c r="A80" s="263">
        <v>13</v>
      </c>
      <c r="B80" s="921"/>
      <c r="C80" s="922"/>
      <c r="D80" s="922"/>
      <c r="E80" s="922"/>
      <c r="F80" s="922"/>
      <c r="G80" s="922"/>
      <c r="H80" s="922"/>
      <c r="I80" s="922"/>
      <c r="J80" s="922"/>
      <c r="K80" s="922"/>
      <c r="L80" s="922"/>
      <c r="M80" s="922"/>
      <c r="N80" s="922"/>
      <c r="O80" s="922"/>
      <c r="P80" s="923"/>
      <c r="Q80" s="924"/>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25"/>
      <c r="BA80" s="925"/>
      <c r="BB80" s="925"/>
      <c r="BC80" s="925"/>
      <c r="BD80" s="926"/>
      <c r="BE80" s="267"/>
      <c r="BF80" s="267"/>
      <c r="BG80" s="267"/>
      <c r="BH80" s="267"/>
      <c r="BI80" s="267"/>
      <c r="BJ80" s="267"/>
      <c r="BK80" s="267"/>
      <c r="BL80" s="267"/>
      <c r="BM80" s="267"/>
      <c r="BN80" s="267"/>
      <c r="BO80" s="267"/>
      <c r="BP80" s="267"/>
      <c r="BQ80" s="264">
        <v>74</v>
      </c>
      <c r="BR80" s="269"/>
      <c r="BS80" s="911"/>
      <c r="BT80" s="912"/>
      <c r="BU80" s="912"/>
      <c r="BV80" s="912"/>
      <c r="BW80" s="912"/>
      <c r="BX80" s="912"/>
      <c r="BY80" s="912"/>
      <c r="BZ80" s="912"/>
      <c r="CA80" s="912"/>
      <c r="CB80" s="912"/>
      <c r="CC80" s="912"/>
      <c r="CD80" s="912"/>
      <c r="CE80" s="912"/>
      <c r="CF80" s="912"/>
      <c r="CG80" s="913"/>
      <c r="CH80" s="908"/>
      <c r="CI80" s="909"/>
      <c r="CJ80" s="909"/>
      <c r="CK80" s="909"/>
      <c r="CL80" s="910"/>
      <c r="CM80" s="908"/>
      <c r="CN80" s="909"/>
      <c r="CO80" s="909"/>
      <c r="CP80" s="909"/>
      <c r="CQ80" s="910"/>
      <c r="CR80" s="908"/>
      <c r="CS80" s="909"/>
      <c r="CT80" s="909"/>
      <c r="CU80" s="909"/>
      <c r="CV80" s="910"/>
      <c r="CW80" s="908"/>
      <c r="CX80" s="909"/>
      <c r="CY80" s="909"/>
      <c r="CZ80" s="909"/>
      <c r="DA80" s="910"/>
      <c r="DB80" s="908"/>
      <c r="DC80" s="909"/>
      <c r="DD80" s="909"/>
      <c r="DE80" s="909"/>
      <c r="DF80" s="910"/>
      <c r="DG80" s="908"/>
      <c r="DH80" s="909"/>
      <c r="DI80" s="909"/>
      <c r="DJ80" s="909"/>
      <c r="DK80" s="910"/>
      <c r="DL80" s="908"/>
      <c r="DM80" s="909"/>
      <c r="DN80" s="909"/>
      <c r="DO80" s="909"/>
      <c r="DP80" s="910"/>
      <c r="DQ80" s="908"/>
      <c r="DR80" s="909"/>
      <c r="DS80" s="909"/>
      <c r="DT80" s="909"/>
      <c r="DU80" s="910"/>
      <c r="DV80" s="905"/>
      <c r="DW80" s="906"/>
      <c r="DX80" s="906"/>
      <c r="DY80" s="906"/>
      <c r="DZ80" s="907"/>
      <c r="EA80" s="248"/>
    </row>
    <row r="81" spans="1:131" s="249" customFormat="1" ht="26.25" customHeight="1" x14ac:dyDescent="0.2">
      <c r="A81" s="263">
        <v>14</v>
      </c>
      <c r="B81" s="921"/>
      <c r="C81" s="922"/>
      <c r="D81" s="922"/>
      <c r="E81" s="922"/>
      <c r="F81" s="922"/>
      <c r="G81" s="922"/>
      <c r="H81" s="922"/>
      <c r="I81" s="922"/>
      <c r="J81" s="922"/>
      <c r="K81" s="922"/>
      <c r="L81" s="922"/>
      <c r="M81" s="922"/>
      <c r="N81" s="922"/>
      <c r="O81" s="922"/>
      <c r="P81" s="923"/>
      <c r="Q81" s="924"/>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25"/>
      <c r="BA81" s="925"/>
      <c r="BB81" s="925"/>
      <c r="BC81" s="925"/>
      <c r="BD81" s="926"/>
      <c r="BE81" s="267"/>
      <c r="BF81" s="267"/>
      <c r="BG81" s="267"/>
      <c r="BH81" s="267"/>
      <c r="BI81" s="267"/>
      <c r="BJ81" s="267"/>
      <c r="BK81" s="267"/>
      <c r="BL81" s="267"/>
      <c r="BM81" s="267"/>
      <c r="BN81" s="267"/>
      <c r="BO81" s="267"/>
      <c r="BP81" s="267"/>
      <c r="BQ81" s="264">
        <v>75</v>
      </c>
      <c r="BR81" s="269"/>
      <c r="BS81" s="911"/>
      <c r="BT81" s="912"/>
      <c r="BU81" s="912"/>
      <c r="BV81" s="912"/>
      <c r="BW81" s="912"/>
      <c r="BX81" s="912"/>
      <c r="BY81" s="912"/>
      <c r="BZ81" s="912"/>
      <c r="CA81" s="912"/>
      <c r="CB81" s="912"/>
      <c r="CC81" s="912"/>
      <c r="CD81" s="912"/>
      <c r="CE81" s="912"/>
      <c r="CF81" s="912"/>
      <c r="CG81" s="913"/>
      <c r="CH81" s="908"/>
      <c r="CI81" s="909"/>
      <c r="CJ81" s="909"/>
      <c r="CK81" s="909"/>
      <c r="CL81" s="910"/>
      <c r="CM81" s="908"/>
      <c r="CN81" s="909"/>
      <c r="CO81" s="909"/>
      <c r="CP81" s="909"/>
      <c r="CQ81" s="910"/>
      <c r="CR81" s="908"/>
      <c r="CS81" s="909"/>
      <c r="CT81" s="909"/>
      <c r="CU81" s="909"/>
      <c r="CV81" s="910"/>
      <c r="CW81" s="908"/>
      <c r="CX81" s="909"/>
      <c r="CY81" s="909"/>
      <c r="CZ81" s="909"/>
      <c r="DA81" s="910"/>
      <c r="DB81" s="908"/>
      <c r="DC81" s="909"/>
      <c r="DD81" s="909"/>
      <c r="DE81" s="909"/>
      <c r="DF81" s="910"/>
      <c r="DG81" s="908"/>
      <c r="DH81" s="909"/>
      <c r="DI81" s="909"/>
      <c r="DJ81" s="909"/>
      <c r="DK81" s="910"/>
      <c r="DL81" s="908"/>
      <c r="DM81" s="909"/>
      <c r="DN81" s="909"/>
      <c r="DO81" s="909"/>
      <c r="DP81" s="910"/>
      <c r="DQ81" s="908"/>
      <c r="DR81" s="909"/>
      <c r="DS81" s="909"/>
      <c r="DT81" s="909"/>
      <c r="DU81" s="910"/>
      <c r="DV81" s="905"/>
      <c r="DW81" s="906"/>
      <c r="DX81" s="906"/>
      <c r="DY81" s="906"/>
      <c r="DZ81" s="907"/>
      <c r="EA81" s="248"/>
    </row>
    <row r="82" spans="1:131" s="249" customFormat="1" ht="26.25" customHeight="1" x14ac:dyDescent="0.2">
      <c r="A82" s="263">
        <v>15</v>
      </c>
      <c r="B82" s="921"/>
      <c r="C82" s="922"/>
      <c r="D82" s="922"/>
      <c r="E82" s="922"/>
      <c r="F82" s="922"/>
      <c r="G82" s="922"/>
      <c r="H82" s="922"/>
      <c r="I82" s="922"/>
      <c r="J82" s="922"/>
      <c r="K82" s="922"/>
      <c r="L82" s="922"/>
      <c r="M82" s="922"/>
      <c r="N82" s="922"/>
      <c r="O82" s="922"/>
      <c r="P82" s="923"/>
      <c r="Q82" s="924"/>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25"/>
      <c r="BA82" s="925"/>
      <c r="BB82" s="925"/>
      <c r="BC82" s="925"/>
      <c r="BD82" s="926"/>
      <c r="BE82" s="267"/>
      <c r="BF82" s="267"/>
      <c r="BG82" s="267"/>
      <c r="BH82" s="267"/>
      <c r="BI82" s="267"/>
      <c r="BJ82" s="267"/>
      <c r="BK82" s="267"/>
      <c r="BL82" s="267"/>
      <c r="BM82" s="267"/>
      <c r="BN82" s="267"/>
      <c r="BO82" s="267"/>
      <c r="BP82" s="267"/>
      <c r="BQ82" s="264">
        <v>76</v>
      </c>
      <c r="BR82" s="269"/>
      <c r="BS82" s="911"/>
      <c r="BT82" s="912"/>
      <c r="BU82" s="912"/>
      <c r="BV82" s="912"/>
      <c r="BW82" s="912"/>
      <c r="BX82" s="912"/>
      <c r="BY82" s="912"/>
      <c r="BZ82" s="912"/>
      <c r="CA82" s="912"/>
      <c r="CB82" s="912"/>
      <c r="CC82" s="912"/>
      <c r="CD82" s="912"/>
      <c r="CE82" s="912"/>
      <c r="CF82" s="912"/>
      <c r="CG82" s="913"/>
      <c r="CH82" s="908"/>
      <c r="CI82" s="909"/>
      <c r="CJ82" s="909"/>
      <c r="CK82" s="909"/>
      <c r="CL82" s="910"/>
      <c r="CM82" s="908"/>
      <c r="CN82" s="909"/>
      <c r="CO82" s="909"/>
      <c r="CP82" s="909"/>
      <c r="CQ82" s="910"/>
      <c r="CR82" s="908"/>
      <c r="CS82" s="909"/>
      <c r="CT82" s="909"/>
      <c r="CU82" s="909"/>
      <c r="CV82" s="910"/>
      <c r="CW82" s="908"/>
      <c r="CX82" s="909"/>
      <c r="CY82" s="909"/>
      <c r="CZ82" s="909"/>
      <c r="DA82" s="910"/>
      <c r="DB82" s="908"/>
      <c r="DC82" s="909"/>
      <c r="DD82" s="909"/>
      <c r="DE82" s="909"/>
      <c r="DF82" s="910"/>
      <c r="DG82" s="908"/>
      <c r="DH82" s="909"/>
      <c r="DI82" s="909"/>
      <c r="DJ82" s="909"/>
      <c r="DK82" s="910"/>
      <c r="DL82" s="908"/>
      <c r="DM82" s="909"/>
      <c r="DN82" s="909"/>
      <c r="DO82" s="909"/>
      <c r="DP82" s="910"/>
      <c r="DQ82" s="908"/>
      <c r="DR82" s="909"/>
      <c r="DS82" s="909"/>
      <c r="DT82" s="909"/>
      <c r="DU82" s="910"/>
      <c r="DV82" s="905"/>
      <c r="DW82" s="906"/>
      <c r="DX82" s="906"/>
      <c r="DY82" s="906"/>
      <c r="DZ82" s="907"/>
      <c r="EA82" s="248"/>
    </row>
    <row r="83" spans="1:131" s="249" customFormat="1" ht="26.25" customHeight="1" x14ac:dyDescent="0.2">
      <c r="A83" s="263">
        <v>16</v>
      </c>
      <c r="B83" s="921"/>
      <c r="C83" s="922"/>
      <c r="D83" s="922"/>
      <c r="E83" s="922"/>
      <c r="F83" s="922"/>
      <c r="G83" s="922"/>
      <c r="H83" s="922"/>
      <c r="I83" s="922"/>
      <c r="J83" s="922"/>
      <c r="K83" s="922"/>
      <c r="L83" s="922"/>
      <c r="M83" s="922"/>
      <c r="N83" s="922"/>
      <c r="O83" s="922"/>
      <c r="P83" s="923"/>
      <c r="Q83" s="924"/>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25"/>
      <c r="BA83" s="925"/>
      <c r="BB83" s="925"/>
      <c r="BC83" s="925"/>
      <c r="BD83" s="926"/>
      <c r="BE83" s="267"/>
      <c r="BF83" s="267"/>
      <c r="BG83" s="267"/>
      <c r="BH83" s="267"/>
      <c r="BI83" s="267"/>
      <c r="BJ83" s="267"/>
      <c r="BK83" s="267"/>
      <c r="BL83" s="267"/>
      <c r="BM83" s="267"/>
      <c r="BN83" s="267"/>
      <c r="BO83" s="267"/>
      <c r="BP83" s="267"/>
      <c r="BQ83" s="264">
        <v>77</v>
      </c>
      <c r="BR83" s="269"/>
      <c r="BS83" s="911"/>
      <c r="BT83" s="912"/>
      <c r="BU83" s="912"/>
      <c r="BV83" s="912"/>
      <c r="BW83" s="912"/>
      <c r="BX83" s="912"/>
      <c r="BY83" s="912"/>
      <c r="BZ83" s="912"/>
      <c r="CA83" s="912"/>
      <c r="CB83" s="912"/>
      <c r="CC83" s="912"/>
      <c r="CD83" s="912"/>
      <c r="CE83" s="912"/>
      <c r="CF83" s="912"/>
      <c r="CG83" s="913"/>
      <c r="CH83" s="908"/>
      <c r="CI83" s="909"/>
      <c r="CJ83" s="909"/>
      <c r="CK83" s="909"/>
      <c r="CL83" s="910"/>
      <c r="CM83" s="908"/>
      <c r="CN83" s="909"/>
      <c r="CO83" s="909"/>
      <c r="CP83" s="909"/>
      <c r="CQ83" s="910"/>
      <c r="CR83" s="908"/>
      <c r="CS83" s="909"/>
      <c r="CT83" s="909"/>
      <c r="CU83" s="909"/>
      <c r="CV83" s="910"/>
      <c r="CW83" s="908"/>
      <c r="CX83" s="909"/>
      <c r="CY83" s="909"/>
      <c r="CZ83" s="909"/>
      <c r="DA83" s="910"/>
      <c r="DB83" s="908"/>
      <c r="DC83" s="909"/>
      <c r="DD83" s="909"/>
      <c r="DE83" s="909"/>
      <c r="DF83" s="910"/>
      <c r="DG83" s="908"/>
      <c r="DH83" s="909"/>
      <c r="DI83" s="909"/>
      <c r="DJ83" s="909"/>
      <c r="DK83" s="910"/>
      <c r="DL83" s="908"/>
      <c r="DM83" s="909"/>
      <c r="DN83" s="909"/>
      <c r="DO83" s="909"/>
      <c r="DP83" s="910"/>
      <c r="DQ83" s="908"/>
      <c r="DR83" s="909"/>
      <c r="DS83" s="909"/>
      <c r="DT83" s="909"/>
      <c r="DU83" s="910"/>
      <c r="DV83" s="905"/>
      <c r="DW83" s="906"/>
      <c r="DX83" s="906"/>
      <c r="DY83" s="906"/>
      <c r="DZ83" s="907"/>
      <c r="EA83" s="248"/>
    </row>
    <row r="84" spans="1:131" s="249" customFormat="1" ht="26.25" customHeight="1" x14ac:dyDescent="0.2">
      <c r="A84" s="263">
        <v>17</v>
      </c>
      <c r="B84" s="921"/>
      <c r="C84" s="922"/>
      <c r="D84" s="922"/>
      <c r="E84" s="922"/>
      <c r="F84" s="922"/>
      <c r="G84" s="922"/>
      <c r="H84" s="922"/>
      <c r="I84" s="922"/>
      <c r="J84" s="922"/>
      <c r="K84" s="922"/>
      <c r="L84" s="922"/>
      <c r="M84" s="922"/>
      <c r="N84" s="922"/>
      <c r="O84" s="922"/>
      <c r="P84" s="923"/>
      <c r="Q84" s="924"/>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25"/>
      <c r="BA84" s="925"/>
      <c r="BB84" s="925"/>
      <c r="BC84" s="925"/>
      <c r="BD84" s="926"/>
      <c r="BE84" s="267"/>
      <c r="BF84" s="267"/>
      <c r="BG84" s="267"/>
      <c r="BH84" s="267"/>
      <c r="BI84" s="267"/>
      <c r="BJ84" s="267"/>
      <c r="BK84" s="267"/>
      <c r="BL84" s="267"/>
      <c r="BM84" s="267"/>
      <c r="BN84" s="267"/>
      <c r="BO84" s="267"/>
      <c r="BP84" s="267"/>
      <c r="BQ84" s="264">
        <v>78</v>
      </c>
      <c r="BR84" s="269"/>
      <c r="BS84" s="911"/>
      <c r="BT84" s="912"/>
      <c r="BU84" s="912"/>
      <c r="BV84" s="912"/>
      <c r="BW84" s="912"/>
      <c r="BX84" s="912"/>
      <c r="BY84" s="912"/>
      <c r="BZ84" s="912"/>
      <c r="CA84" s="912"/>
      <c r="CB84" s="912"/>
      <c r="CC84" s="912"/>
      <c r="CD84" s="912"/>
      <c r="CE84" s="912"/>
      <c r="CF84" s="912"/>
      <c r="CG84" s="913"/>
      <c r="CH84" s="908"/>
      <c r="CI84" s="909"/>
      <c r="CJ84" s="909"/>
      <c r="CK84" s="909"/>
      <c r="CL84" s="910"/>
      <c r="CM84" s="908"/>
      <c r="CN84" s="909"/>
      <c r="CO84" s="909"/>
      <c r="CP84" s="909"/>
      <c r="CQ84" s="910"/>
      <c r="CR84" s="908"/>
      <c r="CS84" s="909"/>
      <c r="CT84" s="909"/>
      <c r="CU84" s="909"/>
      <c r="CV84" s="910"/>
      <c r="CW84" s="908"/>
      <c r="CX84" s="909"/>
      <c r="CY84" s="909"/>
      <c r="CZ84" s="909"/>
      <c r="DA84" s="910"/>
      <c r="DB84" s="908"/>
      <c r="DC84" s="909"/>
      <c r="DD84" s="909"/>
      <c r="DE84" s="909"/>
      <c r="DF84" s="910"/>
      <c r="DG84" s="908"/>
      <c r="DH84" s="909"/>
      <c r="DI84" s="909"/>
      <c r="DJ84" s="909"/>
      <c r="DK84" s="910"/>
      <c r="DL84" s="908"/>
      <c r="DM84" s="909"/>
      <c r="DN84" s="909"/>
      <c r="DO84" s="909"/>
      <c r="DP84" s="910"/>
      <c r="DQ84" s="908"/>
      <c r="DR84" s="909"/>
      <c r="DS84" s="909"/>
      <c r="DT84" s="909"/>
      <c r="DU84" s="910"/>
      <c r="DV84" s="905"/>
      <c r="DW84" s="906"/>
      <c r="DX84" s="906"/>
      <c r="DY84" s="906"/>
      <c r="DZ84" s="907"/>
      <c r="EA84" s="248"/>
    </row>
    <row r="85" spans="1:131" s="249" customFormat="1" ht="26.25" customHeight="1" x14ac:dyDescent="0.2">
      <c r="A85" s="263">
        <v>18</v>
      </c>
      <c r="B85" s="921"/>
      <c r="C85" s="922"/>
      <c r="D85" s="922"/>
      <c r="E85" s="922"/>
      <c r="F85" s="922"/>
      <c r="G85" s="922"/>
      <c r="H85" s="922"/>
      <c r="I85" s="922"/>
      <c r="J85" s="922"/>
      <c r="K85" s="922"/>
      <c r="L85" s="922"/>
      <c r="M85" s="922"/>
      <c r="N85" s="922"/>
      <c r="O85" s="922"/>
      <c r="P85" s="923"/>
      <c r="Q85" s="924"/>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25"/>
      <c r="BA85" s="925"/>
      <c r="BB85" s="925"/>
      <c r="BC85" s="925"/>
      <c r="BD85" s="926"/>
      <c r="BE85" s="267"/>
      <c r="BF85" s="267"/>
      <c r="BG85" s="267"/>
      <c r="BH85" s="267"/>
      <c r="BI85" s="267"/>
      <c r="BJ85" s="267"/>
      <c r="BK85" s="267"/>
      <c r="BL85" s="267"/>
      <c r="BM85" s="267"/>
      <c r="BN85" s="267"/>
      <c r="BO85" s="267"/>
      <c r="BP85" s="267"/>
      <c r="BQ85" s="264">
        <v>79</v>
      </c>
      <c r="BR85" s="269"/>
      <c r="BS85" s="911"/>
      <c r="BT85" s="912"/>
      <c r="BU85" s="912"/>
      <c r="BV85" s="912"/>
      <c r="BW85" s="912"/>
      <c r="BX85" s="912"/>
      <c r="BY85" s="912"/>
      <c r="BZ85" s="912"/>
      <c r="CA85" s="912"/>
      <c r="CB85" s="912"/>
      <c r="CC85" s="912"/>
      <c r="CD85" s="912"/>
      <c r="CE85" s="912"/>
      <c r="CF85" s="912"/>
      <c r="CG85" s="913"/>
      <c r="CH85" s="908"/>
      <c r="CI85" s="909"/>
      <c r="CJ85" s="909"/>
      <c r="CK85" s="909"/>
      <c r="CL85" s="910"/>
      <c r="CM85" s="908"/>
      <c r="CN85" s="909"/>
      <c r="CO85" s="909"/>
      <c r="CP85" s="909"/>
      <c r="CQ85" s="910"/>
      <c r="CR85" s="908"/>
      <c r="CS85" s="909"/>
      <c r="CT85" s="909"/>
      <c r="CU85" s="909"/>
      <c r="CV85" s="910"/>
      <c r="CW85" s="908"/>
      <c r="CX85" s="909"/>
      <c r="CY85" s="909"/>
      <c r="CZ85" s="909"/>
      <c r="DA85" s="910"/>
      <c r="DB85" s="908"/>
      <c r="DC85" s="909"/>
      <c r="DD85" s="909"/>
      <c r="DE85" s="909"/>
      <c r="DF85" s="910"/>
      <c r="DG85" s="908"/>
      <c r="DH85" s="909"/>
      <c r="DI85" s="909"/>
      <c r="DJ85" s="909"/>
      <c r="DK85" s="910"/>
      <c r="DL85" s="908"/>
      <c r="DM85" s="909"/>
      <c r="DN85" s="909"/>
      <c r="DO85" s="909"/>
      <c r="DP85" s="910"/>
      <c r="DQ85" s="908"/>
      <c r="DR85" s="909"/>
      <c r="DS85" s="909"/>
      <c r="DT85" s="909"/>
      <c r="DU85" s="910"/>
      <c r="DV85" s="905"/>
      <c r="DW85" s="906"/>
      <c r="DX85" s="906"/>
      <c r="DY85" s="906"/>
      <c r="DZ85" s="907"/>
      <c r="EA85" s="248"/>
    </row>
    <row r="86" spans="1:131" s="249" customFormat="1" ht="26.25" customHeight="1" x14ac:dyDescent="0.2">
      <c r="A86" s="263">
        <v>19</v>
      </c>
      <c r="B86" s="921"/>
      <c r="C86" s="922"/>
      <c r="D86" s="922"/>
      <c r="E86" s="922"/>
      <c r="F86" s="922"/>
      <c r="G86" s="922"/>
      <c r="H86" s="922"/>
      <c r="I86" s="922"/>
      <c r="J86" s="922"/>
      <c r="K86" s="922"/>
      <c r="L86" s="922"/>
      <c r="M86" s="922"/>
      <c r="N86" s="922"/>
      <c r="O86" s="922"/>
      <c r="P86" s="923"/>
      <c r="Q86" s="924"/>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25"/>
      <c r="BA86" s="925"/>
      <c r="BB86" s="925"/>
      <c r="BC86" s="925"/>
      <c r="BD86" s="926"/>
      <c r="BE86" s="267"/>
      <c r="BF86" s="267"/>
      <c r="BG86" s="267"/>
      <c r="BH86" s="267"/>
      <c r="BI86" s="267"/>
      <c r="BJ86" s="267"/>
      <c r="BK86" s="267"/>
      <c r="BL86" s="267"/>
      <c r="BM86" s="267"/>
      <c r="BN86" s="267"/>
      <c r="BO86" s="267"/>
      <c r="BP86" s="267"/>
      <c r="BQ86" s="264">
        <v>80</v>
      </c>
      <c r="BR86" s="269"/>
      <c r="BS86" s="911"/>
      <c r="BT86" s="912"/>
      <c r="BU86" s="912"/>
      <c r="BV86" s="912"/>
      <c r="BW86" s="912"/>
      <c r="BX86" s="912"/>
      <c r="BY86" s="912"/>
      <c r="BZ86" s="912"/>
      <c r="CA86" s="912"/>
      <c r="CB86" s="912"/>
      <c r="CC86" s="912"/>
      <c r="CD86" s="912"/>
      <c r="CE86" s="912"/>
      <c r="CF86" s="912"/>
      <c r="CG86" s="913"/>
      <c r="CH86" s="908"/>
      <c r="CI86" s="909"/>
      <c r="CJ86" s="909"/>
      <c r="CK86" s="909"/>
      <c r="CL86" s="910"/>
      <c r="CM86" s="908"/>
      <c r="CN86" s="909"/>
      <c r="CO86" s="909"/>
      <c r="CP86" s="909"/>
      <c r="CQ86" s="910"/>
      <c r="CR86" s="908"/>
      <c r="CS86" s="909"/>
      <c r="CT86" s="909"/>
      <c r="CU86" s="909"/>
      <c r="CV86" s="910"/>
      <c r="CW86" s="908"/>
      <c r="CX86" s="909"/>
      <c r="CY86" s="909"/>
      <c r="CZ86" s="909"/>
      <c r="DA86" s="910"/>
      <c r="DB86" s="908"/>
      <c r="DC86" s="909"/>
      <c r="DD86" s="909"/>
      <c r="DE86" s="909"/>
      <c r="DF86" s="910"/>
      <c r="DG86" s="908"/>
      <c r="DH86" s="909"/>
      <c r="DI86" s="909"/>
      <c r="DJ86" s="909"/>
      <c r="DK86" s="910"/>
      <c r="DL86" s="908"/>
      <c r="DM86" s="909"/>
      <c r="DN86" s="909"/>
      <c r="DO86" s="909"/>
      <c r="DP86" s="910"/>
      <c r="DQ86" s="908"/>
      <c r="DR86" s="909"/>
      <c r="DS86" s="909"/>
      <c r="DT86" s="909"/>
      <c r="DU86" s="910"/>
      <c r="DV86" s="905"/>
      <c r="DW86" s="906"/>
      <c r="DX86" s="906"/>
      <c r="DY86" s="906"/>
      <c r="DZ86" s="907"/>
      <c r="EA86" s="248"/>
    </row>
    <row r="87" spans="1:131" s="249" customFormat="1" ht="26.25" customHeight="1" x14ac:dyDescent="0.2">
      <c r="A87" s="271">
        <v>20</v>
      </c>
      <c r="B87" s="930"/>
      <c r="C87" s="931"/>
      <c r="D87" s="931"/>
      <c r="E87" s="931"/>
      <c r="F87" s="931"/>
      <c r="G87" s="931"/>
      <c r="H87" s="931"/>
      <c r="I87" s="931"/>
      <c r="J87" s="931"/>
      <c r="K87" s="931"/>
      <c r="L87" s="931"/>
      <c r="M87" s="931"/>
      <c r="N87" s="931"/>
      <c r="O87" s="931"/>
      <c r="P87" s="932"/>
      <c r="Q87" s="933"/>
      <c r="R87" s="934"/>
      <c r="S87" s="934"/>
      <c r="T87" s="934"/>
      <c r="U87" s="934"/>
      <c r="V87" s="934"/>
      <c r="W87" s="934"/>
      <c r="X87" s="934"/>
      <c r="Y87" s="934"/>
      <c r="Z87" s="934"/>
      <c r="AA87" s="934"/>
      <c r="AB87" s="934"/>
      <c r="AC87" s="934"/>
      <c r="AD87" s="934"/>
      <c r="AE87" s="934"/>
      <c r="AF87" s="934"/>
      <c r="AG87" s="934"/>
      <c r="AH87" s="934"/>
      <c r="AI87" s="934"/>
      <c r="AJ87" s="934"/>
      <c r="AK87" s="934"/>
      <c r="AL87" s="934"/>
      <c r="AM87" s="934"/>
      <c r="AN87" s="934"/>
      <c r="AO87" s="934"/>
      <c r="AP87" s="934"/>
      <c r="AQ87" s="934"/>
      <c r="AR87" s="934"/>
      <c r="AS87" s="934"/>
      <c r="AT87" s="934"/>
      <c r="AU87" s="934"/>
      <c r="AV87" s="934"/>
      <c r="AW87" s="934"/>
      <c r="AX87" s="934"/>
      <c r="AY87" s="934"/>
      <c r="AZ87" s="935"/>
      <c r="BA87" s="935"/>
      <c r="BB87" s="935"/>
      <c r="BC87" s="935"/>
      <c r="BD87" s="936"/>
      <c r="BE87" s="267"/>
      <c r="BF87" s="267"/>
      <c r="BG87" s="267"/>
      <c r="BH87" s="267"/>
      <c r="BI87" s="267"/>
      <c r="BJ87" s="267"/>
      <c r="BK87" s="267"/>
      <c r="BL87" s="267"/>
      <c r="BM87" s="267"/>
      <c r="BN87" s="267"/>
      <c r="BO87" s="267"/>
      <c r="BP87" s="267"/>
      <c r="BQ87" s="264">
        <v>81</v>
      </c>
      <c r="BR87" s="269"/>
      <c r="BS87" s="911"/>
      <c r="BT87" s="912"/>
      <c r="BU87" s="912"/>
      <c r="BV87" s="912"/>
      <c r="BW87" s="912"/>
      <c r="BX87" s="912"/>
      <c r="BY87" s="912"/>
      <c r="BZ87" s="912"/>
      <c r="CA87" s="912"/>
      <c r="CB87" s="912"/>
      <c r="CC87" s="912"/>
      <c r="CD87" s="912"/>
      <c r="CE87" s="912"/>
      <c r="CF87" s="912"/>
      <c r="CG87" s="913"/>
      <c r="CH87" s="908"/>
      <c r="CI87" s="909"/>
      <c r="CJ87" s="909"/>
      <c r="CK87" s="909"/>
      <c r="CL87" s="910"/>
      <c r="CM87" s="908"/>
      <c r="CN87" s="909"/>
      <c r="CO87" s="909"/>
      <c r="CP87" s="909"/>
      <c r="CQ87" s="910"/>
      <c r="CR87" s="908"/>
      <c r="CS87" s="909"/>
      <c r="CT87" s="909"/>
      <c r="CU87" s="909"/>
      <c r="CV87" s="910"/>
      <c r="CW87" s="908"/>
      <c r="CX87" s="909"/>
      <c r="CY87" s="909"/>
      <c r="CZ87" s="909"/>
      <c r="DA87" s="910"/>
      <c r="DB87" s="908"/>
      <c r="DC87" s="909"/>
      <c r="DD87" s="909"/>
      <c r="DE87" s="909"/>
      <c r="DF87" s="910"/>
      <c r="DG87" s="908"/>
      <c r="DH87" s="909"/>
      <c r="DI87" s="909"/>
      <c r="DJ87" s="909"/>
      <c r="DK87" s="910"/>
      <c r="DL87" s="908"/>
      <c r="DM87" s="909"/>
      <c r="DN87" s="909"/>
      <c r="DO87" s="909"/>
      <c r="DP87" s="910"/>
      <c r="DQ87" s="908"/>
      <c r="DR87" s="909"/>
      <c r="DS87" s="909"/>
      <c r="DT87" s="909"/>
      <c r="DU87" s="910"/>
      <c r="DV87" s="905"/>
      <c r="DW87" s="906"/>
      <c r="DX87" s="906"/>
      <c r="DY87" s="906"/>
      <c r="DZ87" s="907"/>
      <c r="EA87" s="248"/>
    </row>
    <row r="88" spans="1:131" s="249" customFormat="1" ht="26.25" customHeight="1" thickBot="1" x14ac:dyDescent="0.25">
      <c r="A88" s="266" t="s">
        <v>397</v>
      </c>
      <c r="B88" s="838" t="s">
        <v>420</v>
      </c>
      <c r="C88" s="839"/>
      <c r="D88" s="839"/>
      <c r="E88" s="839"/>
      <c r="F88" s="839"/>
      <c r="G88" s="839"/>
      <c r="H88" s="839"/>
      <c r="I88" s="839"/>
      <c r="J88" s="839"/>
      <c r="K88" s="839"/>
      <c r="L88" s="839"/>
      <c r="M88" s="839"/>
      <c r="N88" s="839"/>
      <c r="O88" s="839"/>
      <c r="P88" s="840"/>
      <c r="Q88" s="886"/>
      <c r="R88" s="887"/>
      <c r="S88" s="887"/>
      <c r="T88" s="887"/>
      <c r="U88" s="887"/>
      <c r="V88" s="887"/>
      <c r="W88" s="887"/>
      <c r="X88" s="887"/>
      <c r="Y88" s="887"/>
      <c r="Z88" s="887"/>
      <c r="AA88" s="887"/>
      <c r="AB88" s="887"/>
      <c r="AC88" s="887"/>
      <c r="AD88" s="887"/>
      <c r="AE88" s="887"/>
      <c r="AF88" s="890">
        <v>79986</v>
      </c>
      <c r="AG88" s="890"/>
      <c r="AH88" s="890"/>
      <c r="AI88" s="890"/>
      <c r="AJ88" s="890"/>
      <c r="AK88" s="887"/>
      <c r="AL88" s="887"/>
      <c r="AM88" s="887"/>
      <c r="AN88" s="887"/>
      <c r="AO88" s="887"/>
      <c r="AP88" s="890">
        <v>8159</v>
      </c>
      <c r="AQ88" s="890"/>
      <c r="AR88" s="890"/>
      <c r="AS88" s="890"/>
      <c r="AT88" s="890"/>
      <c r="AU88" s="890">
        <v>277</v>
      </c>
      <c r="AV88" s="890"/>
      <c r="AW88" s="890"/>
      <c r="AX88" s="890"/>
      <c r="AY88" s="890"/>
      <c r="AZ88" s="895"/>
      <c r="BA88" s="895"/>
      <c r="BB88" s="895"/>
      <c r="BC88" s="895"/>
      <c r="BD88" s="896"/>
      <c r="BE88" s="267"/>
      <c r="BF88" s="267"/>
      <c r="BG88" s="267"/>
      <c r="BH88" s="267"/>
      <c r="BI88" s="267"/>
      <c r="BJ88" s="267"/>
      <c r="BK88" s="267"/>
      <c r="BL88" s="267"/>
      <c r="BM88" s="267"/>
      <c r="BN88" s="267"/>
      <c r="BO88" s="267"/>
      <c r="BP88" s="267"/>
      <c r="BQ88" s="264">
        <v>82</v>
      </c>
      <c r="BR88" s="269"/>
      <c r="BS88" s="911"/>
      <c r="BT88" s="912"/>
      <c r="BU88" s="912"/>
      <c r="BV88" s="912"/>
      <c r="BW88" s="912"/>
      <c r="BX88" s="912"/>
      <c r="BY88" s="912"/>
      <c r="BZ88" s="912"/>
      <c r="CA88" s="912"/>
      <c r="CB88" s="912"/>
      <c r="CC88" s="912"/>
      <c r="CD88" s="912"/>
      <c r="CE88" s="912"/>
      <c r="CF88" s="912"/>
      <c r="CG88" s="913"/>
      <c r="CH88" s="908"/>
      <c r="CI88" s="909"/>
      <c r="CJ88" s="909"/>
      <c r="CK88" s="909"/>
      <c r="CL88" s="910"/>
      <c r="CM88" s="908"/>
      <c r="CN88" s="909"/>
      <c r="CO88" s="909"/>
      <c r="CP88" s="909"/>
      <c r="CQ88" s="910"/>
      <c r="CR88" s="908"/>
      <c r="CS88" s="909"/>
      <c r="CT88" s="909"/>
      <c r="CU88" s="909"/>
      <c r="CV88" s="910"/>
      <c r="CW88" s="908"/>
      <c r="CX88" s="909"/>
      <c r="CY88" s="909"/>
      <c r="CZ88" s="909"/>
      <c r="DA88" s="910"/>
      <c r="DB88" s="908"/>
      <c r="DC88" s="909"/>
      <c r="DD88" s="909"/>
      <c r="DE88" s="909"/>
      <c r="DF88" s="910"/>
      <c r="DG88" s="908"/>
      <c r="DH88" s="909"/>
      <c r="DI88" s="909"/>
      <c r="DJ88" s="909"/>
      <c r="DK88" s="910"/>
      <c r="DL88" s="908"/>
      <c r="DM88" s="909"/>
      <c r="DN88" s="909"/>
      <c r="DO88" s="909"/>
      <c r="DP88" s="910"/>
      <c r="DQ88" s="908"/>
      <c r="DR88" s="909"/>
      <c r="DS88" s="909"/>
      <c r="DT88" s="909"/>
      <c r="DU88" s="910"/>
      <c r="DV88" s="905"/>
      <c r="DW88" s="906"/>
      <c r="DX88" s="906"/>
      <c r="DY88" s="906"/>
      <c r="DZ88" s="907"/>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1"/>
      <c r="BT89" s="912"/>
      <c r="BU89" s="912"/>
      <c r="BV89" s="912"/>
      <c r="BW89" s="912"/>
      <c r="BX89" s="912"/>
      <c r="BY89" s="912"/>
      <c r="BZ89" s="912"/>
      <c r="CA89" s="912"/>
      <c r="CB89" s="912"/>
      <c r="CC89" s="912"/>
      <c r="CD89" s="912"/>
      <c r="CE89" s="912"/>
      <c r="CF89" s="912"/>
      <c r="CG89" s="913"/>
      <c r="CH89" s="908"/>
      <c r="CI89" s="909"/>
      <c r="CJ89" s="909"/>
      <c r="CK89" s="909"/>
      <c r="CL89" s="910"/>
      <c r="CM89" s="908"/>
      <c r="CN89" s="909"/>
      <c r="CO89" s="909"/>
      <c r="CP89" s="909"/>
      <c r="CQ89" s="910"/>
      <c r="CR89" s="908"/>
      <c r="CS89" s="909"/>
      <c r="CT89" s="909"/>
      <c r="CU89" s="909"/>
      <c r="CV89" s="910"/>
      <c r="CW89" s="908"/>
      <c r="CX89" s="909"/>
      <c r="CY89" s="909"/>
      <c r="CZ89" s="909"/>
      <c r="DA89" s="910"/>
      <c r="DB89" s="908"/>
      <c r="DC89" s="909"/>
      <c r="DD89" s="909"/>
      <c r="DE89" s="909"/>
      <c r="DF89" s="910"/>
      <c r="DG89" s="908"/>
      <c r="DH89" s="909"/>
      <c r="DI89" s="909"/>
      <c r="DJ89" s="909"/>
      <c r="DK89" s="910"/>
      <c r="DL89" s="908"/>
      <c r="DM89" s="909"/>
      <c r="DN89" s="909"/>
      <c r="DO89" s="909"/>
      <c r="DP89" s="910"/>
      <c r="DQ89" s="908"/>
      <c r="DR89" s="909"/>
      <c r="DS89" s="909"/>
      <c r="DT89" s="909"/>
      <c r="DU89" s="910"/>
      <c r="DV89" s="905"/>
      <c r="DW89" s="906"/>
      <c r="DX89" s="906"/>
      <c r="DY89" s="906"/>
      <c r="DZ89" s="907"/>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1"/>
      <c r="BT90" s="912"/>
      <c r="BU90" s="912"/>
      <c r="BV90" s="912"/>
      <c r="BW90" s="912"/>
      <c r="BX90" s="912"/>
      <c r="BY90" s="912"/>
      <c r="BZ90" s="912"/>
      <c r="CA90" s="912"/>
      <c r="CB90" s="912"/>
      <c r="CC90" s="912"/>
      <c r="CD90" s="912"/>
      <c r="CE90" s="912"/>
      <c r="CF90" s="912"/>
      <c r="CG90" s="913"/>
      <c r="CH90" s="908"/>
      <c r="CI90" s="909"/>
      <c r="CJ90" s="909"/>
      <c r="CK90" s="909"/>
      <c r="CL90" s="910"/>
      <c r="CM90" s="908"/>
      <c r="CN90" s="909"/>
      <c r="CO90" s="909"/>
      <c r="CP90" s="909"/>
      <c r="CQ90" s="910"/>
      <c r="CR90" s="908"/>
      <c r="CS90" s="909"/>
      <c r="CT90" s="909"/>
      <c r="CU90" s="909"/>
      <c r="CV90" s="910"/>
      <c r="CW90" s="908"/>
      <c r="CX90" s="909"/>
      <c r="CY90" s="909"/>
      <c r="CZ90" s="909"/>
      <c r="DA90" s="910"/>
      <c r="DB90" s="908"/>
      <c r="DC90" s="909"/>
      <c r="DD90" s="909"/>
      <c r="DE90" s="909"/>
      <c r="DF90" s="910"/>
      <c r="DG90" s="908"/>
      <c r="DH90" s="909"/>
      <c r="DI90" s="909"/>
      <c r="DJ90" s="909"/>
      <c r="DK90" s="910"/>
      <c r="DL90" s="908"/>
      <c r="DM90" s="909"/>
      <c r="DN90" s="909"/>
      <c r="DO90" s="909"/>
      <c r="DP90" s="910"/>
      <c r="DQ90" s="908"/>
      <c r="DR90" s="909"/>
      <c r="DS90" s="909"/>
      <c r="DT90" s="909"/>
      <c r="DU90" s="910"/>
      <c r="DV90" s="905"/>
      <c r="DW90" s="906"/>
      <c r="DX90" s="906"/>
      <c r="DY90" s="906"/>
      <c r="DZ90" s="907"/>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1"/>
      <c r="BT91" s="912"/>
      <c r="BU91" s="912"/>
      <c r="BV91" s="912"/>
      <c r="BW91" s="912"/>
      <c r="BX91" s="912"/>
      <c r="BY91" s="912"/>
      <c r="BZ91" s="912"/>
      <c r="CA91" s="912"/>
      <c r="CB91" s="912"/>
      <c r="CC91" s="912"/>
      <c r="CD91" s="912"/>
      <c r="CE91" s="912"/>
      <c r="CF91" s="912"/>
      <c r="CG91" s="913"/>
      <c r="CH91" s="908"/>
      <c r="CI91" s="909"/>
      <c r="CJ91" s="909"/>
      <c r="CK91" s="909"/>
      <c r="CL91" s="910"/>
      <c r="CM91" s="908"/>
      <c r="CN91" s="909"/>
      <c r="CO91" s="909"/>
      <c r="CP91" s="909"/>
      <c r="CQ91" s="910"/>
      <c r="CR91" s="908"/>
      <c r="CS91" s="909"/>
      <c r="CT91" s="909"/>
      <c r="CU91" s="909"/>
      <c r="CV91" s="910"/>
      <c r="CW91" s="908"/>
      <c r="CX91" s="909"/>
      <c r="CY91" s="909"/>
      <c r="CZ91" s="909"/>
      <c r="DA91" s="910"/>
      <c r="DB91" s="908"/>
      <c r="DC91" s="909"/>
      <c r="DD91" s="909"/>
      <c r="DE91" s="909"/>
      <c r="DF91" s="910"/>
      <c r="DG91" s="908"/>
      <c r="DH91" s="909"/>
      <c r="DI91" s="909"/>
      <c r="DJ91" s="909"/>
      <c r="DK91" s="910"/>
      <c r="DL91" s="908"/>
      <c r="DM91" s="909"/>
      <c r="DN91" s="909"/>
      <c r="DO91" s="909"/>
      <c r="DP91" s="910"/>
      <c r="DQ91" s="908"/>
      <c r="DR91" s="909"/>
      <c r="DS91" s="909"/>
      <c r="DT91" s="909"/>
      <c r="DU91" s="910"/>
      <c r="DV91" s="905"/>
      <c r="DW91" s="906"/>
      <c r="DX91" s="906"/>
      <c r="DY91" s="906"/>
      <c r="DZ91" s="907"/>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1"/>
      <c r="BT92" s="912"/>
      <c r="BU92" s="912"/>
      <c r="BV92" s="912"/>
      <c r="BW92" s="912"/>
      <c r="BX92" s="912"/>
      <c r="BY92" s="912"/>
      <c r="BZ92" s="912"/>
      <c r="CA92" s="912"/>
      <c r="CB92" s="912"/>
      <c r="CC92" s="912"/>
      <c r="CD92" s="912"/>
      <c r="CE92" s="912"/>
      <c r="CF92" s="912"/>
      <c r="CG92" s="913"/>
      <c r="CH92" s="908"/>
      <c r="CI92" s="909"/>
      <c r="CJ92" s="909"/>
      <c r="CK92" s="909"/>
      <c r="CL92" s="910"/>
      <c r="CM92" s="908"/>
      <c r="CN92" s="909"/>
      <c r="CO92" s="909"/>
      <c r="CP92" s="909"/>
      <c r="CQ92" s="910"/>
      <c r="CR92" s="908"/>
      <c r="CS92" s="909"/>
      <c r="CT92" s="909"/>
      <c r="CU92" s="909"/>
      <c r="CV92" s="910"/>
      <c r="CW92" s="908"/>
      <c r="CX92" s="909"/>
      <c r="CY92" s="909"/>
      <c r="CZ92" s="909"/>
      <c r="DA92" s="910"/>
      <c r="DB92" s="908"/>
      <c r="DC92" s="909"/>
      <c r="DD92" s="909"/>
      <c r="DE92" s="909"/>
      <c r="DF92" s="910"/>
      <c r="DG92" s="908"/>
      <c r="DH92" s="909"/>
      <c r="DI92" s="909"/>
      <c r="DJ92" s="909"/>
      <c r="DK92" s="910"/>
      <c r="DL92" s="908"/>
      <c r="DM92" s="909"/>
      <c r="DN92" s="909"/>
      <c r="DO92" s="909"/>
      <c r="DP92" s="910"/>
      <c r="DQ92" s="908"/>
      <c r="DR92" s="909"/>
      <c r="DS92" s="909"/>
      <c r="DT92" s="909"/>
      <c r="DU92" s="910"/>
      <c r="DV92" s="905"/>
      <c r="DW92" s="906"/>
      <c r="DX92" s="906"/>
      <c r="DY92" s="906"/>
      <c r="DZ92" s="907"/>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1"/>
      <c r="BT93" s="912"/>
      <c r="BU93" s="912"/>
      <c r="BV93" s="912"/>
      <c r="BW93" s="912"/>
      <c r="BX93" s="912"/>
      <c r="BY93" s="912"/>
      <c r="BZ93" s="912"/>
      <c r="CA93" s="912"/>
      <c r="CB93" s="912"/>
      <c r="CC93" s="912"/>
      <c r="CD93" s="912"/>
      <c r="CE93" s="912"/>
      <c r="CF93" s="912"/>
      <c r="CG93" s="913"/>
      <c r="CH93" s="908"/>
      <c r="CI93" s="909"/>
      <c r="CJ93" s="909"/>
      <c r="CK93" s="909"/>
      <c r="CL93" s="910"/>
      <c r="CM93" s="908"/>
      <c r="CN93" s="909"/>
      <c r="CO93" s="909"/>
      <c r="CP93" s="909"/>
      <c r="CQ93" s="910"/>
      <c r="CR93" s="908"/>
      <c r="CS93" s="909"/>
      <c r="CT93" s="909"/>
      <c r="CU93" s="909"/>
      <c r="CV93" s="910"/>
      <c r="CW93" s="908"/>
      <c r="CX93" s="909"/>
      <c r="CY93" s="909"/>
      <c r="CZ93" s="909"/>
      <c r="DA93" s="910"/>
      <c r="DB93" s="908"/>
      <c r="DC93" s="909"/>
      <c r="DD93" s="909"/>
      <c r="DE93" s="909"/>
      <c r="DF93" s="910"/>
      <c r="DG93" s="908"/>
      <c r="DH93" s="909"/>
      <c r="DI93" s="909"/>
      <c r="DJ93" s="909"/>
      <c r="DK93" s="910"/>
      <c r="DL93" s="908"/>
      <c r="DM93" s="909"/>
      <c r="DN93" s="909"/>
      <c r="DO93" s="909"/>
      <c r="DP93" s="910"/>
      <c r="DQ93" s="908"/>
      <c r="DR93" s="909"/>
      <c r="DS93" s="909"/>
      <c r="DT93" s="909"/>
      <c r="DU93" s="910"/>
      <c r="DV93" s="905"/>
      <c r="DW93" s="906"/>
      <c r="DX93" s="906"/>
      <c r="DY93" s="906"/>
      <c r="DZ93" s="907"/>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1"/>
      <c r="BT94" s="912"/>
      <c r="BU94" s="912"/>
      <c r="BV94" s="912"/>
      <c r="BW94" s="912"/>
      <c r="BX94" s="912"/>
      <c r="BY94" s="912"/>
      <c r="BZ94" s="912"/>
      <c r="CA94" s="912"/>
      <c r="CB94" s="912"/>
      <c r="CC94" s="912"/>
      <c r="CD94" s="912"/>
      <c r="CE94" s="912"/>
      <c r="CF94" s="912"/>
      <c r="CG94" s="913"/>
      <c r="CH94" s="908"/>
      <c r="CI94" s="909"/>
      <c r="CJ94" s="909"/>
      <c r="CK94" s="909"/>
      <c r="CL94" s="910"/>
      <c r="CM94" s="908"/>
      <c r="CN94" s="909"/>
      <c r="CO94" s="909"/>
      <c r="CP94" s="909"/>
      <c r="CQ94" s="910"/>
      <c r="CR94" s="908"/>
      <c r="CS94" s="909"/>
      <c r="CT94" s="909"/>
      <c r="CU94" s="909"/>
      <c r="CV94" s="910"/>
      <c r="CW94" s="908"/>
      <c r="CX94" s="909"/>
      <c r="CY94" s="909"/>
      <c r="CZ94" s="909"/>
      <c r="DA94" s="910"/>
      <c r="DB94" s="908"/>
      <c r="DC94" s="909"/>
      <c r="DD94" s="909"/>
      <c r="DE94" s="909"/>
      <c r="DF94" s="910"/>
      <c r="DG94" s="908"/>
      <c r="DH94" s="909"/>
      <c r="DI94" s="909"/>
      <c r="DJ94" s="909"/>
      <c r="DK94" s="910"/>
      <c r="DL94" s="908"/>
      <c r="DM94" s="909"/>
      <c r="DN94" s="909"/>
      <c r="DO94" s="909"/>
      <c r="DP94" s="910"/>
      <c r="DQ94" s="908"/>
      <c r="DR94" s="909"/>
      <c r="DS94" s="909"/>
      <c r="DT94" s="909"/>
      <c r="DU94" s="910"/>
      <c r="DV94" s="905"/>
      <c r="DW94" s="906"/>
      <c r="DX94" s="906"/>
      <c r="DY94" s="906"/>
      <c r="DZ94" s="907"/>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1"/>
      <c r="BT95" s="912"/>
      <c r="BU95" s="912"/>
      <c r="BV95" s="912"/>
      <c r="BW95" s="912"/>
      <c r="BX95" s="912"/>
      <c r="BY95" s="912"/>
      <c r="BZ95" s="912"/>
      <c r="CA95" s="912"/>
      <c r="CB95" s="912"/>
      <c r="CC95" s="912"/>
      <c r="CD95" s="912"/>
      <c r="CE95" s="912"/>
      <c r="CF95" s="912"/>
      <c r="CG95" s="913"/>
      <c r="CH95" s="908"/>
      <c r="CI95" s="909"/>
      <c r="CJ95" s="909"/>
      <c r="CK95" s="909"/>
      <c r="CL95" s="910"/>
      <c r="CM95" s="908"/>
      <c r="CN95" s="909"/>
      <c r="CO95" s="909"/>
      <c r="CP95" s="909"/>
      <c r="CQ95" s="910"/>
      <c r="CR95" s="908"/>
      <c r="CS95" s="909"/>
      <c r="CT95" s="909"/>
      <c r="CU95" s="909"/>
      <c r="CV95" s="910"/>
      <c r="CW95" s="908"/>
      <c r="CX95" s="909"/>
      <c r="CY95" s="909"/>
      <c r="CZ95" s="909"/>
      <c r="DA95" s="910"/>
      <c r="DB95" s="908"/>
      <c r="DC95" s="909"/>
      <c r="DD95" s="909"/>
      <c r="DE95" s="909"/>
      <c r="DF95" s="910"/>
      <c r="DG95" s="908"/>
      <c r="DH95" s="909"/>
      <c r="DI95" s="909"/>
      <c r="DJ95" s="909"/>
      <c r="DK95" s="910"/>
      <c r="DL95" s="908"/>
      <c r="DM95" s="909"/>
      <c r="DN95" s="909"/>
      <c r="DO95" s="909"/>
      <c r="DP95" s="910"/>
      <c r="DQ95" s="908"/>
      <c r="DR95" s="909"/>
      <c r="DS95" s="909"/>
      <c r="DT95" s="909"/>
      <c r="DU95" s="910"/>
      <c r="DV95" s="905"/>
      <c r="DW95" s="906"/>
      <c r="DX95" s="906"/>
      <c r="DY95" s="906"/>
      <c r="DZ95" s="907"/>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1"/>
      <c r="BT96" s="912"/>
      <c r="BU96" s="912"/>
      <c r="BV96" s="912"/>
      <c r="BW96" s="912"/>
      <c r="BX96" s="912"/>
      <c r="BY96" s="912"/>
      <c r="BZ96" s="912"/>
      <c r="CA96" s="912"/>
      <c r="CB96" s="912"/>
      <c r="CC96" s="912"/>
      <c r="CD96" s="912"/>
      <c r="CE96" s="912"/>
      <c r="CF96" s="912"/>
      <c r="CG96" s="913"/>
      <c r="CH96" s="908"/>
      <c r="CI96" s="909"/>
      <c r="CJ96" s="909"/>
      <c r="CK96" s="909"/>
      <c r="CL96" s="910"/>
      <c r="CM96" s="908"/>
      <c r="CN96" s="909"/>
      <c r="CO96" s="909"/>
      <c r="CP96" s="909"/>
      <c r="CQ96" s="910"/>
      <c r="CR96" s="908"/>
      <c r="CS96" s="909"/>
      <c r="CT96" s="909"/>
      <c r="CU96" s="909"/>
      <c r="CV96" s="910"/>
      <c r="CW96" s="908"/>
      <c r="CX96" s="909"/>
      <c r="CY96" s="909"/>
      <c r="CZ96" s="909"/>
      <c r="DA96" s="910"/>
      <c r="DB96" s="908"/>
      <c r="DC96" s="909"/>
      <c r="DD96" s="909"/>
      <c r="DE96" s="909"/>
      <c r="DF96" s="910"/>
      <c r="DG96" s="908"/>
      <c r="DH96" s="909"/>
      <c r="DI96" s="909"/>
      <c r="DJ96" s="909"/>
      <c r="DK96" s="910"/>
      <c r="DL96" s="908"/>
      <c r="DM96" s="909"/>
      <c r="DN96" s="909"/>
      <c r="DO96" s="909"/>
      <c r="DP96" s="910"/>
      <c r="DQ96" s="908"/>
      <c r="DR96" s="909"/>
      <c r="DS96" s="909"/>
      <c r="DT96" s="909"/>
      <c r="DU96" s="910"/>
      <c r="DV96" s="905"/>
      <c r="DW96" s="906"/>
      <c r="DX96" s="906"/>
      <c r="DY96" s="906"/>
      <c r="DZ96" s="907"/>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1"/>
      <c r="BT97" s="912"/>
      <c r="BU97" s="912"/>
      <c r="BV97" s="912"/>
      <c r="BW97" s="912"/>
      <c r="BX97" s="912"/>
      <c r="BY97" s="912"/>
      <c r="BZ97" s="912"/>
      <c r="CA97" s="912"/>
      <c r="CB97" s="912"/>
      <c r="CC97" s="912"/>
      <c r="CD97" s="912"/>
      <c r="CE97" s="912"/>
      <c r="CF97" s="912"/>
      <c r="CG97" s="913"/>
      <c r="CH97" s="908"/>
      <c r="CI97" s="909"/>
      <c r="CJ97" s="909"/>
      <c r="CK97" s="909"/>
      <c r="CL97" s="910"/>
      <c r="CM97" s="908"/>
      <c r="CN97" s="909"/>
      <c r="CO97" s="909"/>
      <c r="CP97" s="909"/>
      <c r="CQ97" s="910"/>
      <c r="CR97" s="908"/>
      <c r="CS97" s="909"/>
      <c r="CT97" s="909"/>
      <c r="CU97" s="909"/>
      <c r="CV97" s="910"/>
      <c r="CW97" s="908"/>
      <c r="CX97" s="909"/>
      <c r="CY97" s="909"/>
      <c r="CZ97" s="909"/>
      <c r="DA97" s="910"/>
      <c r="DB97" s="908"/>
      <c r="DC97" s="909"/>
      <c r="DD97" s="909"/>
      <c r="DE97" s="909"/>
      <c r="DF97" s="910"/>
      <c r="DG97" s="908"/>
      <c r="DH97" s="909"/>
      <c r="DI97" s="909"/>
      <c r="DJ97" s="909"/>
      <c r="DK97" s="910"/>
      <c r="DL97" s="908"/>
      <c r="DM97" s="909"/>
      <c r="DN97" s="909"/>
      <c r="DO97" s="909"/>
      <c r="DP97" s="910"/>
      <c r="DQ97" s="908"/>
      <c r="DR97" s="909"/>
      <c r="DS97" s="909"/>
      <c r="DT97" s="909"/>
      <c r="DU97" s="910"/>
      <c r="DV97" s="905"/>
      <c r="DW97" s="906"/>
      <c r="DX97" s="906"/>
      <c r="DY97" s="906"/>
      <c r="DZ97" s="907"/>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1"/>
      <c r="BT98" s="912"/>
      <c r="BU98" s="912"/>
      <c r="BV98" s="912"/>
      <c r="BW98" s="912"/>
      <c r="BX98" s="912"/>
      <c r="BY98" s="912"/>
      <c r="BZ98" s="912"/>
      <c r="CA98" s="912"/>
      <c r="CB98" s="912"/>
      <c r="CC98" s="912"/>
      <c r="CD98" s="912"/>
      <c r="CE98" s="912"/>
      <c r="CF98" s="912"/>
      <c r="CG98" s="913"/>
      <c r="CH98" s="908"/>
      <c r="CI98" s="909"/>
      <c r="CJ98" s="909"/>
      <c r="CK98" s="909"/>
      <c r="CL98" s="910"/>
      <c r="CM98" s="908"/>
      <c r="CN98" s="909"/>
      <c r="CO98" s="909"/>
      <c r="CP98" s="909"/>
      <c r="CQ98" s="910"/>
      <c r="CR98" s="908"/>
      <c r="CS98" s="909"/>
      <c r="CT98" s="909"/>
      <c r="CU98" s="909"/>
      <c r="CV98" s="910"/>
      <c r="CW98" s="908"/>
      <c r="CX98" s="909"/>
      <c r="CY98" s="909"/>
      <c r="CZ98" s="909"/>
      <c r="DA98" s="910"/>
      <c r="DB98" s="908"/>
      <c r="DC98" s="909"/>
      <c r="DD98" s="909"/>
      <c r="DE98" s="909"/>
      <c r="DF98" s="910"/>
      <c r="DG98" s="908"/>
      <c r="DH98" s="909"/>
      <c r="DI98" s="909"/>
      <c r="DJ98" s="909"/>
      <c r="DK98" s="910"/>
      <c r="DL98" s="908"/>
      <c r="DM98" s="909"/>
      <c r="DN98" s="909"/>
      <c r="DO98" s="909"/>
      <c r="DP98" s="910"/>
      <c r="DQ98" s="908"/>
      <c r="DR98" s="909"/>
      <c r="DS98" s="909"/>
      <c r="DT98" s="909"/>
      <c r="DU98" s="910"/>
      <c r="DV98" s="905"/>
      <c r="DW98" s="906"/>
      <c r="DX98" s="906"/>
      <c r="DY98" s="906"/>
      <c r="DZ98" s="907"/>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1"/>
      <c r="BT99" s="912"/>
      <c r="BU99" s="912"/>
      <c r="BV99" s="912"/>
      <c r="BW99" s="912"/>
      <c r="BX99" s="912"/>
      <c r="BY99" s="912"/>
      <c r="BZ99" s="912"/>
      <c r="CA99" s="912"/>
      <c r="CB99" s="912"/>
      <c r="CC99" s="912"/>
      <c r="CD99" s="912"/>
      <c r="CE99" s="912"/>
      <c r="CF99" s="912"/>
      <c r="CG99" s="913"/>
      <c r="CH99" s="908"/>
      <c r="CI99" s="909"/>
      <c r="CJ99" s="909"/>
      <c r="CK99" s="909"/>
      <c r="CL99" s="910"/>
      <c r="CM99" s="908"/>
      <c r="CN99" s="909"/>
      <c r="CO99" s="909"/>
      <c r="CP99" s="909"/>
      <c r="CQ99" s="910"/>
      <c r="CR99" s="908"/>
      <c r="CS99" s="909"/>
      <c r="CT99" s="909"/>
      <c r="CU99" s="909"/>
      <c r="CV99" s="910"/>
      <c r="CW99" s="908"/>
      <c r="CX99" s="909"/>
      <c r="CY99" s="909"/>
      <c r="CZ99" s="909"/>
      <c r="DA99" s="910"/>
      <c r="DB99" s="908"/>
      <c r="DC99" s="909"/>
      <c r="DD99" s="909"/>
      <c r="DE99" s="909"/>
      <c r="DF99" s="910"/>
      <c r="DG99" s="908"/>
      <c r="DH99" s="909"/>
      <c r="DI99" s="909"/>
      <c r="DJ99" s="909"/>
      <c r="DK99" s="910"/>
      <c r="DL99" s="908"/>
      <c r="DM99" s="909"/>
      <c r="DN99" s="909"/>
      <c r="DO99" s="909"/>
      <c r="DP99" s="910"/>
      <c r="DQ99" s="908"/>
      <c r="DR99" s="909"/>
      <c r="DS99" s="909"/>
      <c r="DT99" s="909"/>
      <c r="DU99" s="910"/>
      <c r="DV99" s="905"/>
      <c r="DW99" s="906"/>
      <c r="DX99" s="906"/>
      <c r="DY99" s="906"/>
      <c r="DZ99" s="907"/>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1"/>
      <c r="BT100" s="912"/>
      <c r="BU100" s="912"/>
      <c r="BV100" s="912"/>
      <c r="BW100" s="912"/>
      <c r="BX100" s="912"/>
      <c r="BY100" s="912"/>
      <c r="BZ100" s="912"/>
      <c r="CA100" s="912"/>
      <c r="CB100" s="912"/>
      <c r="CC100" s="912"/>
      <c r="CD100" s="912"/>
      <c r="CE100" s="912"/>
      <c r="CF100" s="912"/>
      <c r="CG100" s="913"/>
      <c r="CH100" s="908"/>
      <c r="CI100" s="909"/>
      <c r="CJ100" s="909"/>
      <c r="CK100" s="909"/>
      <c r="CL100" s="910"/>
      <c r="CM100" s="908"/>
      <c r="CN100" s="909"/>
      <c r="CO100" s="909"/>
      <c r="CP100" s="909"/>
      <c r="CQ100" s="910"/>
      <c r="CR100" s="908"/>
      <c r="CS100" s="909"/>
      <c r="CT100" s="909"/>
      <c r="CU100" s="909"/>
      <c r="CV100" s="910"/>
      <c r="CW100" s="908"/>
      <c r="CX100" s="909"/>
      <c r="CY100" s="909"/>
      <c r="CZ100" s="909"/>
      <c r="DA100" s="910"/>
      <c r="DB100" s="908"/>
      <c r="DC100" s="909"/>
      <c r="DD100" s="909"/>
      <c r="DE100" s="909"/>
      <c r="DF100" s="910"/>
      <c r="DG100" s="908"/>
      <c r="DH100" s="909"/>
      <c r="DI100" s="909"/>
      <c r="DJ100" s="909"/>
      <c r="DK100" s="910"/>
      <c r="DL100" s="908"/>
      <c r="DM100" s="909"/>
      <c r="DN100" s="909"/>
      <c r="DO100" s="909"/>
      <c r="DP100" s="910"/>
      <c r="DQ100" s="908"/>
      <c r="DR100" s="909"/>
      <c r="DS100" s="909"/>
      <c r="DT100" s="909"/>
      <c r="DU100" s="910"/>
      <c r="DV100" s="905"/>
      <c r="DW100" s="906"/>
      <c r="DX100" s="906"/>
      <c r="DY100" s="906"/>
      <c r="DZ100" s="907"/>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1"/>
      <c r="BT101" s="912"/>
      <c r="BU101" s="912"/>
      <c r="BV101" s="912"/>
      <c r="BW101" s="912"/>
      <c r="BX101" s="912"/>
      <c r="BY101" s="912"/>
      <c r="BZ101" s="912"/>
      <c r="CA101" s="912"/>
      <c r="CB101" s="912"/>
      <c r="CC101" s="912"/>
      <c r="CD101" s="912"/>
      <c r="CE101" s="912"/>
      <c r="CF101" s="912"/>
      <c r="CG101" s="913"/>
      <c r="CH101" s="908"/>
      <c r="CI101" s="909"/>
      <c r="CJ101" s="909"/>
      <c r="CK101" s="909"/>
      <c r="CL101" s="910"/>
      <c r="CM101" s="908"/>
      <c r="CN101" s="909"/>
      <c r="CO101" s="909"/>
      <c r="CP101" s="909"/>
      <c r="CQ101" s="910"/>
      <c r="CR101" s="908"/>
      <c r="CS101" s="909"/>
      <c r="CT101" s="909"/>
      <c r="CU101" s="909"/>
      <c r="CV101" s="910"/>
      <c r="CW101" s="908"/>
      <c r="CX101" s="909"/>
      <c r="CY101" s="909"/>
      <c r="CZ101" s="909"/>
      <c r="DA101" s="910"/>
      <c r="DB101" s="908"/>
      <c r="DC101" s="909"/>
      <c r="DD101" s="909"/>
      <c r="DE101" s="909"/>
      <c r="DF101" s="910"/>
      <c r="DG101" s="908"/>
      <c r="DH101" s="909"/>
      <c r="DI101" s="909"/>
      <c r="DJ101" s="909"/>
      <c r="DK101" s="910"/>
      <c r="DL101" s="908"/>
      <c r="DM101" s="909"/>
      <c r="DN101" s="909"/>
      <c r="DO101" s="909"/>
      <c r="DP101" s="910"/>
      <c r="DQ101" s="908"/>
      <c r="DR101" s="909"/>
      <c r="DS101" s="909"/>
      <c r="DT101" s="909"/>
      <c r="DU101" s="910"/>
      <c r="DV101" s="905"/>
      <c r="DW101" s="906"/>
      <c r="DX101" s="906"/>
      <c r="DY101" s="906"/>
      <c r="DZ101" s="907"/>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397</v>
      </c>
      <c r="BR102" s="838" t="s">
        <v>421</v>
      </c>
      <c r="BS102" s="839"/>
      <c r="BT102" s="839"/>
      <c r="BU102" s="839"/>
      <c r="BV102" s="839"/>
      <c r="BW102" s="839"/>
      <c r="BX102" s="839"/>
      <c r="BY102" s="839"/>
      <c r="BZ102" s="839"/>
      <c r="CA102" s="839"/>
      <c r="CB102" s="839"/>
      <c r="CC102" s="839"/>
      <c r="CD102" s="839"/>
      <c r="CE102" s="839"/>
      <c r="CF102" s="839"/>
      <c r="CG102" s="840"/>
      <c r="CH102" s="937"/>
      <c r="CI102" s="938"/>
      <c r="CJ102" s="938"/>
      <c r="CK102" s="938"/>
      <c r="CL102" s="939"/>
      <c r="CM102" s="937"/>
      <c r="CN102" s="938"/>
      <c r="CO102" s="938"/>
      <c r="CP102" s="938"/>
      <c r="CQ102" s="939"/>
      <c r="CR102" s="940">
        <v>535</v>
      </c>
      <c r="CS102" s="898"/>
      <c r="CT102" s="898"/>
      <c r="CU102" s="898"/>
      <c r="CV102" s="941"/>
      <c r="CW102" s="940">
        <v>71</v>
      </c>
      <c r="CX102" s="898"/>
      <c r="CY102" s="898"/>
      <c r="CZ102" s="898"/>
      <c r="DA102" s="941"/>
      <c r="DB102" s="940" t="s">
        <v>586</v>
      </c>
      <c r="DC102" s="898"/>
      <c r="DD102" s="898"/>
      <c r="DE102" s="898"/>
      <c r="DF102" s="941"/>
      <c r="DG102" s="940">
        <v>2907</v>
      </c>
      <c r="DH102" s="898"/>
      <c r="DI102" s="898"/>
      <c r="DJ102" s="898"/>
      <c r="DK102" s="941"/>
      <c r="DL102" s="940" t="s">
        <v>586</v>
      </c>
      <c r="DM102" s="898"/>
      <c r="DN102" s="898"/>
      <c r="DO102" s="898"/>
      <c r="DP102" s="941"/>
      <c r="DQ102" s="940" t="s">
        <v>586</v>
      </c>
      <c r="DR102" s="898"/>
      <c r="DS102" s="898"/>
      <c r="DT102" s="898"/>
      <c r="DU102" s="941"/>
      <c r="DV102" s="964"/>
      <c r="DW102" s="965"/>
      <c r="DX102" s="965"/>
      <c r="DY102" s="965"/>
      <c r="DZ102" s="966"/>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7" t="s">
        <v>422</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8" t="s">
        <v>423</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969" t="s">
        <v>426</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427</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48" customFormat="1" ht="26.25" customHeight="1" x14ac:dyDescent="0.2">
      <c r="A109" s="962" t="s">
        <v>428</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2" t="s">
        <v>429</v>
      </c>
      <c r="AB109" s="943"/>
      <c r="AC109" s="943"/>
      <c r="AD109" s="943"/>
      <c r="AE109" s="944"/>
      <c r="AF109" s="942" t="s">
        <v>430</v>
      </c>
      <c r="AG109" s="943"/>
      <c r="AH109" s="943"/>
      <c r="AI109" s="943"/>
      <c r="AJ109" s="944"/>
      <c r="AK109" s="942" t="s">
        <v>313</v>
      </c>
      <c r="AL109" s="943"/>
      <c r="AM109" s="943"/>
      <c r="AN109" s="943"/>
      <c r="AO109" s="944"/>
      <c r="AP109" s="942" t="s">
        <v>431</v>
      </c>
      <c r="AQ109" s="943"/>
      <c r="AR109" s="943"/>
      <c r="AS109" s="943"/>
      <c r="AT109" s="945"/>
      <c r="AU109" s="962" t="s">
        <v>428</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2" t="s">
        <v>429</v>
      </c>
      <c r="BR109" s="943"/>
      <c r="BS109" s="943"/>
      <c r="BT109" s="943"/>
      <c r="BU109" s="944"/>
      <c r="BV109" s="942" t="s">
        <v>430</v>
      </c>
      <c r="BW109" s="943"/>
      <c r="BX109" s="943"/>
      <c r="BY109" s="943"/>
      <c r="BZ109" s="944"/>
      <c r="CA109" s="942" t="s">
        <v>313</v>
      </c>
      <c r="CB109" s="943"/>
      <c r="CC109" s="943"/>
      <c r="CD109" s="943"/>
      <c r="CE109" s="944"/>
      <c r="CF109" s="963" t="s">
        <v>431</v>
      </c>
      <c r="CG109" s="963"/>
      <c r="CH109" s="963"/>
      <c r="CI109" s="963"/>
      <c r="CJ109" s="963"/>
      <c r="CK109" s="942" t="s">
        <v>432</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2" t="s">
        <v>429</v>
      </c>
      <c r="DH109" s="943"/>
      <c r="DI109" s="943"/>
      <c r="DJ109" s="943"/>
      <c r="DK109" s="944"/>
      <c r="DL109" s="942" t="s">
        <v>430</v>
      </c>
      <c r="DM109" s="943"/>
      <c r="DN109" s="943"/>
      <c r="DO109" s="943"/>
      <c r="DP109" s="944"/>
      <c r="DQ109" s="942" t="s">
        <v>313</v>
      </c>
      <c r="DR109" s="943"/>
      <c r="DS109" s="943"/>
      <c r="DT109" s="943"/>
      <c r="DU109" s="944"/>
      <c r="DV109" s="942" t="s">
        <v>431</v>
      </c>
      <c r="DW109" s="943"/>
      <c r="DX109" s="943"/>
      <c r="DY109" s="943"/>
      <c r="DZ109" s="945"/>
    </row>
    <row r="110" spans="1:131" s="248" customFormat="1" ht="26.25" customHeight="1" x14ac:dyDescent="0.2">
      <c r="A110" s="946" t="s">
        <v>433</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8"/>
      <c r="AA110" s="949">
        <v>4122809</v>
      </c>
      <c r="AB110" s="950"/>
      <c r="AC110" s="950"/>
      <c r="AD110" s="950"/>
      <c r="AE110" s="951"/>
      <c r="AF110" s="952">
        <v>3994854</v>
      </c>
      <c r="AG110" s="950"/>
      <c r="AH110" s="950"/>
      <c r="AI110" s="950"/>
      <c r="AJ110" s="951"/>
      <c r="AK110" s="952">
        <v>3999529</v>
      </c>
      <c r="AL110" s="950"/>
      <c r="AM110" s="950"/>
      <c r="AN110" s="950"/>
      <c r="AO110" s="951"/>
      <c r="AP110" s="953">
        <v>15</v>
      </c>
      <c r="AQ110" s="954"/>
      <c r="AR110" s="954"/>
      <c r="AS110" s="954"/>
      <c r="AT110" s="955"/>
      <c r="AU110" s="956" t="s">
        <v>73</v>
      </c>
      <c r="AV110" s="957"/>
      <c r="AW110" s="957"/>
      <c r="AX110" s="957"/>
      <c r="AY110" s="957"/>
      <c r="AZ110" s="998" t="s">
        <v>434</v>
      </c>
      <c r="BA110" s="947"/>
      <c r="BB110" s="947"/>
      <c r="BC110" s="947"/>
      <c r="BD110" s="947"/>
      <c r="BE110" s="947"/>
      <c r="BF110" s="947"/>
      <c r="BG110" s="947"/>
      <c r="BH110" s="947"/>
      <c r="BI110" s="947"/>
      <c r="BJ110" s="947"/>
      <c r="BK110" s="947"/>
      <c r="BL110" s="947"/>
      <c r="BM110" s="947"/>
      <c r="BN110" s="947"/>
      <c r="BO110" s="947"/>
      <c r="BP110" s="948"/>
      <c r="BQ110" s="984">
        <v>41012418</v>
      </c>
      <c r="BR110" s="985"/>
      <c r="BS110" s="985"/>
      <c r="BT110" s="985"/>
      <c r="BU110" s="985"/>
      <c r="BV110" s="985">
        <v>40497643</v>
      </c>
      <c r="BW110" s="985"/>
      <c r="BX110" s="985"/>
      <c r="BY110" s="985"/>
      <c r="BZ110" s="985"/>
      <c r="CA110" s="985">
        <v>40193282</v>
      </c>
      <c r="CB110" s="985"/>
      <c r="CC110" s="985"/>
      <c r="CD110" s="985"/>
      <c r="CE110" s="985"/>
      <c r="CF110" s="999">
        <v>151.1</v>
      </c>
      <c r="CG110" s="1000"/>
      <c r="CH110" s="1000"/>
      <c r="CI110" s="1000"/>
      <c r="CJ110" s="1000"/>
      <c r="CK110" s="1001" t="s">
        <v>435</v>
      </c>
      <c r="CL110" s="1002"/>
      <c r="CM110" s="981" t="s">
        <v>436</v>
      </c>
      <c r="CN110" s="982"/>
      <c r="CO110" s="982"/>
      <c r="CP110" s="982"/>
      <c r="CQ110" s="982"/>
      <c r="CR110" s="982"/>
      <c r="CS110" s="982"/>
      <c r="CT110" s="982"/>
      <c r="CU110" s="982"/>
      <c r="CV110" s="982"/>
      <c r="CW110" s="982"/>
      <c r="CX110" s="982"/>
      <c r="CY110" s="982"/>
      <c r="CZ110" s="982"/>
      <c r="DA110" s="982"/>
      <c r="DB110" s="982"/>
      <c r="DC110" s="982"/>
      <c r="DD110" s="982"/>
      <c r="DE110" s="982"/>
      <c r="DF110" s="983"/>
      <c r="DG110" s="984" t="s">
        <v>150</v>
      </c>
      <c r="DH110" s="985"/>
      <c r="DI110" s="985"/>
      <c r="DJ110" s="985"/>
      <c r="DK110" s="985"/>
      <c r="DL110" s="985" t="s">
        <v>150</v>
      </c>
      <c r="DM110" s="985"/>
      <c r="DN110" s="985"/>
      <c r="DO110" s="985"/>
      <c r="DP110" s="985"/>
      <c r="DQ110" s="985" t="s">
        <v>437</v>
      </c>
      <c r="DR110" s="985"/>
      <c r="DS110" s="985"/>
      <c r="DT110" s="985"/>
      <c r="DU110" s="985"/>
      <c r="DV110" s="986" t="s">
        <v>438</v>
      </c>
      <c r="DW110" s="986"/>
      <c r="DX110" s="986"/>
      <c r="DY110" s="986"/>
      <c r="DZ110" s="987"/>
    </row>
    <row r="111" spans="1:131" s="248" customFormat="1" ht="26.25" customHeight="1" x14ac:dyDescent="0.2">
      <c r="A111" s="988" t="s">
        <v>439</v>
      </c>
      <c r="B111" s="989"/>
      <c r="C111" s="989"/>
      <c r="D111" s="989"/>
      <c r="E111" s="989"/>
      <c r="F111" s="989"/>
      <c r="G111" s="989"/>
      <c r="H111" s="989"/>
      <c r="I111" s="989"/>
      <c r="J111" s="989"/>
      <c r="K111" s="989"/>
      <c r="L111" s="989"/>
      <c r="M111" s="989"/>
      <c r="N111" s="989"/>
      <c r="O111" s="989"/>
      <c r="P111" s="989"/>
      <c r="Q111" s="989"/>
      <c r="R111" s="989"/>
      <c r="S111" s="989"/>
      <c r="T111" s="989"/>
      <c r="U111" s="989"/>
      <c r="V111" s="989"/>
      <c r="W111" s="989"/>
      <c r="X111" s="989"/>
      <c r="Y111" s="989"/>
      <c r="Z111" s="990"/>
      <c r="AA111" s="991" t="s">
        <v>438</v>
      </c>
      <c r="AB111" s="992"/>
      <c r="AC111" s="992"/>
      <c r="AD111" s="992"/>
      <c r="AE111" s="993"/>
      <c r="AF111" s="994" t="s">
        <v>438</v>
      </c>
      <c r="AG111" s="992"/>
      <c r="AH111" s="992"/>
      <c r="AI111" s="992"/>
      <c r="AJ111" s="993"/>
      <c r="AK111" s="994" t="s">
        <v>438</v>
      </c>
      <c r="AL111" s="992"/>
      <c r="AM111" s="992"/>
      <c r="AN111" s="992"/>
      <c r="AO111" s="993"/>
      <c r="AP111" s="995" t="s">
        <v>150</v>
      </c>
      <c r="AQ111" s="996"/>
      <c r="AR111" s="996"/>
      <c r="AS111" s="996"/>
      <c r="AT111" s="997"/>
      <c r="AU111" s="958"/>
      <c r="AV111" s="959"/>
      <c r="AW111" s="959"/>
      <c r="AX111" s="959"/>
      <c r="AY111" s="959"/>
      <c r="AZ111" s="1007" t="s">
        <v>440</v>
      </c>
      <c r="BA111" s="1008"/>
      <c r="BB111" s="1008"/>
      <c r="BC111" s="1008"/>
      <c r="BD111" s="1008"/>
      <c r="BE111" s="1008"/>
      <c r="BF111" s="1008"/>
      <c r="BG111" s="1008"/>
      <c r="BH111" s="1008"/>
      <c r="BI111" s="1008"/>
      <c r="BJ111" s="1008"/>
      <c r="BK111" s="1008"/>
      <c r="BL111" s="1008"/>
      <c r="BM111" s="1008"/>
      <c r="BN111" s="1008"/>
      <c r="BO111" s="1008"/>
      <c r="BP111" s="1009"/>
      <c r="BQ111" s="977">
        <v>2540138</v>
      </c>
      <c r="BR111" s="978"/>
      <c r="BS111" s="978"/>
      <c r="BT111" s="978"/>
      <c r="BU111" s="978"/>
      <c r="BV111" s="978">
        <v>2724336</v>
      </c>
      <c r="BW111" s="978"/>
      <c r="BX111" s="978"/>
      <c r="BY111" s="978"/>
      <c r="BZ111" s="978"/>
      <c r="CA111" s="978">
        <v>2935938</v>
      </c>
      <c r="CB111" s="978"/>
      <c r="CC111" s="978"/>
      <c r="CD111" s="978"/>
      <c r="CE111" s="978"/>
      <c r="CF111" s="972">
        <v>11</v>
      </c>
      <c r="CG111" s="973"/>
      <c r="CH111" s="973"/>
      <c r="CI111" s="973"/>
      <c r="CJ111" s="973"/>
      <c r="CK111" s="1003"/>
      <c r="CL111" s="1004"/>
      <c r="CM111" s="974" t="s">
        <v>441</v>
      </c>
      <c r="CN111" s="975"/>
      <c r="CO111" s="975"/>
      <c r="CP111" s="975"/>
      <c r="CQ111" s="975"/>
      <c r="CR111" s="975"/>
      <c r="CS111" s="975"/>
      <c r="CT111" s="975"/>
      <c r="CU111" s="975"/>
      <c r="CV111" s="975"/>
      <c r="CW111" s="975"/>
      <c r="CX111" s="975"/>
      <c r="CY111" s="975"/>
      <c r="CZ111" s="975"/>
      <c r="DA111" s="975"/>
      <c r="DB111" s="975"/>
      <c r="DC111" s="975"/>
      <c r="DD111" s="975"/>
      <c r="DE111" s="975"/>
      <c r="DF111" s="976"/>
      <c r="DG111" s="977" t="s">
        <v>438</v>
      </c>
      <c r="DH111" s="978"/>
      <c r="DI111" s="978"/>
      <c r="DJ111" s="978"/>
      <c r="DK111" s="978"/>
      <c r="DL111" s="978" t="s">
        <v>150</v>
      </c>
      <c r="DM111" s="978"/>
      <c r="DN111" s="978"/>
      <c r="DO111" s="978"/>
      <c r="DP111" s="978"/>
      <c r="DQ111" s="978" t="s">
        <v>438</v>
      </c>
      <c r="DR111" s="978"/>
      <c r="DS111" s="978"/>
      <c r="DT111" s="978"/>
      <c r="DU111" s="978"/>
      <c r="DV111" s="979" t="s">
        <v>150</v>
      </c>
      <c r="DW111" s="979"/>
      <c r="DX111" s="979"/>
      <c r="DY111" s="979"/>
      <c r="DZ111" s="980"/>
    </row>
    <row r="112" spans="1:131" s="248" customFormat="1" ht="26.25" customHeight="1" x14ac:dyDescent="0.2">
      <c r="A112" s="1010" t="s">
        <v>442</v>
      </c>
      <c r="B112" s="1011"/>
      <c r="C112" s="1008" t="s">
        <v>443</v>
      </c>
      <c r="D112" s="1008"/>
      <c r="E112" s="1008"/>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9"/>
      <c r="AA112" s="1016" t="s">
        <v>438</v>
      </c>
      <c r="AB112" s="1017"/>
      <c r="AC112" s="1017"/>
      <c r="AD112" s="1017"/>
      <c r="AE112" s="1018"/>
      <c r="AF112" s="1019" t="s">
        <v>150</v>
      </c>
      <c r="AG112" s="1017"/>
      <c r="AH112" s="1017"/>
      <c r="AI112" s="1017"/>
      <c r="AJ112" s="1018"/>
      <c r="AK112" s="1019" t="s">
        <v>150</v>
      </c>
      <c r="AL112" s="1017"/>
      <c r="AM112" s="1017"/>
      <c r="AN112" s="1017"/>
      <c r="AO112" s="1018"/>
      <c r="AP112" s="1020" t="s">
        <v>438</v>
      </c>
      <c r="AQ112" s="1021"/>
      <c r="AR112" s="1021"/>
      <c r="AS112" s="1021"/>
      <c r="AT112" s="1022"/>
      <c r="AU112" s="958"/>
      <c r="AV112" s="959"/>
      <c r="AW112" s="959"/>
      <c r="AX112" s="959"/>
      <c r="AY112" s="959"/>
      <c r="AZ112" s="1007" t="s">
        <v>444</v>
      </c>
      <c r="BA112" s="1008"/>
      <c r="BB112" s="1008"/>
      <c r="BC112" s="1008"/>
      <c r="BD112" s="1008"/>
      <c r="BE112" s="1008"/>
      <c r="BF112" s="1008"/>
      <c r="BG112" s="1008"/>
      <c r="BH112" s="1008"/>
      <c r="BI112" s="1008"/>
      <c r="BJ112" s="1008"/>
      <c r="BK112" s="1008"/>
      <c r="BL112" s="1008"/>
      <c r="BM112" s="1008"/>
      <c r="BN112" s="1008"/>
      <c r="BO112" s="1008"/>
      <c r="BP112" s="1009"/>
      <c r="BQ112" s="977">
        <v>8010313</v>
      </c>
      <c r="BR112" s="978"/>
      <c r="BS112" s="978"/>
      <c r="BT112" s="978"/>
      <c r="BU112" s="978"/>
      <c r="BV112" s="978">
        <v>7776520</v>
      </c>
      <c r="BW112" s="978"/>
      <c r="BX112" s="978"/>
      <c r="BY112" s="978"/>
      <c r="BZ112" s="978"/>
      <c r="CA112" s="978">
        <v>7502395</v>
      </c>
      <c r="CB112" s="978"/>
      <c r="CC112" s="978"/>
      <c r="CD112" s="978"/>
      <c r="CE112" s="978"/>
      <c r="CF112" s="972">
        <v>28.2</v>
      </c>
      <c r="CG112" s="973"/>
      <c r="CH112" s="973"/>
      <c r="CI112" s="973"/>
      <c r="CJ112" s="973"/>
      <c r="CK112" s="1003"/>
      <c r="CL112" s="1004"/>
      <c r="CM112" s="974" t="s">
        <v>445</v>
      </c>
      <c r="CN112" s="975"/>
      <c r="CO112" s="975"/>
      <c r="CP112" s="975"/>
      <c r="CQ112" s="975"/>
      <c r="CR112" s="975"/>
      <c r="CS112" s="975"/>
      <c r="CT112" s="975"/>
      <c r="CU112" s="975"/>
      <c r="CV112" s="975"/>
      <c r="CW112" s="975"/>
      <c r="CX112" s="975"/>
      <c r="CY112" s="975"/>
      <c r="CZ112" s="975"/>
      <c r="DA112" s="975"/>
      <c r="DB112" s="975"/>
      <c r="DC112" s="975"/>
      <c r="DD112" s="975"/>
      <c r="DE112" s="975"/>
      <c r="DF112" s="976"/>
      <c r="DG112" s="977" t="s">
        <v>437</v>
      </c>
      <c r="DH112" s="978"/>
      <c r="DI112" s="978"/>
      <c r="DJ112" s="978"/>
      <c r="DK112" s="978"/>
      <c r="DL112" s="978" t="s">
        <v>438</v>
      </c>
      <c r="DM112" s="978"/>
      <c r="DN112" s="978"/>
      <c r="DO112" s="978"/>
      <c r="DP112" s="978"/>
      <c r="DQ112" s="978" t="s">
        <v>150</v>
      </c>
      <c r="DR112" s="978"/>
      <c r="DS112" s="978"/>
      <c r="DT112" s="978"/>
      <c r="DU112" s="978"/>
      <c r="DV112" s="979" t="s">
        <v>438</v>
      </c>
      <c r="DW112" s="979"/>
      <c r="DX112" s="979"/>
      <c r="DY112" s="979"/>
      <c r="DZ112" s="980"/>
    </row>
    <row r="113" spans="1:130" s="248" customFormat="1" ht="26.25" customHeight="1" x14ac:dyDescent="0.2">
      <c r="A113" s="1012"/>
      <c r="B113" s="1013"/>
      <c r="C113" s="1008" t="s">
        <v>446</v>
      </c>
      <c r="D113" s="1008"/>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9"/>
      <c r="AA113" s="991">
        <v>922974</v>
      </c>
      <c r="AB113" s="992"/>
      <c r="AC113" s="992"/>
      <c r="AD113" s="992"/>
      <c r="AE113" s="993"/>
      <c r="AF113" s="994">
        <v>1264449</v>
      </c>
      <c r="AG113" s="992"/>
      <c r="AH113" s="992"/>
      <c r="AI113" s="992"/>
      <c r="AJ113" s="993"/>
      <c r="AK113" s="994">
        <v>1255824</v>
      </c>
      <c r="AL113" s="992"/>
      <c r="AM113" s="992"/>
      <c r="AN113" s="992"/>
      <c r="AO113" s="993"/>
      <c r="AP113" s="995">
        <v>4.7</v>
      </c>
      <c r="AQ113" s="996"/>
      <c r="AR113" s="996"/>
      <c r="AS113" s="996"/>
      <c r="AT113" s="997"/>
      <c r="AU113" s="958"/>
      <c r="AV113" s="959"/>
      <c r="AW113" s="959"/>
      <c r="AX113" s="959"/>
      <c r="AY113" s="959"/>
      <c r="AZ113" s="1007" t="s">
        <v>447</v>
      </c>
      <c r="BA113" s="1008"/>
      <c r="BB113" s="1008"/>
      <c r="BC113" s="1008"/>
      <c r="BD113" s="1008"/>
      <c r="BE113" s="1008"/>
      <c r="BF113" s="1008"/>
      <c r="BG113" s="1008"/>
      <c r="BH113" s="1008"/>
      <c r="BI113" s="1008"/>
      <c r="BJ113" s="1008"/>
      <c r="BK113" s="1008"/>
      <c r="BL113" s="1008"/>
      <c r="BM113" s="1008"/>
      <c r="BN113" s="1008"/>
      <c r="BO113" s="1008"/>
      <c r="BP113" s="1009"/>
      <c r="BQ113" s="977">
        <v>395617</v>
      </c>
      <c r="BR113" s="978"/>
      <c r="BS113" s="978"/>
      <c r="BT113" s="978"/>
      <c r="BU113" s="978"/>
      <c r="BV113" s="978">
        <v>315817</v>
      </c>
      <c r="BW113" s="978"/>
      <c r="BX113" s="978"/>
      <c r="BY113" s="978"/>
      <c r="BZ113" s="978"/>
      <c r="CA113" s="978">
        <v>276886</v>
      </c>
      <c r="CB113" s="978"/>
      <c r="CC113" s="978"/>
      <c r="CD113" s="978"/>
      <c r="CE113" s="978"/>
      <c r="CF113" s="972">
        <v>1</v>
      </c>
      <c r="CG113" s="973"/>
      <c r="CH113" s="973"/>
      <c r="CI113" s="973"/>
      <c r="CJ113" s="973"/>
      <c r="CK113" s="1003"/>
      <c r="CL113" s="1004"/>
      <c r="CM113" s="974" t="s">
        <v>448</v>
      </c>
      <c r="CN113" s="975"/>
      <c r="CO113" s="975"/>
      <c r="CP113" s="975"/>
      <c r="CQ113" s="975"/>
      <c r="CR113" s="975"/>
      <c r="CS113" s="975"/>
      <c r="CT113" s="975"/>
      <c r="CU113" s="975"/>
      <c r="CV113" s="975"/>
      <c r="CW113" s="975"/>
      <c r="CX113" s="975"/>
      <c r="CY113" s="975"/>
      <c r="CZ113" s="975"/>
      <c r="DA113" s="975"/>
      <c r="DB113" s="975"/>
      <c r="DC113" s="975"/>
      <c r="DD113" s="975"/>
      <c r="DE113" s="975"/>
      <c r="DF113" s="976"/>
      <c r="DG113" s="1016" t="s">
        <v>438</v>
      </c>
      <c r="DH113" s="1017"/>
      <c r="DI113" s="1017"/>
      <c r="DJ113" s="1017"/>
      <c r="DK113" s="1018"/>
      <c r="DL113" s="1019" t="s">
        <v>150</v>
      </c>
      <c r="DM113" s="1017"/>
      <c r="DN113" s="1017"/>
      <c r="DO113" s="1017"/>
      <c r="DP113" s="1018"/>
      <c r="DQ113" s="1019" t="s">
        <v>437</v>
      </c>
      <c r="DR113" s="1017"/>
      <c r="DS113" s="1017"/>
      <c r="DT113" s="1017"/>
      <c r="DU113" s="1018"/>
      <c r="DV113" s="1020" t="s">
        <v>150</v>
      </c>
      <c r="DW113" s="1021"/>
      <c r="DX113" s="1021"/>
      <c r="DY113" s="1021"/>
      <c r="DZ113" s="1022"/>
    </row>
    <row r="114" spans="1:130" s="248" customFormat="1" ht="26.25" customHeight="1" x14ac:dyDescent="0.2">
      <c r="A114" s="1012"/>
      <c r="B114" s="1013"/>
      <c r="C114" s="1008" t="s">
        <v>449</v>
      </c>
      <c r="D114" s="1008"/>
      <c r="E114" s="1008"/>
      <c r="F114" s="1008"/>
      <c r="G114" s="1008"/>
      <c r="H114" s="1008"/>
      <c r="I114" s="1008"/>
      <c r="J114" s="1008"/>
      <c r="K114" s="1008"/>
      <c r="L114" s="1008"/>
      <c r="M114" s="1008"/>
      <c r="N114" s="1008"/>
      <c r="O114" s="1008"/>
      <c r="P114" s="1008"/>
      <c r="Q114" s="1008"/>
      <c r="R114" s="1008"/>
      <c r="S114" s="1008"/>
      <c r="T114" s="1008"/>
      <c r="U114" s="1008"/>
      <c r="V114" s="1008"/>
      <c r="W114" s="1008"/>
      <c r="X114" s="1008"/>
      <c r="Y114" s="1008"/>
      <c r="Z114" s="1009"/>
      <c r="AA114" s="1016">
        <v>47041</v>
      </c>
      <c r="AB114" s="1017"/>
      <c r="AC114" s="1017"/>
      <c r="AD114" s="1017"/>
      <c r="AE114" s="1018"/>
      <c r="AF114" s="1019">
        <v>38999</v>
      </c>
      <c r="AG114" s="1017"/>
      <c r="AH114" s="1017"/>
      <c r="AI114" s="1017"/>
      <c r="AJ114" s="1018"/>
      <c r="AK114" s="1019">
        <v>22560</v>
      </c>
      <c r="AL114" s="1017"/>
      <c r="AM114" s="1017"/>
      <c r="AN114" s="1017"/>
      <c r="AO114" s="1018"/>
      <c r="AP114" s="1020">
        <v>0.1</v>
      </c>
      <c r="AQ114" s="1021"/>
      <c r="AR114" s="1021"/>
      <c r="AS114" s="1021"/>
      <c r="AT114" s="1022"/>
      <c r="AU114" s="958"/>
      <c r="AV114" s="959"/>
      <c r="AW114" s="959"/>
      <c r="AX114" s="959"/>
      <c r="AY114" s="959"/>
      <c r="AZ114" s="1007" t="s">
        <v>450</v>
      </c>
      <c r="BA114" s="1008"/>
      <c r="BB114" s="1008"/>
      <c r="BC114" s="1008"/>
      <c r="BD114" s="1008"/>
      <c r="BE114" s="1008"/>
      <c r="BF114" s="1008"/>
      <c r="BG114" s="1008"/>
      <c r="BH114" s="1008"/>
      <c r="BI114" s="1008"/>
      <c r="BJ114" s="1008"/>
      <c r="BK114" s="1008"/>
      <c r="BL114" s="1008"/>
      <c r="BM114" s="1008"/>
      <c r="BN114" s="1008"/>
      <c r="BO114" s="1008"/>
      <c r="BP114" s="1009"/>
      <c r="BQ114" s="977">
        <v>6190109</v>
      </c>
      <c r="BR114" s="978"/>
      <c r="BS114" s="978"/>
      <c r="BT114" s="978"/>
      <c r="BU114" s="978"/>
      <c r="BV114" s="978">
        <v>5987141</v>
      </c>
      <c r="BW114" s="978"/>
      <c r="BX114" s="978"/>
      <c r="BY114" s="978"/>
      <c r="BZ114" s="978"/>
      <c r="CA114" s="978">
        <v>6447018</v>
      </c>
      <c r="CB114" s="978"/>
      <c r="CC114" s="978"/>
      <c r="CD114" s="978"/>
      <c r="CE114" s="978"/>
      <c r="CF114" s="972">
        <v>24.2</v>
      </c>
      <c r="CG114" s="973"/>
      <c r="CH114" s="973"/>
      <c r="CI114" s="973"/>
      <c r="CJ114" s="973"/>
      <c r="CK114" s="1003"/>
      <c r="CL114" s="1004"/>
      <c r="CM114" s="974" t="s">
        <v>451</v>
      </c>
      <c r="CN114" s="975"/>
      <c r="CO114" s="975"/>
      <c r="CP114" s="975"/>
      <c r="CQ114" s="975"/>
      <c r="CR114" s="975"/>
      <c r="CS114" s="975"/>
      <c r="CT114" s="975"/>
      <c r="CU114" s="975"/>
      <c r="CV114" s="975"/>
      <c r="CW114" s="975"/>
      <c r="CX114" s="975"/>
      <c r="CY114" s="975"/>
      <c r="CZ114" s="975"/>
      <c r="DA114" s="975"/>
      <c r="DB114" s="975"/>
      <c r="DC114" s="975"/>
      <c r="DD114" s="975"/>
      <c r="DE114" s="975"/>
      <c r="DF114" s="976"/>
      <c r="DG114" s="1016" t="s">
        <v>437</v>
      </c>
      <c r="DH114" s="1017"/>
      <c r="DI114" s="1017"/>
      <c r="DJ114" s="1017"/>
      <c r="DK114" s="1018"/>
      <c r="DL114" s="1019" t="s">
        <v>150</v>
      </c>
      <c r="DM114" s="1017"/>
      <c r="DN114" s="1017"/>
      <c r="DO114" s="1017"/>
      <c r="DP114" s="1018"/>
      <c r="DQ114" s="1019" t="s">
        <v>438</v>
      </c>
      <c r="DR114" s="1017"/>
      <c r="DS114" s="1017"/>
      <c r="DT114" s="1017"/>
      <c r="DU114" s="1018"/>
      <c r="DV114" s="1020" t="s">
        <v>150</v>
      </c>
      <c r="DW114" s="1021"/>
      <c r="DX114" s="1021"/>
      <c r="DY114" s="1021"/>
      <c r="DZ114" s="1022"/>
    </row>
    <row r="115" spans="1:130" s="248" customFormat="1" ht="26.25" customHeight="1" x14ac:dyDescent="0.2">
      <c r="A115" s="1012"/>
      <c r="B115" s="1013"/>
      <c r="C115" s="1008" t="s">
        <v>452</v>
      </c>
      <c r="D115" s="1008"/>
      <c r="E115" s="1008"/>
      <c r="F115" s="1008"/>
      <c r="G115" s="1008"/>
      <c r="H115" s="1008"/>
      <c r="I115" s="1008"/>
      <c r="J115" s="1008"/>
      <c r="K115" s="1008"/>
      <c r="L115" s="1008"/>
      <c r="M115" s="1008"/>
      <c r="N115" s="1008"/>
      <c r="O115" s="1008"/>
      <c r="P115" s="1008"/>
      <c r="Q115" s="1008"/>
      <c r="R115" s="1008"/>
      <c r="S115" s="1008"/>
      <c r="T115" s="1008"/>
      <c r="U115" s="1008"/>
      <c r="V115" s="1008"/>
      <c r="W115" s="1008"/>
      <c r="X115" s="1008"/>
      <c r="Y115" s="1008"/>
      <c r="Z115" s="1009"/>
      <c r="AA115" s="991">
        <v>153069</v>
      </c>
      <c r="AB115" s="992"/>
      <c r="AC115" s="992"/>
      <c r="AD115" s="992"/>
      <c r="AE115" s="993"/>
      <c r="AF115" s="994">
        <v>28500</v>
      </c>
      <c r="AG115" s="992"/>
      <c r="AH115" s="992"/>
      <c r="AI115" s="992"/>
      <c r="AJ115" s="993"/>
      <c r="AK115" s="994">
        <v>28500</v>
      </c>
      <c r="AL115" s="992"/>
      <c r="AM115" s="992"/>
      <c r="AN115" s="992"/>
      <c r="AO115" s="993"/>
      <c r="AP115" s="995">
        <v>0.1</v>
      </c>
      <c r="AQ115" s="996"/>
      <c r="AR115" s="996"/>
      <c r="AS115" s="996"/>
      <c r="AT115" s="997"/>
      <c r="AU115" s="958"/>
      <c r="AV115" s="959"/>
      <c r="AW115" s="959"/>
      <c r="AX115" s="959"/>
      <c r="AY115" s="959"/>
      <c r="AZ115" s="1007" t="s">
        <v>453</v>
      </c>
      <c r="BA115" s="1008"/>
      <c r="BB115" s="1008"/>
      <c r="BC115" s="1008"/>
      <c r="BD115" s="1008"/>
      <c r="BE115" s="1008"/>
      <c r="BF115" s="1008"/>
      <c r="BG115" s="1008"/>
      <c r="BH115" s="1008"/>
      <c r="BI115" s="1008"/>
      <c r="BJ115" s="1008"/>
      <c r="BK115" s="1008"/>
      <c r="BL115" s="1008"/>
      <c r="BM115" s="1008"/>
      <c r="BN115" s="1008"/>
      <c r="BO115" s="1008"/>
      <c r="BP115" s="1009"/>
      <c r="BQ115" s="977" t="s">
        <v>150</v>
      </c>
      <c r="BR115" s="978"/>
      <c r="BS115" s="978"/>
      <c r="BT115" s="978"/>
      <c r="BU115" s="978"/>
      <c r="BV115" s="978" t="s">
        <v>438</v>
      </c>
      <c r="BW115" s="978"/>
      <c r="BX115" s="978"/>
      <c r="BY115" s="978"/>
      <c r="BZ115" s="978"/>
      <c r="CA115" s="978" t="s">
        <v>437</v>
      </c>
      <c r="CB115" s="978"/>
      <c r="CC115" s="978"/>
      <c r="CD115" s="978"/>
      <c r="CE115" s="978"/>
      <c r="CF115" s="972" t="s">
        <v>438</v>
      </c>
      <c r="CG115" s="973"/>
      <c r="CH115" s="973"/>
      <c r="CI115" s="973"/>
      <c r="CJ115" s="973"/>
      <c r="CK115" s="1003"/>
      <c r="CL115" s="1004"/>
      <c r="CM115" s="1007" t="s">
        <v>454</v>
      </c>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09"/>
      <c r="DG115" s="1016">
        <v>2454638</v>
      </c>
      <c r="DH115" s="1017"/>
      <c r="DI115" s="1017"/>
      <c r="DJ115" s="1017"/>
      <c r="DK115" s="1018"/>
      <c r="DL115" s="1019">
        <v>2638836</v>
      </c>
      <c r="DM115" s="1017"/>
      <c r="DN115" s="1017"/>
      <c r="DO115" s="1017"/>
      <c r="DP115" s="1018"/>
      <c r="DQ115" s="1019">
        <v>2907438</v>
      </c>
      <c r="DR115" s="1017"/>
      <c r="DS115" s="1017"/>
      <c r="DT115" s="1017"/>
      <c r="DU115" s="1018"/>
      <c r="DV115" s="1020">
        <v>10.9</v>
      </c>
      <c r="DW115" s="1021"/>
      <c r="DX115" s="1021"/>
      <c r="DY115" s="1021"/>
      <c r="DZ115" s="1022"/>
    </row>
    <row r="116" spans="1:130" s="248" customFormat="1" ht="26.25" customHeight="1" x14ac:dyDescent="0.2">
      <c r="A116" s="1014"/>
      <c r="B116" s="1015"/>
      <c r="C116" s="1023" t="s">
        <v>455</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4"/>
      <c r="AA116" s="1016">
        <v>1034</v>
      </c>
      <c r="AB116" s="1017"/>
      <c r="AC116" s="1017"/>
      <c r="AD116" s="1017"/>
      <c r="AE116" s="1018"/>
      <c r="AF116" s="1019">
        <v>840</v>
      </c>
      <c r="AG116" s="1017"/>
      <c r="AH116" s="1017"/>
      <c r="AI116" s="1017"/>
      <c r="AJ116" s="1018"/>
      <c r="AK116" s="1019">
        <v>485</v>
      </c>
      <c r="AL116" s="1017"/>
      <c r="AM116" s="1017"/>
      <c r="AN116" s="1017"/>
      <c r="AO116" s="1018"/>
      <c r="AP116" s="1020">
        <v>0</v>
      </c>
      <c r="AQ116" s="1021"/>
      <c r="AR116" s="1021"/>
      <c r="AS116" s="1021"/>
      <c r="AT116" s="1022"/>
      <c r="AU116" s="958"/>
      <c r="AV116" s="959"/>
      <c r="AW116" s="959"/>
      <c r="AX116" s="959"/>
      <c r="AY116" s="959"/>
      <c r="AZ116" s="1025" t="s">
        <v>456</v>
      </c>
      <c r="BA116" s="1026"/>
      <c r="BB116" s="1026"/>
      <c r="BC116" s="1026"/>
      <c r="BD116" s="1026"/>
      <c r="BE116" s="1026"/>
      <c r="BF116" s="1026"/>
      <c r="BG116" s="1026"/>
      <c r="BH116" s="1026"/>
      <c r="BI116" s="1026"/>
      <c r="BJ116" s="1026"/>
      <c r="BK116" s="1026"/>
      <c r="BL116" s="1026"/>
      <c r="BM116" s="1026"/>
      <c r="BN116" s="1026"/>
      <c r="BO116" s="1026"/>
      <c r="BP116" s="1027"/>
      <c r="BQ116" s="977" t="s">
        <v>150</v>
      </c>
      <c r="BR116" s="978"/>
      <c r="BS116" s="978"/>
      <c r="BT116" s="978"/>
      <c r="BU116" s="978"/>
      <c r="BV116" s="978" t="s">
        <v>150</v>
      </c>
      <c r="BW116" s="978"/>
      <c r="BX116" s="978"/>
      <c r="BY116" s="978"/>
      <c r="BZ116" s="978"/>
      <c r="CA116" s="978" t="s">
        <v>437</v>
      </c>
      <c r="CB116" s="978"/>
      <c r="CC116" s="978"/>
      <c r="CD116" s="978"/>
      <c r="CE116" s="978"/>
      <c r="CF116" s="972" t="s">
        <v>438</v>
      </c>
      <c r="CG116" s="973"/>
      <c r="CH116" s="973"/>
      <c r="CI116" s="973"/>
      <c r="CJ116" s="973"/>
      <c r="CK116" s="1003"/>
      <c r="CL116" s="1004"/>
      <c r="CM116" s="974" t="s">
        <v>457</v>
      </c>
      <c r="CN116" s="975"/>
      <c r="CO116" s="975"/>
      <c r="CP116" s="975"/>
      <c r="CQ116" s="975"/>
      <c r="CR116" s="975"/>
      <c r="CS116" s="975"/>
      <c r="CT116" s="975"/>
      <c r="CU116" s="975"/>
      <c r="CV116" s="975"/>
      <c r="CW116" s="975"/>
      <c r="CX116" s="975"/>
      <c r="CY116" s="975"/>
      <c r="CZ116" s="975"/>
      <c r="DA116" s="975"/>
      <c r="DB116" s="975"/>
      <c r="DC116" s="975"/>
      <c r="DD116" s="975"/>
      <c r="DE116" s="975"/>
      <c r="DF116" s="976"/>
      <c r="DG116" s="1016">
        <v>85500</v>
      </c>
      <c r="DH116" s="1017"/>
      <c r="DI116" s="1017"/>
      <c r="DJ116" s="1017"/>
      <c r="DK116" s="1018"/>
      <c r="DL116" s="1019">
        <v>85500</v>
      </c>
      <c r="DM116" s="1017"/>
      <c r="DN116" s="1017"/>
      <c r="DO116" s="1017"/>
      <c r="DP116" s="1018"/>
      <c r="DQ116" s="1019">
        <v>28500</v>
      </c>
      <c r="DR116" s="1017"/>
      <c r="DS116" s="1017"/>
      <c r="DT116" s="1017"/>
      <c r="DU116" s="1018"/>
      <c r="DV116" s="1020">
        <v>0.1</v>
      </c>
      <c r="DW116" s="1021"/>
      <c r="DX116" s="1021"/>
      <c r="DY116" s="1021"/>
      <c r="DZ116" s="1022"/>
    </row>
    <row r="117" spans="1:130" s="248" customFormat="1" ht="26.25" customHeight="1" x14ac:dyDescent="0.2">
      <c r="A117" s="962" t="s">
        <v>193</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1033" t="s">
        <v>458</v>
      </c>
      <c r="Z117" s="944"/>
      <c r="AA117" s="1034">
        <v>5246927</v>
      </c>
      <c r="AB117" s="1035"/>
      <c r="AC117" s="1035"/>
      <c r="AD117" s="1035"/>
      <c r="AE117" s="1036"/>
      <c r="AF117" s="1037">
        <v>5327642</v>
      </c>
      <c r="AG117" s="1035"/>
      <c r="AH117" s="1035"/>
      <c r="AI117" s="1035"/>
      <c r="AJ117" s="1036"/>
      <c r="AK117" s="1037">
        <v>5306898</v>
      </c>
      <c r="AL117" s="1035"/>
      <c r="AM117" s="1035"/>
      <c r="AN117" s="1035"/>
      <c r="AO117" s="1036"/>
      <c r="AP117" s="1038"/>
      <c r="AQ117" s="1039"/>
      <c r="AR117" s="1039"/>
      <c r="AS117" s="1039"/>
      <c r="AT117" s="1040"/>
      <c r="AU117" s="958"/>
      <c r="AV117" s="959"/>
      <c r="AW117" s="959"/>
      <c r="AX117" s="959"/>
      <c r="AY117" s="959"/>
      <c r="AZ117" s="1025" t="s">
        <v>459</v>
      </c>
      <c r="BA117" s="1026"/>
      <c r="BB117" s="1026"/>
      <c r="BC117" s="1026"/>
      <c r="BD117" s="1026"/>
      <c r="BE117" s="1026"/>
      <c r="BF117" s="1026"/>
      <c r="BG117" s="1026"/>
      <c r="BH117" s="1026"/>
      <c r="BI117" s="1026"/>
      <c r="BJ117" s="1026"/>
      <c r="BK117" s="1026"/>
      <c r="BL117" s="1026"/>
      <c r="BM117" s="1026"/>
      <c r="BN117" s="1026"/>
      <c r="BO117" s="1026"/>
      <c r="BP117" s="1027"/>
      <c r="BQ117" s="977" t="s">
        <v>150</v>
      </c>
      <c r="BR117" s="978"/>
      <c r="BS117" s="978"/>
      <c r="BT117" s="978"/>
      <c r="BU117" s="978"/>
      <c r="BV117" s="978" t="s">
        <v>150</v>
      </c>
      <c r="BW117" s="978"/>
      <c r="BX117" s="978"/>
      <c r="BY117" s="978"/>
      <c r="BZ117" s="978"/>
      <c r="CA117" s="978" t="s">
        <v>150</v>
      </c>
      <c r="CB117" s="978"/>
      <c r="CC117" s="978"/>
      <c r="CD117" s="978"/>
      <c r="CE117" s="978"/>
      <c r="CF117" s="972" t="s">
        <v>150</v>
      </c>
      <c r="CG117" s="973"/>
      <c r="CH117" s="973"/>
      <c r="CI117" s="973"/>
      <c r="CJ117" s="973"/>
      <c r="CK117" s="1003"/>
      <c r="CL117" s="1004"/>
      <c r="CM117" s="974" t="s">
        <v>460</v>
      </c>
      <c r="CN117" s="975"/>
      <c r="CO117" s="975"/>
      <c r="CP117" s="975"/>
      <c r="CQ117" s="975"/>
      <c r="CR117" s="975"/>
      <c r="CS117" s="975"/>
      <c r="CT117" s="975"/>
      <c r="CU117" s="975"/>
      <c r="CV117" s="975"/>
      <c r="CW117" s="975"/>
      <c r="CX117" s="975"/>
      <c r="CY117" s="975"/>
      <c r="CZ117" s="975"/>
      <c r="DA117" s="975"/>
      <c r="DB117" s="975"/>
      <c r="DC117" s="975"/>
      <c r="DD117" s="975"/>
      <c r="DE117" s="975"/>
      <c r="DF117" s="976"/>
      <c r="DG117" s="1016" t="s">
        <v>150</v>
      </c>
      <c r="DH117" s="1017"/>
      <c r="DI117" s="1017"/>
      <c r="DJ117" s="1017"/>
      <c r="DK117" s="1018"/>
      <c r="DL117" s="1019" t="s">
        <v>150</v>
      </c>
      <c r="DM117" s="1017"/>
      <c r="DN117" s="1017"/>
      <c r="DO117" s="1017"/>
      <c r="DP117" s="1018"/>
      <c r="DQ117" s="1019" t="s">
        <v>150</v>
      </c>
      <c r="DR117" s="1017"/>
      <c r="DS117" s="1017"/>
      <c r="DT117" s="1017"/>
      <c r="DU117" s="1018"/>
      <c r="DV117" s="1020" t="s">
        <v>150</v>
      </c>
      <c r="DW117" s="1021"/>
      <c r="DX117" s="1021"/>
      <c r="DY117" s="1021"/>
      <c r="DZ117" s="1022"/>
    </row>
    <row r="118" spans="1:130" s="248" customFormat="1" ht="26.25" customHeight="1" x14ac:dyDescent="0.2">
      <c r="A118" s="962" t="s">
        <v>432</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2" t="s">
        <v>429</v>
      </c>
      <c r="AB118" s="943"/>
      <c r="AC118" s="943"/>
      <c r="AD118" s="943"/>
      <c r="AE118" s="944"/>
      <c r="AF118" s="942" t="s">
        <v>430</v>
      </c>
      <c r="AG118" s="943"/>
      <c r="AH118" s="943"/>
      <c r="AI118" s="943"/>
      <c r="AJ118" s="944"/>
      <c r="AK118" s="942" t="s">
        <v>313</v>
      </c>
      <c r="AL118" s="943"/>
      <c r="AM118" s="943"/>
      <c r="AN118" s="943"/>
      <c r="AO118" s="944"/>
      <c r="AP118" s="1029" t="s">
        <v>431</v>
      </c>
      <c r="AQ118" s="1030"/>
      <c r="AR118" s="1030"/>
      <c r="AS118" s="1030"/>
      <c r="AT118" s="1031"/>
      <c r="AU118" s="958"/>
      <c r="AV118" s="959"/>
      <c r="AW118" s="959"/>
      <c r="AX118" s="959"/>
      <c r="AY118" s="959"/>
      <c r="AZ118" s="1032" t="s">
        <v>461</v>
      </c>
      <c r="BA118" s="1023"/>
      <c r="BB118" s="1023"/>
      <c r="BC118" s="1023"/>
      <c r="BD118" s="1023"/>
      <c r="BE118" s="1023"/>
      <c r="BF118" s="1023"/>
      <c r="BG118" s="1023"/>
      <c r="BH118" s="1023"/>
      <c r="BI118" s="1023"/>
      <c r="BJ118" s="1023"/>
      <c r="BK118" s="1023"/>
      <c r="BL118" s="1023"/>
      <c r="BM118" s="1023"/>
      <c r="BN118" s="1023"/>
      <c r="BO118" s="1023"/>
      <c r="BP118" s="1024"/>
      <c r="BQ118" s="1055" t="s">
        <v>150</v>
      </c>
      <c r="BR118" s="1056"/>
      <c r="BS118" s="1056"/>
      <c r="BT118" s="1056"/>
      <c r="BU118" s="1056"/>
      <c r="BV118" s="1056" t="s">
        <v>150</v>
      </c>
      <c r="BW118" s="1056"/>
      <c r="BX118" s="1056"/>
      <c r="BY118" s="1056"/>
      <c r="BZ118" s="1056"/>
      <c r="CA118" s="1056" t="s">
        <v>150</v>
      </c>
      <c r="CB118" s="1056"/>
      <c r="CC118" s="1056"/>
      <c r="CD118" s="1056"/>
      <c r="CE118" s="1056"/>
      <c r="CF118" s="972" t="s">
        <v>150</v>
      </c>
      <c r="CG118" s="973"/>
      <c r="CH118" s="973"/>
      <c r="CI118" s="973"/>
      <c r="CJ118" s="973"/>
      <c r="CK118" s="1003"/>
      <c r="CL118" s="1004"/>
      <c r="CM118" s="974" t="s">
        <v>462</v>
      </c>
      <c r="CN118" s="975"/>
      <c r="CO118" s="975"/>
      <c r="CP118" s="975"/>
      <c r="CQ118" s="975"/>
      <c r="CR118" s="975"/>
      <c r="CS118" s="975"/>
      <c r="CT118" s="975"/>
      <c r="CU118" s="975"/>
      <c r="CV118" s="975"/>
      <c r="CW118" s="975"/>
      <c r="CX118" s="975"/>
      <c r="CY118" s="975"/>
      <c r="CZ118" s="975"/>
      <c r="DA118" s="975"/>
      <c r="DB118" s="975"/>
      <c r="DC118" s="975"/>
      <c r="DD118" s="975"/>
      <c r="DE118" s="975"/>
      <c r="DF118" s="976"/>
      <c r="DG118" s="1016" t="s">
        <v>150</v>
      </c>
      <c r="DH118" s="1017"/>
      <c r="DI118" s="1017"/>
      <c r="DJ118" s="1017"/>
      <c r="DK118" s="1018"/>
      <c r="DL118" s="1019" t="s">
        <v>150</v>
      </c>
      <c r="DM118" s="1017"/>
      <c r="DN118" s="1017"/>
      <c r="DO118" s="1017"/>
      <c r="DP118" s="1018"/>
      <c r="DQ118" s="1019" t="s">
        <v>438</v>
      </c>
      <c r="DR118" s="1017"/>
      <c r="DS118" s="1017"/>
      <c r="DT118" s="1017"/>
      <c r="DU118" s="1018"/>
      <c r="DV118" s="1020" t="s">
        <v>150</v>
      </c>
      <c r="DW118" s="1021"/>
      <c r="DX118" s="1021"/>
      <c r="DY118" s="1021"/>
      <c r="DZ118" s="1022"/>
    </row>
    <row r="119" spans="1:130" s="248" customFormat="1" ht="26.25" customHeight="1" x14ac:dyDescent="0.2">
      <c r="A119" s="1116" t="s">
        <v>435</v>
      </c>
      <c r="B119" s="1002"/>
      <c r="C119" s="981" t="s">
        <v>436</v>
      </c>
      <c r="D119" s="982"/>
      <c r="E119" s="982"/>
      <c r="F119" s="982"/>
      <c r="G119" s="982"/>
      <c r="H119" s="982"/>
      <c r="I119" s="982"/>
      <c r="J119" s="982"/>
      <c r="K119" s="982"/>
      <c r="L119" s="982"/>
      <c r="M119" s="982"/>
      <c r="N119" s="982"/>
      <c r="O119" s="982"/>
      <c r="P119" s="982"/>
      <c r="Q119" s="982"/>
      <c r="R119" s="982"/>
      <c r="S119" s="982"/>
      <c r="T119" s="982"/>
      <c r="U119" s="982"/>
      <c r="V119" s="982"/>
      <c r="W119" s="982"/>
      <c r="X119" s="982"/>
      <c r="Y119" s="982"/>
      <c r="Z119" s="983"/>
      <c r="AA119" s="949" t="s">
        <v>150</v>
      </c>
      <c r="AB119" s="950"/>
      <c r="AC119" s="950"/>
      <c r="AD119" s="950"/>
      <c r="AE119" s="951"/>
      <c r="AF119" s="952" t="s">
        <v>438</v>
      </c>
      <c r="AG119" s="950"/>
      <c r="AH119" s="950"/>
      <c r="AI119" s="950"/>
      <c r="AJ119" s="951"/>
      <c r="AK119" s="952" t="s">
        <v>150</v>
      </c>
      <c r="AL119" s="950"/>
      <c r="AM119" s="950"/>
      <c r="AN119" s="950"/>
      <c r="AO119" s="951"/>
      <c r="AP119" s="953" t="s">
        <v>150</v>
      </c>
      <c r="AQ119" s="954"/>
      <c r="AR119" s="954"/>
      <c r="AS119" s="954"/>
      <c r="AT119" s="955"/>
      <c r="AU119" s="960"/>
      <c r="AV119" s="961"/>
      <c r="AW119" s="961"/>
      <c r="AX119" s="961"/>
      <c r="AY119" s="961"/>
      <c r="AZ119" s="279" t="s">
        <v>193</v>
      </c>
      <c r="BA119" s="279"/>
      <c r="BB119" s="279"/>
      <c r="BC119" s="279"/>
      <c r="BD119" s="279"/>
      <c r="BE119" s="279"/>
      <c r="BF119" s="279"/>
      <c r="BG119" s="279"/>
      <c r="BH119" s="279"/>
      <c r="BI119" s="279"/>
      <c r="BJ119" s="279"/>
      <c r="BK119" s="279"/>
      <c r="BL119" s="279"/>
      <c r="BM119" s="279"/>
      <c r="BN119" s="279"/>
      <c r="BO119" s="1033" t="s">
        <v>463</v>
      </c>
      <c r="BP119" s="1064"/>
      <c r="BQ119" s="1055">
        <v>58148595</v>
      </c>
      <c r="BR119" s="1056"/>
      <c r="BS119" s="1056"/>
      <c r="BT119" s="1056"/>
      <c r="BU119" s="1056"/>
      <c r="BV119" s="1056">
        <v>57301457</v>
      </c>
      <c r="BW119" s="1056"/>
      <c r="BX119" s="1056"/>
      <c r="BY119" s="1056"/>
      <c r="BZ119" s="1056"/>
      <c r="CA119" s="1056">
        <v>57355519</v>
      </c>
      <c r="CB119" s="1056"/>
      <c r="CC119" s="1056"/>
      <c r="CD119" s="1056"/>
      <c r="CE119" s="1056"/>
      <c r="CF119" s="1057"/>
      <c r="CG119" s="1058"/>
      <c r="CH119" s="1058"/>
      <c r="CI119" s="1058"/>
      <c r="CJ119" s="1059"/>
      <c r="CK119" s="1005"/>
      <c r="CL119" s="1006"/>
      <c r="CM119" s="1060" t="s">
        <v>464</v>
      </c>
      <c r="CN119" s="1061"/>
      <c r="CO119" s="1061"/>
      <c r="CP119" s="1061"/>
      <c r="CQ119" s="1061"/>
      <c r="CR119" s="1061"/>
      <c r="CS119" s="1061"/>
      <c r="CT119" s="1061"/>
      <c r="CU119" s="1061"/>
      <c r="CV119" s="1061"/>
      <c r="CW119" s="1061"/>
      <c r="CX119" s="1061"/>
      <c r="CY119" s="1061"/>
      <c r="CZ119" s="1061"/>
      <c r="DA119" s="1061"/>
      <c r="DB119" s="1061"/>
      <c r="DC119" s="1061"/>
      <c r="DD119" s="1061"/>
      <c r="DE119" s="1061"/>
      <c r="DF119" s="1062"/>
      <c r="DG119" s="1063" t="s">
        <v>150</v>
      </c>
      <c r="DH119" s="1042"/>
      <c r="DI119" s="1042"/>
      <c r="DJ119" s="1042"/>
      <c r="DK119" s="1043"/>
      <c r="DL119" s="1041" t="s">
        <v>150</v>
      </c>
      <c r="DM119" s="1042"/>
      <c r="DN119" s="1042"/>
      <c r="DO119" s="1042"/>
      <c r="DP119" s="1043"/>
      <c r="DQ119" s="1041" t="s">
        <v>150</v>
      </c>
      <c r="DR119" s="1042"/>
      <c r="DS119" s="1042"/>
      <c r="DT119" s="1042"/>
      <c r="DU119" s="1043"/>
      <c r="DV119" s="1044" t="s">
        <v>150</v>
      </c>
      <c r="DW119" s="1045"/>
      <c r="DX119" s="1045"/>
      <c r="DY119" s="1045"/>
      <c r="DZ119" s="1046"/>
    </row>
    <row r="120" spans="1:130" s="248" customFormat="1" ht="26.25" customHeight="1" x14ac:dyDescent="0.2">
      <c r="A120" s="1117"/>
      <c r="B120" s="1004"/>
      <c r="C120" s="974" t="s">
        <v>441</v>
      </c>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6"/>
      <c r="AA120" s="1016" t="s">
        <v>150</v>
      </c>
      <c r="AB120" s="1017"/>
      <c r="AC120" s="1017"/>
      <c r="AD120" s="1017"/>
      <c r="AE120" s="1018"/>
      <c r="AF120" s="1019" t="s">
        <v>150</v>
      </c>
      <c r="AG120" s="1017"/>
      <c r="AH120" s="1017"/>
      <c r="AI120" s="1017"/>
      <c r="AJ120" s="1018"/>
      <c r="AK120" s="1019" t="s">
        <v>150</v>
      </c>
      <c r="AL120" s="1017"/>
      <c r="AM120" s="1017"/>
      <c r="AN120" s="1017"/>
      <c r="AO120" s="1018"/>
      <c r="AP120" s="1020" t="s">
        <v>150</v>
      </c>
      <c r="AQ120" s="1021"/>
      <c r="AR120" s="1021"/>
      <c r="AS120" s="1021"/>
      <c r="AT120" s="1022"/>
      <c r="AU120" s="1047" t="s">
        <v>465</v>
      </c>
      <c r="AV120" s="1048"/>
      <c r="AW120" s="1048"/>
      <c r="AX120" s="1048"/>
      <c r="AY120" s="1049"/>
      <c r="AZ120" s="998" t="s">
        <v>466</v>
      </c>
      <c r="BA120" s="947"/>
      <c r="BB120" s="947"/>
      <c r="BC120" s="947"/>
      <c r="BD120" s="947"/>
      <c r="BE120" s="947"/>
      <c r="BF120" s="947"/>
      <c r="BG120" s="947"/>
      <c r="BH120" s="947"/>
      <c r="BI120" s="947"/>
      <c r="BJ120" s="947"/>
      <c r="BK120" s="947"/>
      <c r="BL120" s="947"/>
      <c r="BM120" s="947"/>
      <c r="BN120" s="947"/>
      <c r="BO120" s="947"/>
      <c r="BP120" s="948"/>
      <c r="BQ120" s="984">
        <v>11801077</v>
      </c>
      <c r="BR120" s="985"/>
      <c r="BS120" s="985"/>
      <c r="BT120" s="985"/>
      <c r="BU120" s="985"/>
      <c r="BV120" s="985">
        <v>11340979</v>
      </c>
      <c r="BW120" s="985"/>
      <c r="BX120" s="985"/>
      <c r="BY120" s="985"/>
      <c r="BZ120" s="985"/>
      <c r="CA120" s="985">
        <v>11866735</v>
      </c>
      <c r="CB120" s="985"/>
      <c r="CC120" s="985"/>
      <c r="CD120" s="985"/>
      <c r="CE120" s="985"/>
      <c r="CF120" s="999">
        <v>44.6</v>
      </c>
      <c r="CG120" s="1000"/>
      <c r="CH120" s="1000"/>
      <c r="CI120" s="1000"/>
      <c r="CJ120" s="1000"/>
      <c r="CK120" s="1065" t="s">
        <v>467</v>
      </c>
      <c r="CL120" s="1066"/>
      <c r="CM120" s="1066"/>
      <c r="CN120" s="1066"/>
      <c r="CO120" s="1067"/>
      <c r="CP120" s="1073" t="s">
        <v>412</v>
      </c>
      <c r="CQ120" s="1074"/>
      <c r="CR120" s="1074"/>
      <c r="CS120" s="1074"/>
      <c r="CT120" s="1074"/>
      <c r="CU120" s="1074"/>
      <c r="CV120" s="1074"/>
      <c r="CW120" s="1074"/>
      <c r="CX120" s="1074"/>
      <c r="CY120" s="1074"/>
      <c r="CZ120" s="1074"/>
      <c r="DA120" s="1074"/>
      <c r="DB120" s="1074"/>
      <c r="DC120" s="1074"/>
      <c r="DD120" s="1074"/>
      <c r="DE120" s="1074"/>
      <c r="DF120" s="1075"/>
      <c r="DG120" s="984" t="s">
        <v>150</v>
      </c>
      <c r="DH120" s="985"/>
      <c r="DI120" s="985"/>
      <c r="DJ120" s="985"/>
      <c r="DK120" s="985"/>
      <c r="DL120" s="985" t="s">
        <v>150</v>
      </c>
      <c r="DM120" s="985"/>
      <c r="DN120" s="985"/>
      <c r="DO120" s="985"/>
      <c r="DP120" s="985"/>
      <c r="DQ120" s="985">
        <v>7502395</v>
      </c>
      <c r="DR120" s="985"/>
      <c r="DS120" s="985"/>
      <c r="DT120" s="985"/>
      <c r="DU120" s="985"/>
      <c r="DV120" s="986">
        <v>28.2</v>
      </c>
      <c r="DW120" s="986"/>
      <c r="DX120" s="986"/>
      <c r="DY120" s="986"/>
      <c r="DZ120" s="987"/>
    </row>
    <row r="121" spans="1:130" s="248" customFormat="1" ht="26.25" customHeight="1" x14ac:dyDescent="0.2">
      <c r="A121" s="1117"/>
      <c r="B121" s="1004"/>
      <c r="C121" s="1025" t="s">
        <v>468</v>
      </c>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7"/>
      <c r="AA121" s="1016" t="s">
        <v>150</v>
      </c>
      <c r="AB121" s="1017"/>
      <c r="AC121" s="1017"/>
      <c r="AD121" s="1017"/>
      <c r="AE121" s="1018"/>
      <c r="AF121" s="1019" t="s">
        <v>150</v>
      </c>
      <c r="AG121" s="1017"/>
      <c r="AH121" s="1017"/>
      <c r="AI121" s="1017"/>
      <c r="AJ121" s="1018"/>
      <c r="AK121" s="1019" t="s">
        <v>150</v>
      </c>
      <c r="AL121" s="1017"/>
      <c r="AM121" s="1017"/>
      <c r="AN121" s="1017"/>
      <c r="AO121" s="1018"/>
      <c r="AP121" s="1020" t="s">
        <v>150</v>
      </c>
      <c r="AQ121" s="1021"/>
      <c r="AR121" s="1021"/>
      <c r="AS121" s="1021"/>
      <c r="AT121" s="1022"/>
      <c r="AU121" s="1050"/>
      <c r="AV121" s="1051"/>
      <c r="AW121" s="1051"/>
      <c r="AX121" s="1051"/>
      <c r="AY121" s="1052"/>
      <c r="AZ121" s="1007" t="s">
        <v>469</v>
      </c>
      <c r="BA121" s="1008"/>
      <c r="BB121" s="1008"/>
      <c r="BC121" s="1008"/>
      <c r="BD121" s="1008"/>
      <c r="BE121" s="1008"/>
      <c r="BF121" s="1008"/>
      <c r="BG121" s="1008"/>
      <c r="BH121" s="1008"/>
      <c r="BI121" s="1008"/>
      <c r="BJ121" s="1008"/>
      <c r="BK121" s="1008"/>
      <c r="BL121" s="1008"/>
      <c r="BM121" s="1008"/>
      <c r="BN121" s="1008"/>
      <c r="BO121" s="1008"/>
      <c r="BP121" s="1009"/>
      <c r="BQ121" s="977">
        <v>9552323</v>
      </c>
      <c r="BR121" s="978"/>
      <c r="BS121" s="978"/>
      <c r="BT121" s="978"/>
      <c r="BU121" s="978"/>
      <c r="BV121" s="978">
        <v>9895821</v>
      </c>
      <c r="BW121" s="978"/>
      <c r="BX121" s="978"/>
      <c r="BY121" s="978"/>
      <c r="BZ121" s="978"/>
      <c r="CA121" s="978">
        <v>10378430</v>
      </c>
      <c r="CB121" s="978"/>
      <c r="CC121" s="978"/>
      <c r="CD121" s="978"/>
      <c r="CE121" s="978"/>
      <c r="CF121" s="972">
        <v>39</v>
      </c>
      <c r="CG121" s="973"/>
      <c r="CH121" s="973"/>
      <c r="CI121" s="973"/>
      <c r="CJ121" s="973"/>
      <c r="CK121" s="1068"/>
      <c r="CL121" s="1069"/>
      <c r="CM121" s="1069"/>
      <c r="CN121" s="1069"/>
      <c r="CO121" s="1070"/>
      <c r="CP121" s="1078" t="s">
        <v>410</v>
      </c>
      <c r="CQ121" s="1079"/>
      <c r="CR121" s="1079"/>
      <c r="CS121" s="1079"/>
      <c r="CT121" s="1079"/>
      <c r="CU121" s="1079"/>
      <c r="CV121" s="1079"/>
      <c r="CW121" s="1079"/>
      <c r="CX121" s="1079"/>
      <c r="CY121" s="1079"/>
      <c r="CZ121" s="1079"/>
      <c r="DA121" s="1079"/>
      <c r="DB121" s="1079"/>
      <c r="DC121" s="1079"/>
      <c r="DD121" s="1079"/>
      <c r="DE121" s="1079"/>
      <c r="DF121" s="1080"/>
      <c r="DG121" s="977" t="s">
        <v>150</v>
      </c>
      <c r="DH121" s="978"/>
      <c r="DI121" s="978"/>
      <c r="DJ121" s="978"/>
      <c r="DK121" s="978"/>
      <c r="DL121" s="978" t="s">
        <v>150</v>
      </c>
      <c r="DM121" s="978"/>
      <c r="DN121" s="978"/>
      <c r="DO121" s="978"/>
      <c r="DP121" s="978"/>
      <c r="DQ121" s="978" t="s">
        <v>150</v>
      </c>
      <c r="DR121" s="978"/>
      <c r="DS121" s="978"/>
      <c r="DT121" s="978"/>
      <c r="DU121" s="978"/>
      <c r="DV121" s="979" t="s">
        <v>150</v>
      </c>
      <c r="DW121" s="979"/>
      <c r="DX121" s="979"/>
      <c r="DY121" s="979"/>
      <c r="DZ121" s="980"/>
    </row>
    <row r="122" spans="1:130" s="248" customFormat="1" ht="26.25" customHeight="1" x14ac:dyDescent="0.2">
      <c r="A122" s="1117"/>
      <c r="B122" s="1004"/>
      <c r="C122" s="974" t="s">
        <v>451</v>
      </c>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6"/>
      <c r="AA122" s="1016" t="s">
        <v>150</v>
      </c>
      <c r="AB122" s="1017"/>
      <c r="AC122" s="1017"/>
      <c r="AD122" s="1017"/>
      <c r="AE122" s="1018"/>
      <c r="AF122" s="1019" t="s">
        <v>150</v>
      </c>
      <c r="AG122" s="1017"/>
      <c r="AH122" s="1017"/>
      <c r="AI122" s="1017"/>
      <c r="AJ122" s="1018"/>
      <c r="AK122" s="1019" t="s">
        <v>150</v>
      </c>
      <c r="AL122" s="1017"/>
      <c r="AM122" s="1017"/>
      <c r="AN122" s="1017"/>
      <c r="AO122" s="1018"/>
      <c r="AP122" s="1020" t="s">
        <v>150</v>
      </c>
      <c r="AQ122" s="1021"/>
      <c r="AR122" s="1021"/>
      <c r="AS122" s="1021"/>
      <c r="AT122" s="1022"/>
      <c r="AU122" s="1050"/>
      <c r="AV122" s="1051"/>
      <c r="AW122" s="1051"/>
      <c r="AX122" s="1051"/>
      <c r="AY122" s="1052"/>
      <c r="AZ122" s="1032" t="s">
        <v>470</v>
      </c>
      <c r="BA122" s="1023"/>
      <c r="BB122" s="1023"/>
      <c r="BC122" s="1023"/>
      <c r="BD122" s="1023"/>
      <c r="BE122" s="1023"/>
      <c r="BF122" s="1023"/>
      <c r="BG122" s="1023"/>
      <c r="BH122" s="1023"/>
      <c r="BI122" s="1023"/>
      <c r="BJ122" s="1023"/>
      <c r="BK122" s="1023"/>
      <c r="BL122" s="1023"/>
      <c r="BM122" s="1023"/>
      <c r="BN122" s="1023"/>
      <c r="BO122" s="1023"/>
      <c r="BP122" s="1024"/>
      <c r="BQ122" s="1055">
        <v>36695504</v>
      </c>
      <c r="BR122" s="1056"/>
      <c r="BS122" s="1056"/>
      <c r="BT122" s="1056"/>
      <c r="BU122" s="1056"/>
      <c r="BV122" s="1056">
        <v>35999725</v>
      </c>
      <c r="BW122" s="1056"/>
      <c r="BX122" s="1056"/>
      <c r="BY122" s="1056"/>
      <c r="BZ122" s="1056"/>
      <c r="CA122" s="1056">
        <v>35577474</v>
      </c>
      <c r="CB122" s="1056"/>
      <c r="CC122" s="1056"/>
      <c r="CD122" s="1056"/>
      <c r="CE122" s="1056"/>
      <c r="CF122" s="1076">
        <v>133.69999999999999</v>
      </c>
      <c r="CG122" s="1077"/>
      <c r="CH122" s="1077"/>
      <c r="CI122" s="1077"/>
      <c r="CJ122" s="1077"/>
      <c r="CK122" s="1068"/>
      <c r="CL122" s="1069"/>
      <c r="CM122" s="1069"/>
      <c r="CN122" s="1069"/>
      <c r="CO122" s="1070"/>
      <c r="CP122" s="1078" t="s">
        <v>411</v>
      </c>
      <c r="CQ122" s="1079"/>
      <c r="CR122" s="1079"/>
      <c r="CS122" s="1079"/>
      <c r="CT122" s="1079"/>
      <c r="CU122" s="1079"/>
      <c r="CV122" s="1079"/>
      <c r="CW122" s="1079"/>
      <c r="CX122" s="1079"/>
      <c r="CY122" s="1079"/>
      <c r="CZ122" s="1079"/>
      <c r="DA122" s="1079"/>
      <c r="DB122" s="1079"/>
      <c r="DC122" s="1079"/>
      <c r="DD122" s="1079"/>
      <c r="DE122" s="1079"/>
      <c r="DF122" s="1080"/>
      <c r="DG122" s="977" t="s">
        <v>150</v>
      </c>
      <c r="DH122" s="978"/>
      <c r="DI122" s="978"/>
      <c r="DJ122" s="978"/>
      <c r="DK122" s="978"/>
      <c r="DL122" s="978" t="s">
        <v>150</v>
      </c>
      <c r="DM122" s="978"/>
      <c r="DN122" s="978"/>
      <c r="DO122" s="978"/>
      <c r="DP122" s="978"/>
      <c r="DQ122" s="978" t="s">
        <v>150</v>
      </c>
      <c r="DR122" s="978"/>
      <c r="DS122" s="978"/>
      <c r="DT122" s="978"/>
      <c r="DU122" s="978"/>
      <c r="DV122" s="979" t="s">
        <v>150</v>
      </c>
      <c r="DW122" s="979"/>
      <c r="DX122" s="979"/>
      <c r="DY122" s="979"/>
      <c r="DZ122" s="980"/>
    </row>
    <row r="123" spans="1:130" s="248" customFormat="1" ht="26.25" customHeight="1" x14ac:dyDescent="0.2">
      <c r="A123" s="1117"/>
      <c r="B123" s="1004"/>
      <c r="C123" s="974" t="s">
        <v>457</v>
      </c>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6"/>
      <c r="AA123" s="1016">
        <v>28500</v>
      </c>
      <c r="AB123" s="1017"/>
      <c r="AC123" s="1017"/>
      <c r="AD123" s="1017"/>
      <c r="AE123" s="1018"/>
      <c r="AF123" s="1019">
        <v>28500</v>
      </c>
      <c r="AG123" s="1017"/>
      <c r="AH123" s="1017"/>
      <c r="AI123" s="1017"/>
      <c r="AJ123" s="1018"/>
      <c r="AK123" s="1019">
        <v>28500</v>
      </c>
      <c r="AL123" s="1017"/>
      <c r="AM123" s="1017"/>
      <c r="AN123" s="1017"/>
      <c r="AO123" s="1018"/>
      <c r="AP123" s="1020">
        <v>0.1</v>
      </c>
      <c r="AQ123" s="1021"/>
      <c r="AR123" s="1021"/>
      <c r="AS123" s="1021"/>
      <c r="AT123" s="1022"/>
      <c r="AU123" s="1053"/>
      <c r="AV123" s="1054"/>
      <c r="AW123" s="1054"/>
      <c r="AX123" s="1054"/>
      <c r="AY123" s="1054"/>
      <c r="AZ123" s="279" t="s">
        <v>193</v>
      </c>
      <c r="BA123" s="279"/>
      <c r="BB123" s="279"/>
      <c r="BC123" s="279"/>
      <c r="BD123" s="279"/>
      <c r="BE123" s="279"/>
      <c r="BF123" s="279"/>
      <c r="BG123" s="279"/>
      <c r="BH123" s="279"/>
      <c r="BI123" s="279"/>
      <c r="BJ123" s="279"/>
      <c r="BK123" s="279"/>
      <c r="BL123" s="279"/>
      <c r="BM123" s="279"/>
      <c r="BN123" s="279"/>
      <c r="BO123" s="1033" t="s">
        <v>471</v>
      </c>
      <c r="BP123" s="1064"/>
      <c r="BQ123" s="1123">
        <v>58048904</v>
      </c>
      <c r="BR123" s="1124"/>
      <c r="BS123" s="1124"/>
      <c r="BT123" s="1124"/>
      <c r="BU123" s="1124"/>
      <c r="BV123" s="1124">
        <v>57236525</v>
      </c>
      <c r="BW123" s="1124"/>
      <c r="BX123" s="1124"/>
      <c r="BY123" s="1124"/>
      <c r="BZ123" s="1124"/>
      <c r="CA123" s="1124">
        <v>57822639</v>
      </c>
      <c r="CB123" s="1124"/>
      <c r="CC123" s="1124"/>
      <c r="CD123" s="1124"/>
      <c r="CE123" s="1124"/>
      <c r="CF123" s="1057"/>
      <c r="CG123" s="1058"/>
      <c r="CH123" s="1058"/>
      <c r="CI123" s="1058"/>
      <c r="CJ123" s="1059"/>
      <c r="CK123" s="1068"/>
      <c r="CL123" s="1069"/>
      <c r="CM123" s="1069"/>
      <c r="CN123" s="1069"/>
      <c r="CO123" s="1070"/>
      <c r="CP123" s="1078" t="s">
        <v>409</v>
      </c>
      <c r="CQ123" s="1079"/>
      <c r="CR123" s="1079"/>
      <c r="CS123" s="1079"/>
      <c r="CT123" s="1079"/>
      <c r="CU123" s="1079"/>
      <c r="CV123" s="1079"/>
      <c r="CW123" s="1079"/>
      <c r="CX123" s="1079"/>
      <c r="CY123" s="1079"/>
      <c r="CZ123" s="1079"/>
      <c r="DA123" s="1079"/>
      <c r="DB123" s="1079"/>
      <c r="DC123" s="1079"/>
      <c r="DD123" s="1079"/>
      <c r="DE123" s="1079"/>
      <c r="DF123" s="1080"/>
      <c r="DG123" s="1016" t="s">
        <v>150</v>
      </c>
      <c r="DH123" s="1017"/>
      <c r="DI123" s="1017"/>
      <c r="DJ123" s="1017"/>
      <c r="DK123" s="1018"/>
      <c r="DL123" s="1019" t="s">
        <v>150</v>
      </c>
      <c r="DM123" s="1017"/>
      <c r="DN123" s="1017"/>
      <c r="DO123" s="1017"/>
      <c r="DP123" s="1018"/>
      <c r="DQ123" s="1019" t="s">
        <v>150</v>
      </c>
      <c r="DR123" s="1017"/>
      <c r="DS123" s="1017"/>
      <c r="DT123" s="1017"/>
      <c r="DU123" s="1018"/>
      <c r="DV123" s="1020" t="s">
        <v>150</v>
      </c>
      <c r="DW123" s="1021"/>
      <c r="DX123" s="1021"/>
      <c r="DY123" s="1021"/>
      <c r="DZ123" s="1022"/>
    </row>
    <row r="124" spans="1:130" s="248" customFormat="1" ht="26.25" customHeight="1" thickBot="1" x14ac:dyDescent="0.25">
      <c r="A124" s="1117"/>
      <c r="B124" s="1004"/>
      <c r="C124" s="974" t="s">
        <v>460</v>
      </c>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6"/>
      <c r="AA124" s="1016" t="s">
        <v>150</v>
      </c>
      <c r="AB124" s="1017"/>
      <c r="AC124" s="1017"/>
      <c r="AD124" s="1017"/>
      <c r="AE124" s="1018"/>
      <c r="AF124" s="1019" t="s">
        <v>150</v>
      </c>
      <c r="AG124" s="1017"/>
      <c r="AH124" s="1017"/>
      <c r="AI124" s="1017"/>
      <c r="AJ124" s="1018"/>
      <c r="AK124" s="1019" t="s">
        <v>150</v>
      </c>
      <c r="AL124" s="1017"/>
      <c r="AM124" s="1017"/>
      <c r="AN124" s="1017"/>
      <c r="AO124" s="1018"/>
      <c r="AP124" s="1020" t="s">
        <v>150</v>
      </c>
      <c r="AQ124" s="1021"/>
      <c r="AR124" s="1021"/>
      <c r="AS124" s="1021"/>
      <c r="AT124" s="1022"/>
      <c r="AU124" s="1119" t="s">
        <v>472</v>
      </c>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1"/>
      <c r="BQ124" s="1122">
        <v>0.3</v>
      </c>
      <c r="BR124" s="1086"/>
      <c r="BS124" s="1086"/>
      <c r="BT124" s="1086"/>
      <c r="BU124" s="1086"/>
      <c r="BV124" s="1086">
        <v>0.2</v>
      </c>
      <c r="BW124" s="1086"/>
      <c r="BX124" s="1086"/>
      <c r="BY124" s="1086"/>
      <c r="BZ124" s="1086"/>
      <c r="CA124" s="1086" t="s">
        <v>150</v>
      </c>
      <c r="CB124" s="1086"/>
      <c r="CC124" s="1086"/>
      <c r="CD124" s="1086"/>
      <c r="CE124" s="1086"/>
      <c r="CF124" s="1087"/>
      <c r="CG124" s="1088"/>
      <c r="CH124" s="1088"/>
      <c r="CI124" s="1088"/>
      <c r="CJ124" s="1089"/>
      <c r="CK124" s="1071"/>
      <c r="CL124" s="1071"/>
      <c r="CM124" s="1071"/>
      <c r="CN124" s="1071"/>
      <c r="CO124" s="1072"/>
      <c r="CP124" s="1078" t="s">
        <v>473</v>
      </c>
      <c r="CQ124" s="1079"/>
      <c r="CR124" s="1079"/>
      <c r="CS124" s="1079"/>
      <c r="CT124" s="1079"/>
      <c r="CU124" s="1079"/>
      <c r="CV124" s="1079"/>
      <c r="CW124" s="1079"/>
      <c r="CX124" s="1079"/>
      <c r="CY124" s="1079"/>
      <c r="CZ124" s="1079"/>
      <c r="DA124" s="1079"/>
      <c r="DB124" s="1079"/>
      <c r="DC124" s="1079"/>
      <c r="DD124" s="1079"/>
      <c r="DE124" s="1079"/>
      <c r="DF124" s="1080"/>
      <c r="DG124" s="1063">
        <v>8010313</v>
      </c>
      <c r="DH124" s="1042"/>
      <c r="DI124" s="1042"/>
      <c r="DJ124" s="1042"/>
      <c r="DK124" s="1043"/>
      <c r="DL124" s="1041">
        <v>7776520</v>
      </c>
      <c r="DM124" s="1042"/>
      <c r="DN124" s="1042"/>
      <c r="DO124" s="1042"/>
      <c r="DP124" s="1043"/>
      <c r="DQ124" s="1041" t="s">
        <v>150</v>
      </c>
      <c r="DR124" s="1042"/>
      <c r="DS124" s="1042"/>
      <c r="DT124" s="1042"/>
      <c r="DU124" s="1043"/>
      <c r="DV124" s="1044" t="s">
        <v>150</v>
      </c>
      <c r="DW124" s="1045"/>
      <c r="DX124" s="1045"/>
      <c r="DY124" s="1045"/>
      <c r="DZ124" s="1046"/>
    </row>
    <row r="125" spans="1:130" s="248" customFormat="1" ht="26.25" customHeight="1" x14ac:dyDescent="0.2">
      <c r="A125" s="1117"/>
      <c r="B125" s="1004"/>
      <c r="C125" s="974" t="s">
        <v>462</v>
      </c>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6"/>
      <c r="AA125" s="1016" t="s">
        <v>150</v>
      </c>
      <c r="AB125" s="1017"/>
      <c r="AC125" s="1017"/>
      <c r="AD125" s="1017"/>
      <c r="AE125" s="1018"/>
      <c r="AF125" s="1019" t="s">
        <v>150</v>
      </c>
      <c r="AG125" s="1017"/>
      <c r="AH125" s="1017"/>
      <c r="AI125" s="1017"/>
      <c r="AJ125" s="1018"/>
      <c r="AK125" s="1019" t="s">
        <v>150</v>
      </c>
      <c r="AL125" s="1017"/>
      <c r="AM125" s="1017"/>
      <c r="AN125" s="1017"/>
      <c r="AO125" s="1018"/>
      <c r="AP125" s="1020" t="s">
        <v>150</v>
      </c>
      <c r="AQ125" s="1021"/>
      <c r="AR125" s="1021"/>
      <c r="AS125" s="1021"/>
      <c r="AT125" s="1022"/>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1" t="s">
        <v>474</v>
      </c>
      <c r="CL125" s="1066"/>
      <c r="CM125" s="1066"/>
      <c r="CN125" s="1066"/>
      <c r="CO125" s="1067"/>
      <c r="CP125" s="998" t="s">
        <v>475</v>
      </c>
      <c r="CQ125" s="947"/>
      <c r="CR125" s="947"/>
      <c r="CS125" s="947"/>
      <c r="CT125" s="947"/>
      <c r="CU125" s="947"/>
      <c r="CV125" s="947"/>
      <c r="CW125" s="947"/>
      <c r="CX125" s="947"/>
      <c r="CY125" s="947"/>
      <c r="CZ125" s="947"/>
      <c r="DA125" s="947"/>
      <c r="DB125" s="947"/>
      <c r="DC125" s="947"/>
      <c r="DD125" s="947"/>
      <c r="DE125" s="947"/>
      <c r="DF125" s="948"/>
      <c r="DG125" s="984" t="s">
        <v>150</v>
      </c>
      <c r="DH125" s="985"/>
      <c r="DI125" s="985"/>
      <c r="DJ125" s="985"/>
      <c r="DK125" s="985"/>
      <c r="DL125" s="985" t="s">
        <v>150</v>
      </c>
      <c r="DM125" s="985"/>
      <c r="DN125" s="985"/>
      <c r="DO125" s="985"/>
      <c r="DP125" s="985"/>
      <c r="DQ125" s="985" t="s">
        <v>150</v>
      </c>
      <c r="DR125" s="985"/>
      <c r="DS125" s="985"/>
      <c r="DT125" s="985"/>
      <c r="DU125" s="985"/>
      <c r="DV125" s="986" t="s">
        <v>150</v>
      </c>
      <c r="DW125" s="986"/>
      <c r="DX125" s="986"/>
      <c r="DY125" s="986"/>
      <c r="DZ125" s="987"/>
    </row>
    <row r="126" spans="1:130" s="248" customFormat="1" ht="26.25" customHeight="1" thickBot="1" x14ac:dyDescent="0.25">
      <c r="A126" s="1117"/>
      <c r="B126" s="1004"/>
      <c r="C126" s="974" t="s">
        <v>464</v>
      </c>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6"/>
      <c r="AA126" s="1016">
        <v>124569</v>
      </c>
      <c r="AB126" s="1017"/>
      <c r="AC126" s="1017"/>
      <c r="AD126" s="1017"/>
      <c r="AE126" s="1018"/>
      <c r="AF126" s="1019" t="s">
        <v>150</v>
      </c>
      <c r="AG126" s="1017"/>
      <c r="AH126" s="1017"/>
      <c r="AI126" s="1017"/>
      <c r="AJ126" s="1018"/>
      <c r="AK126" s="1019" t="s">
        <v>150</v>
      </c>
      <c r="AL126" s="1017"/>
      <c r="AM126" s="1017"/>
      <c r="AN126" s="1017"/>
      <c r="AO126" s="1018"/>
      <c r="AP126" s="1020" t="s">
        <v>150</v>
      </c>
      <c r="AQ126" s="1021"/>
      <c r="AR126" s="1021"/>
      <c r="AS126" s="1021"/>
      <c r="AT126" s="1022"/>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2"/>
      <c r="CL126" s="1069"/>
      <c r="CM126" s="1069"/>
      <c r="CN126" s="1069"/>
      <c r="CO126" s="1070"/>
      <c r="CP126" s="1007" t="s">
        <v>476</v>
      </c>
      <c r="CQ126" s="1008"/>
      <c r="CR126" s="1008"/>
      <c r="CS126" s="1008"/>
      <c r="CT126" s="1008"/>
      <c r="CU126" s="1008"/>
      <c r="CV126" s="1008"/>
      <c r="CW126" s="1008"/>
      <c r="CX126" s="1008"/>
      <c r="CY126" s="1008"/>
      <c r="CZ126" s="1008"/>
      <c r="DA126" s="1008"/>
      <c r="DB126" s="1008"/>
      <c r="DC126" s="1008"/>
      <c r="DD126" s="1008"/>
      <c r="DE126" s="1008"/>
      <c r="DF126" s="1009"/>
      <c r="DG126" s="977" t="s">
        <v>150</v>
      </c>
      <c r="DH126" s="978"/>
      <c r="DI126" s="978"/>
      <c r="DJ126" s="978"/>
      <c r="DK126" s="978"/>
      <c r="DL126" s="978" t="s">
        <v>150</v>
      </c>
      <c r="DM126" s="978"/>
      <c r="DN126" s="978"/>
      <c r="DO126" s="978"/>
      <c r="DP126" s="978"/>
      <c r="DQ126" s="978" t="s">
        <v>150</v>
      </c>
      <c r="DR126" s="978"/>
      <c r="DS126" s="978"/>
      <c r="DT126" s="978"/>
      <c r="DU126" s="978"/>
      <c r="DV126" s="979" t="s">
        <v>150</v>
      </c>
      <c r="DW126" s="979"/>
      <c r="DX126" s="979"/>
      <c r="DY126" s="979"/>
      <c r="DZ126" s="980"/>
    </row>
    <row r="127" spans="1:130" s="248" customFormat="1" ht="26.25" customHeight="1" x14ac:dyDescent="0.2">
      <c r="A127" s="1118"/>
      <c r="B127" s="1006"/>
      <c r="C127" s="1060" t="s">
        <v>477</v>
      </c>
      <c r="D127" s="1061"/>
      <c r="E127" s="1061"/>
      <c r="F127" s="1061"/>
      <c r="G127" s="1061"/>
      <c r="H127" s="1061"/>
      <c r="I127" s="1061"/>
      <c r="J127" s="1061"/>
      <c r="K127" s="1061"/>
      <c r="L127" s="1061"/>
      <c r="M127" s="1061"/>
      <c r="N127" s="1061"/>
      <c r="O127" s="1061"/>
      <c r="P127" s="1061"/>
      <c r="Q127" s="1061"/>
      <c r="R127" s="1061"/>
      <c r="S127" s="1061"/>
      <c r="T127" s="1061"/>
      <c r="U127" s="1061"/>
      <c r="V127" s="1061"/>
      <c r="W127" s="1061"/>
      <c r="X127" s="1061"/>
      <c r="Y127" s="1061"/>
      <c r="Z127" s="1062"/>
      <c r="AA127" s="1016" t="s">
        <v>150</v>
      </c>
      <c r="AB127" s="1017"/>
      <c r="AC127" s="1017"/>
      <c r="AD127" s="1017"/>
      <c r="AE127" s="1018"/>
      <c r="AF127" s="1019" t="s">
        <v>150</v>
      </c>
      <c r="AG127" s="1017"/>
      <c r="AH127" s="1017"/>
      <c r="AI127" s="1017"/>
      <c r="AJ127" s="1018"/>
      <c r="AK127" s="1019" t="s">
        <v>150</v>
      </c>
      <c r="AL127" s="1017"/>
      <c r="AM127" s="1017"/>
      <c r="AN127" s="1017"/>
      <c r="AO127" s="1018"/>
      <c r="AP127" s="1020" t="s">
        <v>150</v>
      </c>
      <c r="AQ127" s="1021"/>
      <c r="AR127" s="1021"/>
      <c r="AS127" s="1021"/>
      <c r="AT127" s="1022"/>
      <c r="AU127" s="284"/>
      <c r="AV127" s="284"/>
      <c r="AW127" s="284"/>
      <c r="AX127" s="1090" t="s">
        <v>478</v>
      </c>
      <c r="AY127" s="1091"/>
      <c r="AZ127" s="1091"/>
      <c r="BA127" s="1091"/>
      <c r="BB127" s="1091"/>
      <c r="BC127" s="1091"/>
      <c r="BD127" s="1091"/>
      <c r="BE127" s="1092"/>
      <c r="BF127" s="1093" t="s">
        <v>479</v>
      </c>
      <c r="BG127" s="1091"/>
      <c r="BH127" s="1091"/>
      <c r="BI127" s="1091"/>
      <c r="BJ127" s="1091"/>
      <c r="BK127" s="1091"/>
      <c r="BL127" s="1092"/>
      <c r="BM127" s="1093" t="s">
        <v>480</v>
      </c>
      <c r="BN127" s="1091"/>
      <c r="BO127" s="1091"/>
      <c r="BP127" s="1091"/>
      <c r="BQ127" s="1091"/>
      <c r="BR127" s="1091"/>
      <c r="BS127" s="1092"/>
      <c r="BT127" s="1093" t="s">
        <v>481</v>
      </c>
      <c r="BU127" s="1091"/>
      <c r="BV127" s="1091"/>
      <c r="BW127" s="1091"/>
      <c r="BX127" s="1091"/>
      <c r="BY127" s="1091"/>
      <c r="BZ127" s="1115"/>
      <c r="CA127" s="284"/>
      <c r="CB127" s="284"/>
      <c r="CC127" s="284"/>
      <c r="CD127" s="285"/>
      <c r="CE127" s="285"/>
      <c r="CF127" s="285"/>
      <c r="CG127" s="282"/>
      <c r="CH127" s="282"/>
      <c r="CI127" s="282"/>
      <c r="CJ127" s="283"/>
      <c r="CK127" s="1082"/>
      <c r="CL127" s="1069"/>
      <c r="CM127" s="1069"/>
      <c r="CN127" s="1069"/>
      <c r="CO127" s="1070"/>
      <c r="CP127" s="1007" t="s">
        <v>482</v>
      </c>
      <c r="CQ127" s="1008"/>
      <c r="CR127" s="1008"/>
      <c r="CS127" s="1008"/>
      <c r="CT127" s="1008"/>
      <c r="CU127" s="1008"/>
      <c r="CV127" s="1008"/>
      <c r="CW127" s="1008"/>
      <c r="CX127" s="1008"/>
      <c r="CY127" s="1008"/>
      <c r="CZ127" s="1008"/>
      <c r="DA127" s="1008"/>
      <c r="DB127" s="1008"/>
      <c r="DC127" s="1008"/>
      <c r="DD127" s="1008"/>
      <c r="DE127" s="1008"/>
      <c r="DF127" s="1009"/>
      <c r="DG127" s="977" t="s">
        <v>150</v>
      </c>
      <c r="DH127" s="978"/>
      <c r="DI127" s="978"/>
      <c r="DJ127" s="978"/>
      <c r="DK127" s="978"/>
      <c r="DL127" s="978" t="s">
        <v>150</v>
      </c>
      <c r="DM127" s="978"/>
      <c r="DN127" s="978"/>
      <c r="DO127" s="978"/>
      <c r="DP127" s="978"/>
      <c r="DQ127" s="978" t="s">
        <v>150</v>
      </c>
      <c r="DR127" s="978"/>
      <c r="DS127" s="978"/>
      <c r="DT127" s="978"/>
      <c r="DU127" s="978"/>
      <c r="DV127" s="979" t="s">
        <v>150</v>
      </c>
      <c r="DW127" s="979"/>
      <c r="DX127" s="979"/>
      <c r="DY127" s="979"/>
      <c r="DZ127" s="980"/>
    </row>
    <row r="128" spans="1:130" s="248" customFormat="1" ht="26.25" customHeight="1" thickBot="1" x14ac:dyDescent="0.25">
      <c r="A128" s="1101" t="s">
        <v>483</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484</v>
      </c>
      <c r="X128" s="1103"/>
      <c r="Y128" s="1103"/>
      <c r="Z128" s="1104"/>
      <c r="AA128" s="1105">
        <v>1303645</v>
      </c>
      <c r="AB128" s="1106"/>
      <c r="AC128" s="1106"/>
      <c r="AD128" s="1106"/>
      <c r="AE128" s="1107"/>
      <c r="AF128" s="1108">
        <v>1628487</v>
      </c>
      <c r="AG128" s="1106"/>
      <c r="AH128" s="1106"/>
      <c r="AI128" s="1106"/>
      <c r="AJ128" s="1107"/>
      <c r="AK128" s="1108">
        <v>1516989</v>
      </c>
      <c r="AL128" s="1106"/>
      <c r="AM128" s="1106"/>
      <c r="AN128" s="1106"/>
      <c r="AO128" s="1107"/>
      <c r="AP128" s="1109"/>
      <c r="AQ128" s="1110"/>
      <c r="AR128" s="1110"/>
      <c r="AS128" s="1110"/>
      <c r="AT128" s="1111"/>
      <c r="AU128" s="284"/>
      <c r="AV128" s="284"/>
      <c r="AW128" s="284"/>
      <c r="AX128" s="946" t="s">
        <v>485</v>
      </c>
      <c r="AY128" s="947"/>
      <c r="AZ128" s="947"/>
      <c r="BA128" s="947"/>
      <c r="BB128" s="947"/>
      <c r="BC128" s="947"/>
      <c r="BD128" s="947"/>
      <c r="BE128" s="948"/>
      <c r="BF128" s="1112" t="s">
        <v>150</v>
      </c>
      <c r="BG128" s="1113"/>
      <c r="BH128" s="1113"/>
      <c r="BI128" s="1113"/>
      <c r="BJ128" s="1113"/>
      <c r="BK128" s="1113"/>
      <c r="BL128" s="1114"/>
      <c r="BM128" s="1112">
        <v>11.81</v>
      </c>
      <c r="BN128" s="1113"/>
      <c r="BO128" s="1113"/>
      <c r="BP128" s="1113"/>
      <c r="BQ128" s="1113"/>
      <c r="BR128" s="1113"/>
      <c r="BS128" s="1114"/>
      <c r="BT128" s="1112">
        <v>20</v>
      </c>
      <c r="BU128" s="1113"/>
      <c r="BV128" s="1113"/>
      <c r="BW128" s="1113"/>
      <c r="BX128" s="1113"/>
      <c r="BY128" s="1113"/>
      <c r="BZ128" s="1137"/>
      <c r="CA128" s="285"/>
      <c r="CB128" s="285"/>
      <c r="CC128" s="285"/>
      <c r="CD128" s="285"/>
      <c r="CE128" s="285"/>
      <c r="CF128" s="285"/>
      <c r="CG128" s="282"/>
      <c r="CH128" s="282"/>
      <c r="CI128" s="282"/>
      <c r="CJ128" s="283"/>
      <c r="CK128" s="1083"/>
      <c r="CL128" s="1084"/>
      <c r="CM128" s="1084"/>
      <c r="CN128" s="1084"/>
      <c r="CO128" s="1085"/>
      <c r="CP128" s="1094" t="s">
        <v>486</v>
      </c>
      <c r="CQ128" s="1095"/>
      <c r="CR128" s="1095"/>
      <c r="CS128" s="1095"/>
      <c r="CT128" s="1095"/>
      <c r="CU128" s="1095"/>
      <c r="CV128" s="1095"/>
      <c r="CW128" s="1095"/>
      <c r="CX128" s="1095"/>
      <c r="CY128" s="1095"/>
      <c r="CZ128" s="1095"/>
      <c r="DA128" s="1095"/>
      <c r="DB128" s="1095"/>
      <c r="DC128" s="1095"/>
      <c r="DD128" s="1095"/>
      <c r="DE128" s="1095"/>
      <c r="DF128" s="1096"/>
      <c r="DG128" s="1097" t="s">
        <v>150</v>
      </c>
      <c r="DH128" s="1098"/>
      <c r="DI128" s="1098"/>
      <c r="DJ128" s="1098"/>
      <c r="DK128" s="1098"/>
      <c r="DL128" s="1098" t="s">
        <v>150</v>
      </c>
      <c r="DM128" s="1098"/>
      <c r="DN128" s="1098"/>
      <c r="DO128" s="1098"/>
      <c r="DP128" s="1098"/>
      <c r="DQ128" s="1098" t="s">
        <v>150</v>
      </c>
      <c r="DR128" s="1098"/>
      <c r="DS128" s="1098"/>
      <c r="DT128" s="1098"/>
      <c r="DU128" s="1098"/>
      <c r="DV128" s="1099" t="s">
        <v>150</v>
      </c>
      <c r="DW128" s="1099"/>
      <c r="DX128" s="1099"/>
      <c r="DY128" s="1099"/>
      <c r="DZ128" s="1100"/>
    </row>
    <row r="129" spans="1:131" s="248" customFormat="1" ht="26.25" customHeight="1" x14ac:dyDescent="0.2">
      <c r="A129" s="988" t="s">
        <v>108</v>
      </c>
      <c r="B129" s="989"/>
      <c r="C129" s="989"/>
      <c r="D129" s="989"/>
      <c r="E129" s="989"/>
      <c r="F129" s="989"/>
      <c r="G129" s="989"/>
      <c r="H129" s="989"/>
      <c r="I129" s="989"/>
      <c r="J129" s="989"/>
      <c r="K129" s="989"/>
      <c r="L129" s="989"/>
      <c r="M129" s="989"/>
      <c r="N129" s="989"/>
      <c r="O129" s="989"/>
      <c r="P129" s="989"/>
      <c r="Q129" s="989"/>
      <c r="R129" s="989"/>
      <c r="S129" s="989"/>
      <c r="T129" s="989"/>
      <c r="U129" s="989"/>
      <c r="V129" s="989"/>
      <c r="W129" s="1131" t="s">
        <v>487</v>
      </c>
      <c r="X129" s="1132"/>
      <c r="Y129" s="1132"/>
      <c r="Z129" s="1133"/>
      <c r="AA129" s="1016">
        <v>29046211</v>
      </c>
      <c r="AB129" s="1017"/>
      <c r="AC129" s="1017"/>
      <c r="AD129" s="1017"/>
      <c r="AE129" s="1018"/>
      <c r="AF129" s="1019">
        <v>28964861</v>
      </c>
      <c r="AG129" s="1017"/>
      <c r="AH129" s="1017"/>
      <c r="AI129" s="1017"/>
      <c r="AJ129" s="1018"/>
      <c r="AK129" s="1019">
        <v>29864604</v>
      </c>
      <c r="AL129" s="1017"/>
      <c r="AM129" s="1017"/>
      <c r="AN129" s="1017"/>
      <c r="AO129" s="1018"/>
      <c r="AP129" s="1134"/>
      <c r="AQ129" s="1135"/>
      <c r="AR129" s="1135"/>
      <c r="AS129" s="1135"/>
      <c r="AT129" s="1136"/>
      <c r="AU129" s="286"/>
      <c r="AV129" s="286"/>
      <c r="AW129" s="286"/>
      <c r="AX129" s="1125" t="s">
        <v>488</v>
      </c>
      <c r="AY129" s="1008"/>
      <c r="AZ129" s="1008"/>
      <c r="BA129" s="1008"/>
      <c r="BB129" s="1008"/>
      <c r="BC129" s="1008"/>
      <c r="BD129" s="1008"/>
      <c r="BE129" s="1009"/>
      <c r="BF129" s="1126" t="s">
        <v>150</v>
      </c>
      <c r="BG129" s="1127"/>
      <c r="BH129" s="1127"/>
      <c r="BI129" s="1127"/>
      <c r="BJ129" s="1127"/>
      <c r="BK129" s="1127"/>
      <c r="BL129" s="1128"/>
      <c r="BM129" s="1126">
        <v>16.809999999999999</v>
      </c>
      <c r="BN129" s="1127"/>
      <c r="BO129" s="1127"/>
      <c r="BP129" s="1127"/>
      <c r="BQ129" s="1127"/>
      <c r="BR129" s="1127"/>
      <c r="BS129" s="1128"/>
      <c r="BT129" s="1126">
        <v>30</v>
      </c>
      <c r="BU129" s="1129"/>
      <c r="BV129" s="1129"/>
      <c r="BW129" s="1129"/>
      <c r="BX129" s="1129"/>
      <c r="BY129" s="1129"/>
      <c r="BZ129" s="1130"/>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988" t="s">
        <v>489</v>
      </c>
      <c r="B130" s="989"/>
      <c r="C130" s="989"/>
      <c r="D130" s="989"/>
      <c r="E130" s="989"/>
      <c r="F130" s="989"/>
      <c r="G130" s="989"/>
      <c r="H130" s="989"/>
      <c r="I130" s="989"/>
      <c r="J130" s="989"/>
      <c r="K130" s="989"/>
      <c r="L130" s="989"/>
      <c r="M130" s="989"/>
      <c r="N130" s="989"/>
      <c r="O130" s="989"/>
      <c r="P130" s="989"/>
      <c r="Q130" s="989"/>
      <c r="R130" s="989"/>
      <c r="S130" s="989"/>
      <c r="T130" s="989"/>
      <c r="U130" s="989"/>
      <c r="V130" s="989"/>
      <c r="W130" s="1131" t="s">
        <v>490</v>
      </c>
      <c r="X130" s="1132"/>
      <c r="Y130" s="1132"/>
      <c r="Z130" s="1133"/>
      <c r="AA130" s="1016">
        <v>3155576</v>
      </c>
      <c r="AB130" s="1017"/>
      <c r="AC130" s="1017"/>
      <c r="AD130" s="1017"/>
      <c r="AE130" s="1018"/>
      <c r="AF130" s="1019">
        <v>3174876</v>
      </c>
      <c r="AG130" s="1017"/>
      <c r="AH130" s="1017"/>
      <c r="AI130" s="1017"/>
      <c r="AJ130" s="1018"/>
      <c r="AK130" s="1019">
        <v>3256217</v>
      </c>
      <c r="AL130" s="1017"/>
      <c r="AM130" s="1017"/>
      <c r="AN130" s="1017"/>
      <c r="AO130" s="1018"/>
      <c r="AP130" s="1134"/>
      <c r="AQ130" s="1135"/>
      <c r="AR130" s="1135"/>
      <c r="AS130" s="1135"/>
      <c r="AT130" s="1136"/>
      <c r="AU130" s="286"/>
      <c r="AV130" s="286"/>
      <c r="AW130" s="286"/>
      <c r="AX130" s="1125" t="s">
        <v>491</v>
      </c>
      <c r="AY130" s="1008"/>
      <c r="AZ130" s="1008"/>
      <c r="BA130" s="1008"/>
      <c r="BB130" s="1008"/>
      <c r="BC130" s="1008"/>
      <c r="BD130" s="1008"/>
      <c r="BE130" s="1009"/>
      <c r="BF130" s="1162">
        <v>2.2999999999999998</v>
      </c>
      <c r="BG130" s="1163"/>
      <c r="BH130" s="1163"/>
      <c r="BI130" s="1163"/>
      <c r="BJ130" s="1163"/>
      <c r="BK130" s="1163"/>
      <c r="BL130" s="1164"/>
      <c r="BM130" s="1162">
        <v>25</v>
      </c>
      <c r="BN130" s="1163"/>
      <c r="BO130" s="1163"/>
      <c r="BP130" s="1163"/>
      <c r="BQ130" s="1163"/>
      <c r="BR130" s="1163"/>
      <c r="BS130" s="1164"/>
      <c r="BT130" s="1162">
        <v>35</v>
      </c>
      <c r="BU130" s="1165"/>
      <c r="BV130" s="1165"/>
      <c r="BW130" s="1165"/>
      <c r="BX130" s="1165"/>
      <c r="BY130" s="1165"/>
      <c r="BZ130" s="1166"/>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492</v>
      </c>
      <c r="X131" s="1170"/>
      <c r="Y131" s="1170"/>
      <c r="Z131" s="1171"/>
      <c r="AA131" s="1063">
        <v>25890635</v>
      </c>
      <c r="AB131" s="1042"/>
      <c r="AC131" s="1042"/>
      <c r="AD131" s="1042"/>
      <c r="AE131" s="1043"/>
      <c r="AF131" s="1041">
        <v>25789985</v>
      </c>
      <c r="AG131" s="1042"/>
      <c r="AH131" s="1042"/>
      <c r="AI131" s="1042"/>
      <c r="AJ131" s="1043"/>
      <c r="AK131" s="1041">
        <v>26608387</v>
      </c>
      <c r="AL131" s="1042"/>
      <c r="AM131" s="1042"/>
      <c r="AN131" s="1042"/>
      <c r="AO131" s="1043"/>
      <c r="AP131" s="1172"/>
      <c r="AQ131" s="1173"/>
      <c r="AR131" s="1173"/>
      <c r="AS131" s="1173"/>
      <c r="AT131" s="1174"/>
      <c r="AU131" s="286"/>
      <c r="AV131" s="286"/>
      <c r="AW131" s="286"/>
      <c r="AX131" s="1144" t="s">
        <v>493</v>
      </c>
      <c r="AY131" s="1095"/>
      <c r="AZ131" s="1095"/>
      <c r="BA131" s="1095"/>
      <c r="BB131" s="1095"/>
      <c r="BC131" s="1095"/>
      <c r="BD131" s="1095"/>
      <c r="BE131" s="1096"/>
      <c r="BF131" s="1145" t="s">
        <v>150</v>
      </c>
      <c r="BG131" s="1146"/>
      <c r="BH131" s="1146"/>
      <c r="BI131" s="1146"/>
      <c r="BJ131" s="1146"/>
      <c r="BK131" s="1146"/>
      <c r="BL131" s="1147"/>
      <c r="BM131" s="1145">
        <v>350</v>
      </c>
      <c r="BN131" s="1146"/>
      <c r="BO131" s="1146"/>
      <c r="BP131" s="1146"/>
      <c r="BQ131" s="1146"/>
      <c r="BR131" s="1146"/>
      <c r="BS131" s="1147"/>
      <c r="BT131" s="1148"/>
      <c r="BU131" s="1149"/>
      <c r="BV131" s="1149"/>
      <c r="BW131" s="1149"/>
      <c r="BX131" s="1149"/>
      <c r="BY131" s="1149"/>
      <c r="BZ131" s="1150"/>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151" t="s">
        <v>494</v>
      </c>
      <c r="B132" s="1152"/>
      <c r="C132" s="1152"/>
      <c r="D132" s="1152"/>
      <c r="E132" s="1152"/>
      <c r="F132" s="1152"/>
      <c r="G132" s="1152"/>
      <c r="H132" s="1152"/>
      <c r="I132" s="1152"/>
      <c r="J132" s="1152"/>
      <c r="K132" s="1152"/>
      <c r="L132" s="1152"/>
      <c r="M132" s="1152"/>
      <c r="N132" s="1152"/>
      <c r="O132" s="1152"/>
      <c r="P132" s="1152"/>
      <c r="Q132" s="1152"/>
      <c r="R132" s="1152"/>
      <c r="S132" s="1152"/>
      <c r="T132" s="1152"/>
      <c r="U132" s="1152"/>
      <c r="V132" s="1155" t="s">
        <v>495</v>
      </c>
      <c r="W132" s="1155"/>
      <c r="X132" s="1155"/>
      <c r="Y132" s="1155"/>
      <c r="Z132" s="1156"/>
      <c r="AA132" s="1157">
        <v>3.042436001</v>
      </c>
      <c r="AB132" s="1158"/>
      <c r="AC132" s="1158"/>
      <c r="AD132" s="1158"/>
      <c r="AE132" s="1159"/>
      <c r="AF132" s="1160">
        <v>2.0328782670000001</v>
      </c>
      <c r="AG132" s="1158"/>
      <c r="AH132" s="1158"/>
      <c r="AI132" s="1158"/>
      <c r="AJ132" s="1159"/>
      <c r="AK132" s="1160">
        <v>2.0057302670000001</v>
      </c>
      <c r="AL132" s="1158"/>
      <c r="AM132" s="1158"/>
      <c r="AN132" s="1158"/>
      <c r="AO132" s="1159"/>
      <c r="AP132" s="1057"/>
      <c r="AQ132" s="1058"/>
      <c r="AR132" s="1058"/>
      <c r="AS132" s="1058"/>
      <c r="AT132" s="1161"/>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153"/>
      <c r="B133" s="1154"/>
      <c r="C133" s="1154"/>
      <c r="D133" s="1154"/>
      <c r="E133" s="1154"/>
      <c r="F133" s="1154"/>
      <c r="G133" s="1154"/>
      <c r="H133" s="1154"/>
      <c r="I133" s="1154"/>
      <c r="J133" s="1154"/>
      <c r="K133" s="1154"/>
      <c r="L133" s="1154"/>
      <c r="M133" s="1154"/>
      <c r="N133" s="1154"/>
      <c r="O133" s="1154"/>
      <c r="P133" s="1154"/>
      <c r="Q133" s="1154"/>
      <c r="R133" s="1154"/>
      <c r="S133" s="1154"/>
      <c r="T133" s="1154"/>
      <c r="U133" s="1154"/>
      <c r="V133" s="1138" t="s">
        <v>496</v>
      </c>
      <c r="W133" s="1138"/>
      <c r="X133" s="1138"/>
      <c r="Y133" s="1138"/>
      <c r="Z133" s="1139"/>
      <c r="AA133" s="1140">
        <v>3.4</v>
      </c>
      <c r="AB133" s="1141"/>
      <c r="AC133" s="1141"/>
      <c r="AD133" s="1141"/>
      <c r="AE133" s="1142"/>
      <c r="AF133" s="1140">
        <v>2.7</v>
      </c>
      <c r="AG133" s="1141"/>
      <c r="AH133" s="1141"/>
      <c r="AI133" s="1141"/>
      <c r="AJ133" s="1142"/>
      <c r="AK133" s="1140">
        <v>2.2999999999999998</v>
      </c>
      <c r="AL133" s="1141"/>
      <c r="AM133" s="1141"/>
      <c r="AN133" s="1141"/>
      <c r="AO133" s="1142"/>
      <c r="AP133" s="1087"/>
      <c r="AQ133" s="1088"/>
      <c r="AR133" s="1088"/>
      <c r="AS133" s="1088"/>
      <c r="AT133" s="1143"/>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9WDda3t3rtbydTEIv39G7IGNL21oHV7T1VGQZ/ncbfvhP9JtCbmndnG7uIe/g6XRGHfmtOV8lXo5mVhmftfb+A==" saltValue="ihWX/HC/7VUgknhnCTF9K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497</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ogYtJNzMtBJDf7DFDJGsyJLZVh1/Gev7BIjO+kiS1Sp2AlQOJQOQRguFwZmlqP4Vil5/gVWQxFWMF5UfoW3U6g==" saltValue="+aYhhb8i3qCx36pse+5Fl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Wk16rK6OL9vXJUPTVDeUtxA+k8F5CZ/2Ps17NANGwvmA2VwIhFByesjcyXBNARTBGOnEnbQO7Ehu4JtY/RbLyA==" saltValue="UcDf90SChUfin9/bY1by8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498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499</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5" t="s">
        <v>500</v>
      </c>
      <c r="AP7" s="305"/>
      <c r="AQ7" s="306" t="s">
        <v>501</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6"/>
      <c r="AP8" s="311" t="s">
        <v>502</v>
      </c>
      <c r="AQ8" s="312" t="s">
        <v>503</v>
      </c>
      <c r="AR8" s="313" t="s">
        <v>504</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7" t="s">
        <v>505</v>
      </c>
      <c r="AL9" s="1178"/>
      <c r="AM9" s="1178"/>
      <c r="AN9" s="1179"/>
      <c r="AO9" s="314">
        <v>8430193</v>
      </c>
      <c r="AP9" s="314">
        <v>55617</v>
      </c>
      <c r="AQ9" s="315">
        <v>60699</v>
      </c>
      <c r="AR9" s="316">
        <v>-8.4</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7" t="s">
        <v>506</v>
      </c>
      <c r="AL10" s="1178"/>
      <c r="AM10" s="1178"/>
      <c r="AN10" s="1179"/>
      <c r="AO10" s="317">
        <v>26951</v>
      </c>
      <c r="AP10" s="317">
        <v>178</v>
      </c>
      <c r="AQ10" s="318">
        <v>1313</v>
      </c>
      <c r="AR10" s="319">
        <v>-86.4</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7" t="s">
        <v>507</v>
      </c>
      <c r="AL11" s="1178"/>
      <c r="AM11" s="1178"/>
      <c r="AN11" s="1179"/>
      <c r="AO11" s="317">
        <v>236554</v>
      </c>
      <c r="AP11" s="317">
        <v>1561</v>
      </c>
      <c r="AQ11" s="318">
        <v>1158</v>
      </c>
      <c r="AR11" s="319">
        <v>34.799999999999997</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7" t="s">
        <v>508</v>
      </c>
      <c r="AL12" s="1178"/>
      <c r="AM12" s="1178"/>
      <c r="AN12" s="1179"/>
      <c r="AO12" s="317" t="s">
        <v>509</v>
      </c>
      <c r="AP12" s="317" t="s">
        <v>509</v>
      </c>
      <c r="AQ12" s="318" t="s">
        <v>509</v>
      </c>
      <c r="AR12" s="319" t="s">
        <v>509</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7" t="s">
        <v>510</v>
      </c>
      <c r="AL13" s="1178"/>
      <c r="AM13" s="1178"/>
      <c r="AN13" s="1179"/>
      <c r="AO13" s="317">
        <v>385691</v>
      </c>
      <c r="AP13" s="317">
        <v>2545</v>
      </c>
      <c r="AQ13" s="318">
        <v>2240</v>
      </c>
      <c r="AR13" s="319">
        <v>13.6</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7" t="s">
        <v>511</v>
      </c>
      <c r="AL14" s="1178"/>
      <c r="AM14" s="1178"/>
      <c r="AN14" s="1179"/>
      <c r="AO14" s="317">
        <v>99109</v>
      </c>
      <c r="AP14" s="317">
        <v>654</v>
      </c>
      <c r="AQ14" s="318">
        <v>1314</v>
      </c>
      <c r="AR14" s="319">
        <v>-50.2</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3" t="s">
        <v>512</v>
      </c>
      <c r="AL15" s="1184"/>
      <c r="AM15" s="1184"/>
      <c r="AN15" s="1185"/>
      <c r="AO15" s="317">
        <v>-386618</v>
      </c>
      <c r="AP15" s="317">
        <v>-2551</v>
      </c>
      <c r="AQ15" s="318">
        <v>-3730</v>
      </c>
      <c r="AR15" s="319">
        <v>-31.6</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3" t="s">
        <v>193</v>
      </c>
      <c r="AL16" s="1184"/>
      <c r="AM16" s="1184"/>
      <c r="AN16" s="1185"/>
      <c r="AO16" s="317">
        <v>8791880</v>
      </c>
      <c r="AP16" s="317">
        <v>58003</v>
      </c>
      <c r="AQ16" s="318">
        <v>62995</v>
      </c>
      <c r="AR16" s="319">
        <v>-7.9</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513</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514</v>
      </c>
      <c r="AP20" s="326" t="s">
        <v>515</v>
      </c>
      <c r="AQ20" s="327" t="s">
        <v>516</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6" t="s">
        <v>517</v>
      </c>
      <c r="AL21" s="1187"/>
      <c r="AM21" s="1187"/>
      <c r="AN21" s="1188"/>
      <c r="AO21" s="330">
        <v>4.93</v>
      </c>
      <c r="AP21" s="331">
        <v>6.04</v>
      </c>
      <c r="AQ21" s="332">
        <v>-1.1100000000000001</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6" t="s">
        <v>518</v>
      </c>
      <c r="AL22" s="1187"/>
      <c r="AM22" s="1187"/>
      <c r="AN22" s="1188"/>
      <c r="AO22" s="335">
        <v>100.4</v>
      </c>
      <c r="AP22" s="336">
        <v>99.9</v>
      </c>
      <c r="AQ22" s="337">
        <v>0.5</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519</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520</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521</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5" t="s">
        <v>500</v>
      </c>
      <c r="AP30" s="305"/>
      <c r="AQ30" s="306" t="s">
        <v>501</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6"/>
      <c r="AP31" s="311" t="s">
        <v>502</v>
      </c>
      <c r="AQ31" s="312" t="s">
        <v>503</v>
      </c>
      <c r="AR31" s="313" t="s">
        <v>504</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522</v>
      </c>
      <c r="AL32" s="1181"/>
      <c r="AM32" s="1181"/>
      <c r="AN32" s="1182"/>
      <c r="AO32" s="345">
        <v>3999529</v>
      </c>
      <c r="AP32" s="345">
        <v>26386</v>
      </c>
      <c r="AQ32" s="346">
        <v>26503</v>
      </c>
      <c r="AR32" s="347">
        <v>-0.4</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523</v>
      </c>
      <c r="AL33" s="1181"/>
      <c r="AM33" s="1181"/>
      <c r="AN33" s="1182"/>
      <c r="AO33" s="345" t="s">
        <v>509</v>
      </c>
      <c r="AP33" s="345" t="s">
        <v>509</v>
      </c>
      <c r="AQ33" s="346" t="s">
        <v>509</v>
      </c>
      <c r="AR33" s="347" t="s">
        <v>509</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524</v>
      </c>
      <c r="AL34" s="1181"/>
      <c r="AM34" s="1181"/>
      <c r="AN34" s="1182"/>
      <c r="AO34" s="345" t="s">
        <v>509</v>
      </c>
      <c r="AP34" s="345" t="s">
        <v>509</v>
      </c>
      <c r="AQ34" s="346">
        <v>25</v>
      </c>
      <c r="AR34" s="347" t="s">
        <v>509</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525</v>
      </c>
      <c r="AL35" s="1181"/>
      <c r="AM35" s="1181"/>
      <c r="AN35" s="1182"/>
      <c r="AO35" s="345">
        <v>1255824</v>
      </c>
      <c r="AP35" s="345">
        <v>8285</v>
      </c>
      <c r="AQ35" s="346">
        <v>5830</v>
      </c>
      <c r="AR35" s="347">
        <v>42.1</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526</v>
      </c>
      <c r="AL36" s="1181"/>
      <c r="AM36" s="1181"/>
      <c r="AN36" s="1182"/>
      <c r="AO36" s="345">
        <v>22560</v>
      </c>
      <c r="AP36" s="345">
        <v>149</v>
      </c>
      <c r="AQ36" s="346">
        <v>589</v>
      </c>
      <c r="AR36" s="347">
        <v>-74.7</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527</v>
      </c>
      <c r="AL37" s="1181"/>
      <c r="AM37" s="1181"/>
      <c r="AN37" s="1182"/>
      <c r="AO37" s="345">
        <v>28500</v>
      </c>
      <c r="AP37" s="345">
        <v>188</v>
      </c>
      <c r="AQ37" s="346">
        <v>1271</v>
      </c>
      <c r="AR37" s="347">
        <v>-85.2</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89" t="s">
        <v>528</v>
      </c>
      <c r="AL38" s="1190"/>
      <c r="AM38" s="1190"/>
      <c r="AN38" s="1191"/>
      <c r="AO38" s="348">
        <v>485</v>
      </c>
      <c r="AP38" s="348">
        <v>3</v>
      </c>
      <c r="AQ38" s="349">
        <v>0</v>
      </c>
      <c r="AR38" s="337">
        <v>0</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89" t="s">
        <v>529</v>
      </c>
      <c r="AL39" s="1190"/>
      <c r="AM39" s="1190"/>
      <c r="AN39" s="1191"/>
      <c r="AO39" s="345">
        <v>-1516989</v>
      </c>
      <c r="AP39" s="345">
        <v>-10008</v>
      </c>
      <c r="AQ39" s="346">
        <v>-7632</v>
      </c>
      <c r="AR39" s="347">
        <v>31.1</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530</v>
      </c>
      <c r="AL40" s="1181"/>
      <c r="AM40" s="1181"/>
      <c r="AN40" s="1182"/>
      <c r="AO40" s="345">
        <v>-3256217</v>
      </c>
      <c r="AP40" s="345">
        <v>-21483</v>
      </c>
      <c r="AQ40" s="346">
        <v>-20405</v>
      </c>
      <c r="AR40" s="347">
        <v>5.3</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2" t="s">
        <v>305</v>
      </c>
      <c r="AL41" s="1193"/>
      <c r="AM41" s="1193"/>
      <c r="AN41" s="1194"/>
      <c r="AO41" s="345">
        <v>533692</v>
      </c>
      <c r="AP41" s="345">
        <v>3521</v>
      </c>
      <c r="AQ41" s="346">
        <v>6181</v>
      </c>
      <c r="AR41" s="347">
        <v>-43</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531</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532</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533</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5" t="s">
        <v>500</v>
      </c>
      <c r="AN49" s="1197" t="s">
        <v>534</v>
      </c>
      <c r="AO49" s="1198"/>
      <c r="AP49" s="1198"/>
      <c r="AQ49" s="1198"/>
      <c r="AR49" s="1199"/>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6"/>
      <c r="AN50" s="361" t="s">
        <v>535</v>
      </c>
      <c r="AO50" s="362" t="s">
        <v>536</v>
      </c>
      <c r="AP50" s="363" t="s">
        <v>537</v>
      </c>
      <c r="AQ50" s="364" t="s">
        <v>538</v>
      </c>
      <c r="AR50" s="365" t="s">
        <v>539</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540</v>
      </c>
      <c r="AL51" s="358"/>
      <c r="AM51" s="366">
        <v>4310073</v>
      </c>
      <c r="AN51" s="367">
        <v>28593</v>
      </c>
      <c r="AO51" s="368">
        <v>5.4</v>
      </c>
      <c r="AP51" s="369">
        <v>40879</v>
      </c>
      <c r="AQ51" s="370">
        <v>-7.7</v>
      </c>
      <c r="AR51" s="371">
        <v>13.1</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541</v>
      </c>
      <c r="AM52" s="374">
        <v>2968759</v>
      </c>
      <c r="AN52" s="375">
        <v>19695</v>
      </c>
      <c r="AO52" s="376">
        <v>-13.1</v>
      </c>
      <c r="AP52" s="377">
        <v>24087</v>
      </c>
      <c r="AQ52" s="378">
        <v>-7.9</v>
      </c>
      <c r="AR52" s="379">
        <v>-5.2</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542</v>
      </c>
      <c r="AL53" s="358"/>
      <c r="AM53" s="366">
        <v>3524873</v>
      </c>
      <c r="AN53" s="367">
        <v>23341</v>
      </c>
      <c r="AO53" s="368">
        <v>-18.399999999999999</v>
      </c>
      <c r="AP53" s="369">
        <v>42651</v>
      </c>
      <c r="AQ53" s="370">
        <v>4.3</v>
      </c>
      <c r="AR53" s="371">
        <v>-22.7</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541</v>
      </c>
      <c r="AM54" s="374">
        <v>2002408</v>
      </c>
      <c r="AN54" s="375">
        <v>13259</v>
      </c>
      <c r="AO54" s="376">
        <v>-32.700000000000003</v>
      </c>
      <c r="AP54" s="377">
        <v>22675</v>
      </c>
      <c r="AQ54" s="378">
        <v>-5.9</v>
      </c>
      <c r="AR54" s="379">
        <v>-26.8</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543</v>
      </c>
      <c r="AL55" s="358"/>
      <c r="AM55" s="366">
        <v>4785871</v>
      </c>
      <c r="AN55" s="367">
        <v>31739</v>
      </c>
      <c r="AO55" s="368">
        <v>36</v>
      </c>
      <c r="AP55" s="369">
        <v>43226</v>
      </c>
      <c r="AQ55" s="370">
        <v>1.3</v>
      </c>
      <c r="AR55" s="371">
        <v>34.700000000000003</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541</v>
      </c>
      <c r="AM56" s="374">
        <v>3266518</v>
      </c>
      <c r="AN56" s="375">
        <v>21663</v>
      </c>
      <c r="AO56" s="376">
        <v>63.4</v>
      </c>
      <c r="AP56" s="377">
        <v>22622</v>
      </c>
      <c r="AQ56" s="378">
        <v>-0.2</v>
      </c>
      <c r="AR56" s="379">
        <v>63.6</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544</v>
      </c>
      <c r="AL57" s="358"/>
      <c r="AM57" s="366">
        <v>3590693</v>
      </c>
      <c r="AN57" s="367">
        <v>23739</v>
      </c>
      <c r="AO57" s="368">
        <v>-25.2</v>
      </c>
      <c r="AP57" s="369">
        <v>42836</v>
      </c>
      <c r="AQ57" s="370">
        <v>-0.9</v>
      </c>
      <c r="AR57" s="371">
        <v>-24.3</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541</v>
      </c>
      <c r="AM58" s="374">
        <v>1956347</v>
      </c>
      <c r="AN58" s="375">
        <v>12934</v>
      </c>
      <c r="AO58" s="376">
        <v>-40.299999999999997</v>
      </c>
      <c r="AP58" s="377">
        <v>22936</v>
      </c>
      <c r="AQ58" s="378">
        <v>1.4</v>
      </c>
      <c r="AR58" s="379">
        <v>-41.7</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545</v>
      </c>
      <c r="AL59" s="358"/>
      <c r="AM59" s="366">
        <v>5032220</v>
      </c>
      <c r="AN59" s="367">
        <v>33200</v>
      </c>
      <c r="AO59" s="368">
        <v>39.9</v>
      </c>
      <c r="AP59" s="369">
        <v>39221</v>
      </c>
      <c r="AQ59" s="370">
        <v>-8.4</v>
      </c>
      <c r="AR59" s="371">
        <v>48.3</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541</v>
      </c>
      <c r="AM60" s="374">
        <v>2908167</v>
      </c>
      <c r="AN60" s="375">
        <v>19186</v>
      </c>
      <c r="AO60" s="376">
        <v>48.3</v>
      </c>
      <c r="AP60" s="377">
        <v>24821</v>
      </c>
      <c r="AQ60" s="378">
        <v>8.1999999999999993</v>
      </c>
      <c r="AR60" s="379">
        <v>40.1</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546</v>
      </c>
      <c r="AL61" s="380"/>
      <c r="AM61" s="381">
        <v>4248746</v>
      </c>
      <c r="AN61" s="382">
        <v>28122</v>
      </c>
      <c r="AO61" s="383">
        <v>7.5</v>
      </c>
      <c r="AP61" s="384">
        <v>41763</v>
      </c>
      <c r="AQ61" s="385">
        <v>-2.2999999999999998</v>
      </c>
      <c r="AR61" s="371">
        <v>9.8000000000000007</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541</v>
      </c>
      <c r="AM62" s="374">
        <v>2620440</v>
      </c>
      <c r="AN62" s="375">
        <v>17347</v>
      </c>
      <c r="AO62" s="376">
        <v>5.0999999999999996</v>
      </c>
      <c r="AP62" s="377">
        <v>23428</v>
      </c>
      <c r="AQ62" s="378">
        <v>-0.9</v>
      </c>
      <c r="AR62" s="379">
        <v>6</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caZBgCI2N5h7w3/201cjfxFA9LxEJ4LD0q6xq/XTkZDMXXv3siPW3PgWTZN7voj36I6HbVOlXqPVmIYJHH+jig==" saltValue="Z+BkhTK+/xDdXBcTPXMua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5" zoomScaleNormal="85"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548</v>
      </c>
    </row>
    <row r="120" spans="125:125" ht="13.5" hidden="1" customHeight="1" x14ac:dyDescent="0.2"/>
    <row r="121" spans="125:125" ht="13.5" hidden="1" customHeight="1" x14ac:dyDescent="0.2">
      <c r="DU121" s="292"/>
    </row>
  </sheetData>
  <sheetProtection algorithmName="SHA-512" hashValue="NR3916lzhW11g1wCPpTw0x5+oWCzqJLl7OfyL8get4HtYH62xoTY4y1Z0rOSf/2OCwXkKwWsIAnZOn/mxIYCQQ==" saltValue="m0Lb+6cr3+Ve3+fEZZjL+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549</v>
      </c>
    </row>
  </sheetData>
  <sheetProtection algorithmName="SHA-512" hashValue="RGE7HrB1XrtYm2my93fCzx7WH2S+RRaBEpcflz7FRtMpctlZJim+HmDM2GK6wcnwQX1oyzLjm52xzt72tL+IIQ==" saltValue="dkTstDwQnn/FGaMZeAwCv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550</v>
      </c>
      <c r="G46" s="8" t="s">
        <v>551</v>
      </c>
      <c r="H46" s="8" t="s">
        <v>552</v>
      </c>
      <c r="I46" s="8" t="s">
        <v>553</v>
      </c>
      <c r="J46" s="9" t="s">
        <v>554</v>
      </c>
    </row>
    <row r="47" spans="2:10" ht="57.75" customHeight="1" x14ac:dyDescent="0.2">
      <c r="B47" s="10"/>
      <c r="C47" s="1200" t="s">
        <v>3</v>
      </c>
      <c r="D47" s="1200"/>
      <c r="E47" s="1201"/>
      <c r="F47" s="11">
        <v>13</v>
      </c>
      <c r="G47" s="12">
        <v>14.69</v>
      </c>
      <c r="H47" s="12">
        <v>14.31</v>
      </c>
      <c r="I47" s="12">
        <v>13.01</v>
      </c>
      <c r="J47" s="13">
        <v>11.3</v>
      </c>
    </row>
    <row r="48" spans="2:10" ht="57.75" customHeight="1" x14ac:dyDescent="0.2">
      <c r="B48" s="14"/>
      <c r="C48" s="1202" t="s">
        <v>4</v>
      </c>
      <c r="D48" s="1202"/>
      <c r="E48" s="1203"/>
      <c r="F48" s="15">
        <v>4.5999999999999996</v>
      </c>
      <c r="G48" s="16">
        <v>5.5</v>
      </c>
      <c r="H48" s="16">
        <v>6.33</v>
      </c>
      <c r="I48" s="16">
        <v>6.68</v>
      </c>
      <c r="J48" s="17">
        <v>8.89</v>
      </c>
    </row>
    <row r="49" spans="2:10" ht="57.75" customHeight="1" thickBot="1" x14ac:dyDescent="0.25">
      <c r="B49" s="18"/>
      <c r="C49" s="1204" t="s">
        <v>5</v>
      </c>
      <c r="D49" s="1204"/>
      <c r="E49" s="1205"/>
      <c r="F49" s="19" t="s">
        <v>555</v>
      </c>
      <c r="G49" s="20" t="s">
        <v>556</v>
      </c>
      <c r="H49" s="20" t="s">
        <v>557</v>
      </c>
      <c r="I49" s="20" t="s">
        <v>558</v>
      </c>
      <c r="J49" s="21" t="s">
        <v>559</v>
      </c>
    </row>
    <row r="50" spans="2:10" ht="13.5" customHeight="1" x14ac:dyDescent="0.2"/>
  </sheetData>
  <sheetProtection algorithmName="SHA-512" hashValue="KPmK5ceMd8nnVDGesGlAD8UYPB6NelSsOEppQ02P1cwx7zw0kqGqyGpT9OTPMM4DUHndOLCCluW3c2XuEdmCRg==" saltValue="aDK06kkRwynEs6hMczbBm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ModifiedBy> </cp:lastModifiedBy>
  <cp:lastPrinted>2022-03-16T12:48:26Z</cp:lastPrinted>
  <dcterms:created xsi:type="dcterms:W3CDTF">2022-02-02T04:34:02Z</dcterms:created>
  <dcterms:modified xsi:type="dcterms:W3CDTF">2022-09-16T00:04:28Z</dcterms:modified>
  <cp:category/>
</cp:coreProperties>
</file>