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N:\1.課共有\3.調査・依頼の回答\庁内調査\★財政課\経営比較分析表\【20250123】【1_31〆切】公営企業に係る経営比較分析表（令和５年度決算）の分析等について（依頼）\"/>
    </mc:Choice>
  </mc:AlternateContent>
  <xr:revisionPtr revIDLastSave="0" documentId="13_ncr:1_{C966AA36-FCAA-42F5-8060-304289507177}" xr6:coauthVersionLast="36" xr6:coauthVersionMax="36" xr10:uidLastSave="{00000000-0000-0000-0000-000000000000}"/>
  <workbookProtection workbookAlgorithmName="SHA-512" workbookHashValue="fRxLJt1US6Q5t49w008HeV0mRQPE7jFo1XuwCby15l9ndLBH/of3CPkCGK5vaRsaUgU9GxJmuUbvaWe2bYmaqg==" workbookSaltValue="yBSs6nuZwzciqtcueMjCyg=="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AT8" i="4"/>
  <c r="W8" i="4"/>
  <c r="P8" i="4"/>
  <c r="B6"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<sst xmlns="http://schemas.openxmlformats.org/spreadsheetml/2006/main" count="257" uniqueCount="116">
  <si>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</si>
  <si>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</si>
  <si>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</si>
  <si>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</si>
  <si>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</si>
  <si>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</si>
  <si>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</si>
  <si>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</si>
  <si>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</si>
  <si>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</si>
  <si>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</si>
  <si>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</si>
  <si>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</si>
  <si>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</si>
  <si>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</si>
  <si>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</si>
  <si>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</si>
  <si>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</si>
  <si>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</si>
  <si>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</si>
  <si>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</si>
  <si>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</si>
  <si>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</si>
  <si>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</si>
  <si>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</si>
  <si>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</si>
  <si>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</si>
  <si>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</si>
  <si>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</si>
  <si>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</si>
  <si>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</si>
  <si>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</si>
  <si>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</si>
  <si>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</si>
  <si>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</si>
  <si>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</si>
  <si>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</si>
  <si>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</si>
  <si>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</si>
  <si>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</si>
  <si>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</si>
  <si>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</si>
  <si>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</si>
  <si>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</si>
  <si>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</si>
  <si>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</si>
  <si>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</si>
  <si>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</si>
  <si>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</si>
  <si>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</si>
  <si>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</si>
  <si>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</si>
  <si>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</si>
  <si>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</si>
  <si>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</si>
  <si>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</si>
  <si>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</si>
  <si>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</si>
  <si>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</si>
  <si>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</si>
  <si>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</si>
  <si>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</si>
  <si>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</si>
  <si>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</si>
  <si>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</si>
  <si>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</si>
  <si>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</si>
  <si>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</si>
  <si>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</si>
  <si>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</si>
  <si>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</si>
  <si>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</si>
  <si>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</si>
  <si>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</si>
  <si>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</si>
  <si>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</si>
  <si>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</si>
  <si>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</si>
  <si>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</si>
  <si>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</si>
  <si>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</si>
  <si>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</si>
  <si>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</si>
  <si>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</si>
  <si>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</si>
  <si>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</si>
  <si>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</si>
  <si>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</si>
  <si>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</si>
  <si>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</si>
  <si>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</si>
  <si>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</si>
  <si>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</si>
  <si>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</si>
  <si>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</si>
  <si>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</si>
  <si>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</si>
  <si>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</si>
  <si>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</si>
  <si>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</si>
  <si>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</si>
  <si>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</si>
  <si>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</si>
  <si>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</si>
  <si>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</si>
  <si>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</si>
  <si>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</si>
  <si>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</si>
  <si>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</si>
  <si>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</si>
  <si>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</si>
  <si>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</si>
  <si>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</si>
  <si>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①経常収支比率については、引き続き、黒字になるよう、経常費用の節減に努めていきます。
　③流動比率が低い数値になっている要因は、償還金の元利年払い額が約15.8億円と前年度に引き続き高いことによりますが、令和5年度は前年度より約19ポイント改善され、今後も元利償還金は減少していく見通しのため、徐々に改善されていくものと想定されます。
　④企業債残高対事業規模比率について、市債の発行額の上限を年間10億円として残高を抑制しているため、全体の企業債残高は減少していく傾向にあります。
　⑤経費回収率は127%と全国平均値を上回っており、⑥汚水処理原価は全国平均値を下回っていることから、健全な経営状況であると考えられますが、策定した経営戦略の中で、適正な下水道使用料も含め、持続可能な下水道経営のあり方を検討していきます。
　⑧水洗化率については、近年98%以上を継続しており、今後も類似団体平均を上回る状態で推移していくものと考えています。</t>
    <rPh sb="195" eb="197">
      <t>ジョウゲン</t>
    </rPh>
    <phoneticPr fontId="4"/>
  </si>
  <si>
    <t>　策定した日野市公共下水道事業経営戦略に基づいて、将来にわたり安定した事業経営を行っていきます。
特に、将来の大きな負担として、
　・施設老朽化による維持管理コストの増
　・人口減少による使用料収入の減
　・気候変動に伴う治水等の対策費用の増
が見込まれており、今後、この負担を誰がどのように負うのかを議論していく必要があります。
　なお、経営戦略については令和3年度から令和12年度までの10年間とし、計画の中間にあたる令和7年度に中間評価、見直しを行い、進捗の管理を行う予定です。</t>
    <rPh sb="104" eb="106">
      <t>キコウ</t>
    </rPh>
    <rPh sb="106" eb="108">
      <t>ヘンドウ</t>
    </rPh>
    <rPh sb="109" eb="110">
      <t>トモナ</t>
    </rPh>
    <rPh sb="111" eb="113">
      <t>チスイ</t>
    </rPh>
    <rPh sb="113" eb="114">
      <t>トウ</t>
    </rPh>
    <rPh sb="115" eb="117">
      <t>タイサク</t>
    </rPh>
    <rPh sb="117" eb="119">
      <t>ヒヨウ</t>
    </rPh>
    <rPh sb="120" eb="121">
      <t>ゾウ</t>
    </rPh>
    <rPh sb="237" eb="239">
      <t>ヨテイ</t>
    </rPh>
    <phoneticPr fontId="4"/>
  </si>
  <si>
    <t>　現在利用されている下水道施設は、昭和40年代に整備されたものと、昭和63年頃から平成12年頃に集中的に整備されたものの2つに大きく分けられます。特に前者について、今後、施設は逐次耐用年数を迎え、更新工事等を施し、機能の確保を図っていく必要があります。
　具体的には、平成29年度に策定した下水道施設ストックマネジメント計画に基づき、下水道施設における事故の未然防止及びライフサイクルコストの最小化を図っていきます。</t>
    <rPh sb="63" eb="64">
      <t>オオ</t>
    </rPh>
    <rPh sb="66" eb="67">
      <t>ワ</t>
    </rPh>
    <rPh sb="82" eb="84">
      <t>コンゴ</t>
    </rPh>
    <rPh sb="85" eb="87">
      <t>シセツ</t>
    </rPh>
    <rPh sb="88" eb="90">
      <t>チクジ</t>
    </rPh>
    <rPh sb="90" eb="92">
      <t>タイヨウ</t>
    </rPh>
    <rPh sb="92" eb="94">
      <t>ネンスウ</t>
    </rPh>
    <rPh sb="95" eb="96">
      <t>ムカ</t>
    </rPh>
    <rPh sb="98" eb="100">
      <t>コウシン</t>
    </rPh>
    <rPh sb="100" eb="102">
      <t>コウジ</t>
    </rPh>
    <rPh sb="102" eb="103">
      <t>トウ</t>
    </rPh>
    <rPh sb="104" eb="105">
      <t>ホドコ</t>
    </rPh>
    <rPh sb="110" eb="112">
      <t>カクホ</t>
    </rPh>
    <rPh sb="113" eb="114">
      <t>ハカ</t>
    </rPh>
    <rPh sb="118" eb="120">
      <t>ヒツヨウ</t>
    </rPh>
    <rPh sb="128" eb="131">
      <t>グタイテキ</t>
    </rPh>
    <rPh sb="141" eb="143">
      <t>サクテイ</t>
    </rPh>
    <rPh sb="163" eb="16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</si>
</sst>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0.11</c:v>
                </c:pt>
                <c:pt idx="2">
                  <c:v>0.1</c:v>
                </c:pt>
                <c:pt idx="3">
                  <c:v>0.15</c:v>
                </c:pt>
                <c:pt idx="4">
                  <c:v>0.19</c:v>
                </c:pt>
              </c:numCache>
            </c:numRef>
          </c:val>
          <c:extLst>
            <c:ext xmlns:c16="http://schemas.microsoft.com/office/drawing/2014/chart" uri="{C3380CC4-5D6E-409C-BE32-E72D297353CC}">
              <c16:uniqueId val="{00000000-EDB1-4AEB-B35A-E76F023BDE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EDB1-4AEB-B35A-E76F023BDE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A8-485A-9545-12AEA6BBB0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3CA8-485A-9545-12AEA6BBB0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98.25</c:v>
                </c:pt>
                <c:pt idx="2">
                  <c:v>98.13</c:v>
                </c:pt>
                <c:pt idx="3">
                  <c:v>98.08</c:v>
                </c:pt>
                <c:pt idx="4">
                  <c:v>98.04</c:v>
                </c:pt>
              </c:numCache>
            </c:numRef>
          </c:val>
          <c:extLst>
            <c:ext xmlns:c16="http://schemas.microsoft.com/office/drawing/2014/chart" uri="{C3380CC4-5D6E-409C-BE32-E72D297353CC}">
              <c16:uniqueId val="{00000000-DEF9-4A9A-B881-CD43DE6267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DEF9-4A9A-B881-CD43DE6267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105.96</c:v>
                </c:pt>
                <c:pt idx="2">
                  <c:v>110.26</c:v>
                </c:pt>
                <c:pt idx="3">
                  <c:v>110.74</c:v>
                </c:pt>
                <c:pt idx="4">
                  <c:v>113.44</c:v>
                </c:pt>
              </c:numCache>
            </c:numRef>
          </c:val>
          <c:extLst>
            <c:ext xmlns:c16="http://schemas.microsoft.com/office/drawing/2014/chart" uri="{C3380CC4-5D6E-409C-BE32-E72D297353CC}">
              <c16:uniqueId val="{00000000-F6D1-4A4F-B3B0-3CBB9AA960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F6D1-4A4F-B3B0-3CBB9AA960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3.25</c:v>
                </c:pt>
                <c:pt idx="2">
                  <c:v>6.42</c:v>
                </c:pt>
                <c:pt idx="3">
                  <c:v>9.5399999999999991</c:v>
                </c:pt>
                <c:pt idx="4">
                  <c:v>12.63</c:v>
                </c:pt>
              </c:numCache>
            </c:numRef>
          </c:val>
          <c:extLst>
            <c:ext xmlns:c16="http://schemas.microsoft.com/office/drawing/2014/chart" uri="{C3380CC4-5D6E-409C-BE32-E72D297353CC}">
              <c16:uniqueId val="{00000000-C7F7-4BBD-B4F7-844F31091B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C7F7-4BBD-B4F7-844F31091B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A11-448B-999C-7E71D9F41B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CA11-448B-999C-7E71D9F41B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C76-41F5-B5FA-A5308346A3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C76-41F5-B5FA-A5308346A3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15.69</c:v>
                </c:pt>
                <c:pt idx="2">
                  <c:v>24.7</c:v>
                </c:pt>
                <c:pt idx="3">
                  <c:v>54.85</c:v>
                </c:pt>
                <c:pt idx="4">
                  <c:v>73.92</c:v>
                </c:pt>
              </c:numCache>
            </c:numRef>
          </c:val>
          <c:extLst>
            <c:ext xmlns:c16="http://schemas.microsoft.com/office/drawing/2014/chart" uri="{C3380CC4-5D6E-409C-BE32-E72D297353CC}">
              <c16:uniqueId val="{00000000-1D35-49C4-B529-D5BEE1C7FD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1D35-49C4-B529-D5BEE1C7FD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360.3</c:v>
                </c:pt>
                <c:pt idx="2">
                  <c:v>338.18</c:v>
                </c:pt>
                <c:pt idx="3">
                  <c:v>282.06</c:v>
                </c:pt>
                <c:pt idx="4">
                  <c:v>310.67</c:v>
                </c:pt>
              </c:numCache>
            </c:numRef>
          </c:val>
          <c:extLst>
            <c:ext xmlns:c16="http://schemas.microsoft.com/office/drawing/2014/chart" uri="{C3380CC4-5D6E-409C-BE32-E72D297353CC}">
              <c16:uniqueId val="{00000000-FE06-4575-B289-1B27417782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FE06-4575-B289-1B27417782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111.31</c:v>
                </c:pt>
                <c:pt idx="2">
                  <c:v>120.06</c:v>
                </c:pt>
                <c:pt idx="3">
                  <c:v>119.07</c:v>
                </c:pt>
                <c:pt idx="4">
                  <c:v>127.2</c:v>
                </c:pt>
              </c:numCache>
            </c:numRef>
          </c:val>
          <c:extLst>
            <c:ext xmlns:c16="http://schemas.microsoft.com/office/drawing/2014/chart" uri="{C3380CC4-5D6E-409C-BE32-E72D297353CC}">
              <c16:uniqueId val="{00000000-EE36-4619-B1F7-10896910A7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EE36-4619-B1F7-10896910A7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101.69</c:v>
                </c:pt>
                <c:pt idx="2">
                  <c:v>98.02</c:v>
                </c:pt>
                <c:pt idx="3">
                  <c:v>99.54</c:v>
                </c:pt>
                <c:pt idx="4">
                  <c:v>92.68</c:v>
                </c:pt>
              </c:numCache>
            </c:numRef>
          </c:val>
          <c:extLst>
            <c:ext xmlns:c16="http://schemas.microsoft.com/office/drawing/2014/chart" uri="{C3380CC4-5D6E-409C-BE32-E72D297353CC}">
              <c16:uniqueId val="{00000000-8A7A-405C-BF67-DEF4F6B9AE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8A7A-405C-BF67-DEF4F6B9AE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4" zoomScale="70" zoomScaleNormal="7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東京都　日野市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Ab</v>
      </c>
      <c r="X8" s="59"/>
      <c r="Y8" s="59"/>
      <c r="Z8" s="59"/>
      <c r="AA8" s="59"/>
      <c r="AB8" s="59"/>
      <c r="AC8" s="59"/>
      <c r="AD8" s="60" t="str">
        <f>データ!$M$6</f>
        <v>非設置</v>
      </c>
      <c r="AE8" s="60"/>
      <c r="AF8" s="60"/>
      <c r="AG8" s="60"/>
      <c r="AH8" s="60"/>
      <c r="AI8" s="60"/>
      <c r="AJ8" s="60"/>
      <c r="AK8" s="3"/>
      <c r="AL8" s="48">
        <f>データ!S6</f>
        <v>187494</v>
      </c>
      <c r="AM8" s="48"/>
      <c r="AN8" s="48"/>
      <c r="AO8" s="48"/>
      <c r="AP8" s="48"/>
      <c r="AQ8" s="48"/>
      <c r="AR8" s="48"/>
      <c r="AS8" s="48"/>
      <c r="AT8" s="47">
        <f>データ!T6</f>
        <v>27.55</v>
      </c>
      <c r="AU8" s="47"/>
      <c r="AV8" s="47"/>
      <c r="AW8" s="47"/>
      <c r="AX8" s="47"/>
      <c r="AY8" s="47"/>
      <c r="AZ8" s="47"/>
      <c r="BA8" s="47"/>
      <c r="BB8" s="47">
        <f>データ!U6</f>
        <v>6805.59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76.739999999999995</v>
      </c>
      <c r="J10" s="47"/>
      <c r="K10" s="47"/>
      <c r="L10" s="47"/>
      <c r="M10" s="47"/>
      <c r="N10" s="47"/>
      <c r="O10" s="47"/>
      <c r="P10" s="47">
        <f>データ!P6</f>
        <v>96.26</v>
      </c>
      <c r="Q10" s="47"/>
      <c r="R10" s="47"/>
      <c r="S10" s="47"/>
      <c r="T10" s="47"/>
      <c r="U10" s="47"/>
      <c r="V10" s="47"/>
      <c r="W10" s="47">
        <f>データ!Q6</f>
        <v>89.16</v>
      </c>
      <c r="X10" s="47"/>
      <c r="Y10" s="47"/>
      <c r="Z10" s="47"/>
      <c r="AA10" s="47"/>
      <c r="AB10" s="47"/>
      <c r="AC10" s="47"/>
      <c r="AD10" s="48">
        <f>データ!R6</f>
        <v>2068</v>
      </c>
      <c r="AE10" s="48"/>
      <c r="AF10" s="48"/>
      <c r="AG10" s="48"/>
      <c r="AH10" s="48"/>
      <c r="AI10" s="48"/>
      <c r="AJ10" s="48"/>
      <c r="AK10" s="2"/>
      <c r="AL10" s="48">
        <f>データ!V6</f>
        <v>180599</v>
      </c>
      <c r="AM10" s="48"/>
      <c r="AN10" s="48"/>
      <c r="AO10" s="48"/>
      <c r="AP10" s="48"/>
      <c r="AQ10" s="48"/>
      <c r="AR10" s="48"/>
      <c r="AS10" s="48"/>
      <c r="AT10" s="47">
        <f>データ!W6</f>
        <v>22.63</v>
      </c>
      <c r="AU10" s="47"/>
      <c r="AV10" s="47"/>
      <c r="AW10" s="47"/>
      <c r="AX10" s="47"/>
      <c r="AY10" s="47"/>
      <c r="AZ10" s="47"/>
      <c r="BA10" s="47"/>
      <c r="BB10" s="47">
        <f>データ!X6</f>
        <v>7980.51</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k1Q88W3h12cNyUBrC0W4X5Q48hyC2BAQqmO/XH2MdvlFlmSGyFp+zmqGoDr/wpmvuhQ0IahD/6FxEGomR3Fzw==" saltValue="s7c+hymkhFsfWpb2WCE5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132128</v>
      </c>
      <c r="D6" s="19">
        <f t="shared" si="3"/>
        <v>46</v>
      </c>
      <c r="E6" s="19">
        <f t="shared" si="3"/>
        <v>17</v>
      </c>
      <c r="F6" s="19">
        <f t="shared" si="3"/>
        <v>1</v>
      </c>
      <c r="G6" s="19">
        <f t="shared" si="3"/>
        <v>0</v>
      </c>
      <c r="H6" s="19" t="str">
        <f t="shared" si="3"/>
        <v>東京都　日野市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76.739999999999995</v>
      </c>
      <c r="P6" s="20">
        <f t="shared" si="3"/>
        <v>96.26</v>
      </c>
      <c r="Q6" s="20">
        <f t="shared" si="3"/>
        <v>89.16</v>
      </c>
      <c r="R6" s="20">
        <f t="shared" si="3"/>
        <v>2068</v>
      </c>
      <c r="S6" s="20">
        <f t="shared" si="3"/>
        <v>187494</v>
      </c>
      <c r="T6" s="20">
        <f t="shared" si="3"/>
        <v>27.55</v>
      </c>
      <c r="U6" s="20">
        <f t="shared" si="3"/>
        <v>6805.59</v>
      </c>
      <c r="V6" s="20">
        <f t="shared" si="3"/>
        <v>180599</v>
      </c>
      <c r="W6" s="20">
        <f t="shared" si="3"/>
        <v>22.63</v>
      </c>
      <c r="X6" s="20">
        <f t="shared" si="3"/>
        <v>7980.51</v>
      </c>
      <c r="Y6" s="21" t="str">
        <f>IF(Y7="",NA(),Y7)</f>
        <v>-</v>
      </c>
      <c r="Z6" s="21">
        <f t="shared" ref="Z6:AH6" si="4">IF(Z7="",NA(),Z7)</f>
        <v>105.96</v>
      </c>
      <c r="AA6" s="21">
        <f t="shared" si="4"/>
        <v>110.26</v>
      </c>
      <c r="AB6" s="21">
        <f t="shared" si="4"/>
        <v>110.74</v>
      </c>
      <c r="AC6" s="21">
        <f t="shared" si="4"/>
        <v>113.44</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15.69</v>
      </c>
      <c r="AW6" s="21">
        <f t="shared" si="6"/>
        <v>24.7</v>
      </c>
      <c r="AX6" s="21">
        <f t="shared" si="6"/>
        <v>54.85</v>
      </c>
      <c r="AY6" s="21">
        <f t="shared" si="6"/>
        <v>73.92</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360.3</v>
      </c>
      <c r="BH6" s="21">
        <f t="shared" si="7"/>
        <v>338.18</v>
      </c>
      <c r="BI6" s="21">
        <f t="shared" si="7"/>
        <v>282.06</v>
      </c>
      <c r="BJ6" s="21">
        <f t="shared" si="7"/>
        <v>310.67</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111.31</v>
      </c>
      <c r="BS6" s="21">
        <f t="shared" si="8"/>
        <v>120.06</v>
      </c>
      <c r="BT6" s="21">
        <f t="shared" si="8"/>
        <v>119.07</v>
      </c>
      <c r="BU6" s="21">
        <f t="shared" si="8"/>
        <v>127.2</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101.69</v>
      </c>
      <c r="CD6" s="21">
        <f t="shared" si="9"/>
        <v>98.02</v>
      </c>
      <c r="CE6" s="21">
        <f t="shared" si="9"/>
        <v>99.54</v>
      </c>
      <c r="CF6" s="21">
        <f t="shared" si="9"/>
        <v>92.68</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98.25</v>
      </c>
      <c r="CZ6" s="21">
        <f t="shared" si="11"/>
        <v>98.13</v>
      </c>
      <c r="DA6" s="21">
        <f t="shared" si="11"/>
        <v>98.08</v>
      </c>
      <c r="DB6" s="21">
        <f t="shared" si="11"/>
        <v>98.04</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3.25</v>
      </c>
      <c r="DK6" s="21">
        <f t="shared" si="12"/>
        <v>6.42</v>
      </c>
      <c r="DL6" s="21">
        <f t="shared" si="12"/>
        <v>9.5399999999999991</v>
      </c>
      <c r="DM6" s="21">
        <f t="shared" si="12"/>
        <v>12.63</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1">
        <f t="shared" ref="EF6:EN6" si="14">IF(EF7="",NA(),EF7)</f>
        <v>0.11</v>
      </c>
      <c r="EG6" s="21">
        <f t="shared" si="14"/>
        <v>0.1</v>
      </c>
      <c r="EH6" s="21">
        <f t="shared" si="14"/>
        <v>0.15</v>
      </c>
      <c r="EI6" s="21">
        <f t="shared" si="14"/>
        <v>0.19</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132128</v>
      </c>
      <c r="D7" s="23">
        <v>46</v>
      </c>
      <c r="E7" s="23">
        <v>17</v>
      </c>
      <c r="F7" s="23">
        <v>1</v>
      </c>
      <c r="G7" s="23">
        <v>0</v>
      </c>
      <c r="H7" s="23" t="s">
        <v>96</v>
      </c>
      <c r="I7" s="23" t="s">
        <v>97</v>
      </c>
      <c r="J7" s="23" t="s">
        <v>98</v>
      </c>
      <c r="K7" s="23" t="s">
        <v>99</v>
      </c>
      <c r="L7" s="23" t="s">
        <v>100</v>
      </c>
      <c r="M7" s="23" t="s">
        <v>101</v>
      </c>
      <c r="N7" s="24" t="s">
        <v>102</v>
      </c>
      <c r="O7" s="24">
        <v>76.739999999999995</v>
      </c>
      <c r="P7" s="24">
        <v>96.26</v>
      </c>
      <c r="Q7" s="24">
        <v>89.16</v>
      </c>
      <c r="R7" s="24">
        <v>2068</v>
      </c>
      <c r="S7" s="24">
        <v>187494</v>
      </c>
      <c r="T7" s="24">
        <v>27.55</v>
      </c>
      <c r="U7" s="24">
        <v>6805.59</v>
      </c>
      <c r="V7" s="24">
        <v>180599</v>
      </c>
      <c r="W7" s="24">
        <v>22.63</v>
      </c>
      <c r="X7" s="24">
        <v>7980.51</v>
      </c>
      <c r="Y7" s="24" t="s">
        <v>102</v>
      </c>
      <c r="Z7" s="24">
        <v>105.96</v>
      </c>
      <c r="AA7" s="24">
        <v>110.26</v>
      </c>
      <c r="AB7" s="24">
        <v>110.74</v>
      </c>
      <c r="AC7" s="24">
        <v>113.44</v>
      </c>
      <c r="AD7" s="24" t="s">
        <v>102</v>
      </c>
      <c r="AE7" s="24">
        <v>107.05</v>
      </c>
      <c r="AF7" s="24">
        <v>106.43</v>
      </c>
      <c r="AG7" s="24">
        <v>106.81</v>
      </c>
      <c r="AH7" s="24">
        <v>106.99</v>
      </c>
      <c r="AI7" s="24">
        <v>105.91</v>
      </c>
      <c r="AJ7" s="24" t="s">
        <v>102</v>
      </c>
      <c r="AK7" s="24">
        <v>0</v>
      </c>
      <c r="AL7" s="24">
        <v>0</v>
      </c>
      <c r="AM7" s="24">
        <v>0</v>
      </c>
      <c r="AN7" s="24">
        <v>0</v>
      </c>
      <c r="AO7" s="24" t="s">
        <v>102</v>
      </c>
      <c r="AP7" s="24">
        <v>0</v>
      </c>
      <c r="AQ7" s="24">
        <v>0</v>
      </c>
      <c r="AR7" s="24">
        <v>0</v>
      </c>
      <c r="AS7" s="24">
        <v>0</v>
      </c>
      <c r="AT7" s="24">
        <v>3.03</v>
      </c>
      <c r="AU7" s="24" t="s">
        <v>102</v>
      </c>
      <c r="AV7" s="24">
        <v>15.69</v>
      </c>
      <c r="AW7" s="24">
        <v>24.7</v>
      </c>
      <c r="AX7" s="24">
        <v>54.85</v>
      </c>
      <c r="AY7" s="24">
        <v>73.92</v>
      </c>
      <c r="AZ7" s="24" t="s">
        <v>102</v>
      </c>
      <c r="BA7" s="24">
        <v>84.84</v>
      </c>
      <c r="BB7" s="24">
        <v>88.42</v>
      </c>
      <c r="BC7" s="24">
        <v>93.63</v>
      </c>
      <c r="BD7" s="24">
        <v>100.41</v>
      </c>
      <c r="BE7" s="24">
        <v>78.430000000000007</v>
      </c>
      <c r="BF7" s="24" t="s">
        <v>102</v>
      </c>
      <c r="BG7" s="24">
        <v>360.3</v>
      </c>
      <c r="BH7" s="24">
        <v>338.18</v>
      </c>
      <c r="BI7" s="24">
        <v>282.06</v>
      </c>
      <c r="BJ7" s="24">
        <v>310.67</v>
      </c>
      <c r="BK7" s="24" t="s">
        <v>102</v>
      </c>
      <c r="BL7" s="24">
        <v>565.62</v>
      </c>
      <c r="BM7" s="24">
        <v>544.61</v>
      </c>
      <c r="BN7" s="24">
        <v>525.07000000000005</v>
      </c>
      <c r="BO7" s="24">
        <v>499.16</v>
      </c>
      <c r="BP7" s="24">
        <v>630.82000000000005</v>
      </c>
      <c r="BQ7" s="24" t="s">
        <v>102</v>
      </c>
      <c r="BR7" s="24">
        <v>111.31</v>
      </c>
      <c r="BS7" s="24">
        <v>120.06</v>
      </c>
      <c r="BT7" s="24">
        <v>119.07</v>
      </c>
      <c r="BU7" s="24">
        <v>127.2</v>
      </c>
      <c r="BV7" s="24" t="s">
        <v>102</v>
      </c>
      <c r="BW7" s="24">
        <v>102.36</v>
      </c>
      <c r="BX7" s="24">
        <v>103.76</v>
      </c>
      <c r="BY7" s="24">
        <v>103.57</v>
      </c>
      <c r="BZ7" s="24">
        <v>104.04</v>
      </c>
      <c r="CA7" s="24">
        <v>97.81</v>
      </c>
      <c r="CB7" s="24" t="s">
        <v>102</v>
      </c>
      <c r="CC7" s="24">
        <v>101.69</v>
      </c>
      <c r="CD7" s="24">
        <v>98.02</v>
      </c>
      <c r="CE7" s="24">
        <v>99.54</v>
      </c>
      <c r="CF7" s="24">
        <v>92.68</v>
      </c>
      <c r="CG7" s="24" t="s">
        <v>102</v>
      </c>
      <c r="CH7" s="24">
        <v>114.01</v>
      </c>
      <c r="CI7" s="24">
        <v>111.18</v>
      </c>
      <c r="CJ7" s="24">
        <v>111.78</v>
      </c>
      <c r="CK7" s="24">
        <v>112.75</v>
      </c>
      <c r="CL7" s="24">
        <v>138.75</v>
      </c>
      <c r="CM7" s="24" t="s">
        <v>102</v>
      </c>
      <c r="CN7" s="24" t="s">
        <v>102</v>
      </c>
      <c r="CO7" s="24" t="s">
        <v>102</v>
      </c>
      <c r="CP7" s="24" t="s">
        <v>102</v>
      </c>
      <c r="CQ7" s="24" t="s">
        <v>102</v>
      </c>
      <c r="CR7" s="24" t="s">
        <v>102</v>
      </c>
      <c r="CS7" s="24">
        <v>67.709999999999994</v>
      </c>
      <c r="CT7" s="24">
        <v>67.13</v>
      </c>
      <c r="CU7" s="24">
        <v>66.819999999999993</v>
      </c>
      <c r="CV7" s="24">
        <v>65.98</v>
      </c>
      <c r="CW7" s="24">
        <v>58.94</v>
      </c>
      <c r="CX7" s="24" t="s">
        <v>102</v>
      </c>
      <c r="CY7" s="24">
        <v>98.25</v>
      </c>
      <c r="CZ7" s="24">
        <v>98.13</v>
      </c>
      <c r="DA7" s="24">
        <v>98.08</v>
      </c>
      <c r="DB7" s="24">
        <v>98.04</v>
      </c>
      <c r="DC7" s="24" t="s">
        <v>102</v>
      </c>
      <c r="DD7" s="24">
        <v>97.24</v>
      </c>
      <c r="DE7" s="24">
        <v>97.79</v>
      </c>
      <c r="DF7" s="24">
        <v>97.75</v>
      </c>
      <c r="DG7" s="24">
        <v>97.83</v>
      </c>
      <c r="DH7" s="24">
        <v>95.91</v>
      </c>
      <c r="DI7" s="24" t="s">
        <v>102</v>
      </c>
      <c r="DJ7" s="24">
        <v>3.25</v>
      </c>
      <c r="DK7" s="24">
        <v>6.42</v>
      </c>
      <c r="DL7" s="24">
        <v>9.5399999999999991</v>
      </c>
      <c r="DM7" s="24">
        <v>12.63</v>
      </c>
      <c r="DN7" s="24" t="s">
        <v>102</v>
      </c>
      <c r="DO7" s="24">
        <v>27.39</v>
      </c>
      <c r="DP7" s="24">
        <v>30.42</v>
      </c>
      <c r="DQ7" s="24">
        <v>32.96</v>
      </c>
      <c r="DR7" s="24">
        <v>34.909999999999997</v>
      </c>
      <c r="DS7" s="24">
        <v>41.09</v>
      </c>
      <c r="DT7" s="24" t="s">
        <v>102</v>
      </c>
      <c r="DU7" s="24">
        <v>0</v>
      </c>
      <c r="DV7" s="24">
        <v>0</v>
      </c>
      <c r="DW7" s="24">
        <v>0</v>
      </c>
      <c r="DX7" s="24">
        <v>0</v>
      </c>
      <c r="DY7" s="24" t="s">
        <v>102</v>
      </c>
      <c r="DZ7" s="24">
        <v>5.86</v>
      </c>
      <c r="EA7" s="24">
        <v>6.66</v>
      </c>
      <c r="EB7" s="24">
        <v>8.49</v>
      </c>
      <c r="EC7" s="24">
        <v>10.08</v>
      </c>
      <c r="ED7" s="24">
        <v>8.68</v>
      </c>
      <c r="EE7" s="24" t="s">
        <v>102</v>
      </c>
      <c r="EF7" s="24">
        <v>0.11</v>
      </c>
      <c r="EG7" s="24">
        <v>0.1</v>
      </c>
      <c r="EH7" s="24">
        <v>0.15</v>
      </c>
      <c r="EI7" s="24">
        <v>0.19</v>
      </c>
      <c r="EJ7" s="24" t="s">
        <v>102</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2025-01-24T07:00:41Z</dcterms:created>
  <dcterms:modified xsi:type="dcterms:W3CDTF">2025-02-03T01:23:01Z</dcterms:modified>
  <cp:category/>
</cp:coreProperties>
</file>