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6627D770-1521-48CD-B912-30DEC5930966}"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0" i="12" l="1"/>
  <c r="AA29" i="12"/>
  <c r="AA28" i="12"/>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U34" i="10"/>
  <c r="U35" i="10" s="1"/>
  <c r="C34" i="10"/>
  <c r="U36" i="10" l="1"/>
  <c r="BW34" i="10" s="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 r="CO41" i="10" s="1"/>
</calcChain>
</file>

<file path=xl/sharedStrings.xml><?xml version="1.0" encoding="utf-8"?>
<sst xmlns="http://schemas.openxmlformats.org/spreadsheetml/2006/main" count="1182" uniqueCount="586">
  <si>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</si>
  <si>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</si>
  <si>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</si>
  <si>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</si>
  <si>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</si>
  <si>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</si>
  <si>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</si>
  <si>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</si>
  <si>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</si>
  <si>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</si>
  <si>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</si>
  <si>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</si>
  <si>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</si>
  <si>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</si>
  <si>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</si>
  <si>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</si>
  <si>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</si>
  <si>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</si>
  <si>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</si>
  <si>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</si>
  <si>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</si>
  <si>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</si>
  <si>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</si>
  <si>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</si>
  <si>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</si>
  <si>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</si>
  <si>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</si>
  <si>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</si>
  <si>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</si>
  <si>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</si>
  <si>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</si>
  <si>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</si>
  <si>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</si>
  <si>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</si>
  <si>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</si>
  <si>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</si>
  <si>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</si>
  <si>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</si>
  <si>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</si>
  <si>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</si>
  <si>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</si>
  <si>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</si>
  <si>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</si>
  <si>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</si>
  <si>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</si>
  <si>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</si>
  <si>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</si>
  <si>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</si>
  <si>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</si>
  <si>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</si>
  <si>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</si>
  <si>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</si>
  <si>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</si>
  <si>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</si>
  <si>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</si>
  <si>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</si>
  <si>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</si>
  <si>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</si>
  <si>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</si>
  <si>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</si>
  <si>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</si>
  <si>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</si>
  <si>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</si>
  <si>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</si>
  <si>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</si>
  <si>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</si>
  <si>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</si>
  <si>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</si>
  <si>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</si>
  <si>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</si>
  <si>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</si>
  <si>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</si>
  <si>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</si>
  <si>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</si>
  <si>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</si>
  <si>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</si>
  <si>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</si>
  <si>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</si>
  <si>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</si>
  <si>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</si>
  <si>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</si>
  <si>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</si>
  <si>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</si>
  <si>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</si>
  <si>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</si>
  <si>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</si>
  <si>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</si>
  <si>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</si>
  <si>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</si>
  <si>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</si>
  <si>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</si>
  <si>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</si>
  <si>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</si>
  <si>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</si>
  <si>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大田区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</si>
  <si>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</si>
  <si>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</si>
  <si>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</si>
  <si>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</si>
  <si>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</si>
  <si>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</si>
  <si>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</si>
  <si>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</si>
  <si>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</si>
  <si>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</si>
  <si>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</si>
  <si>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</si>
  <si>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</si>
  <si>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</si>
  <si>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</si>
  <si>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</si>
  <si>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</si>
  <si>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</si>
  <si>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</si>
  <si>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</si>
  <si>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</si>
  <si>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</si>
  <si>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</si>
  <si>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</si>
  <si>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</si>
  <si>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</si>
  <si>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</si>
  <si>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</si>
  <si>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</si>
  <si>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</si>
  <si>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</si>
  <si>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</si>
  <si>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</si>
  <si>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</si>
  <si>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</si>
  <si>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</si>
  <si>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</si>
  <si>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</si>
  <si>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</si>
  <si>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</si>
  <si>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</si>
  <si>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</si>
  <si>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</si>
  <si>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</si>
  <si>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</si>
  <si>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</si>
  <si>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</si>
  <si>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</si>
  <si>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</si>
  <si>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</si>
  <si>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</si>
  <si>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</si>
  <si>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</si>
  <si>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</si>
  <si>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</si>
  <si>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</si>
  <si>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</si>
  <si>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</si>
  <si>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</si>
  <si>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</si>
  <si>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</si>
  <si>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</si>
  <si>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</si>
  <si>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</si>
  <si>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</si>
  <si>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</si>
  <si>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</si>
  <si>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</si>
  <si>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</si>
  <si>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</si>
  <si>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</si>
  <si>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</si>
  <si>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</si>
  <si>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</si>
  <si>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</si>
  <si>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</si>
  <si>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</si>
  <si>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</si>
  <si>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</si>
  <si>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</si>
  <si>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</si>
  <si>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</si>
  <si>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</si>
  <si>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</si>
  <si>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</si>
  <si>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</si>
  <si>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</si>
  <si>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</si>
  <si>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</si>
  <si>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</si>
  <si>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</si>
  <si>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</si>
  <si>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</si>
  <si>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</si>
  <si>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</si>
  <si>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</si>
  <si>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</si>
  <si>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</si>
  <si>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</si>
  <si>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</si>
  <si>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</si>
  <si>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</si>
  <si>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</si>
  <si>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</si>
  <si>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</si>
  <si>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</si>
  <si>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</si>
  <si>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</si>
  <si>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東京都大田区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</si>
  <si>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</si>
  <si>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</si>
  <si>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</si>
  <si>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</si>
  <si>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</si>
  <si>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</si>
  <si>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</si>
  <si>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</si>
  <si>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</si>
  <si>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</si>
  <si>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</si>
  <si>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</si>
  <si>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</si>
  <si>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</si>
  <si>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</si>
  <si>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</si>
  <si>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</si>
  <si>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</si>
  <si>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</si>
  <si>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</si>
  <si>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</si>
  <si>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</si>
  <si>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</si>
  <si>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</si>
  <si>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</si>
  <si>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</si>
  <si>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</si>
  <si>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</si>
  <si>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</si>
  <si>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</si>
  <si>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</si>
  <si>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</si>
  <si>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</si>
  <si>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</si>
  <si>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</si>
  <si>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</si>
  <si>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</si>
  <si>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</si>
  <si>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</si>
  <si>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</si>
  <si>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</si>
  <si>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</si>
  <si>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</si>
  <si>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</si>
  <si>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</si>
  <si>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</si>
  <si>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</si>
  <si>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</si>
  <si>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</si>
  <si>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</si>
  <si>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</si>
  <si>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</si>
  <si>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</si>
  <si>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</si>
  <si>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</si>
  <si>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</si>
  <si>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</si>
  <si>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</si>
  <si>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</si>
  <si>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</si>
  <si>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</si>
  <si>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</si>
  <si>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</si>
  <si>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</si>
  <si>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</si>
  <si>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</si>
  <si>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</si>
  <si>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</si>
  <si>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</si>
  <si>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</si>
  <si>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</si>
  <si>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</si>
  <si>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</si>
  <si>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</si>
  <si>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</si>
  <si>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</si>
  <si>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</si>
  <si>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</si>
  <si>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</si>
  <si>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</si>
  <si>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</si>
  <si>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</si>
  <si>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</si>
  <si>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</si>
  <si>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</si>
  <si>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</si>
  <si>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</si>
  <si>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</si>
  <si>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</si>
  <si>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</si>
  <si>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</si>
  <si>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</si>
  <si>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</si>
  <si>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</si>
  <si>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</si>
  <si>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</si>
  <si>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</si>
  <si>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</si>
  <si>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</si>
  <si>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</si>
  <si>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</si>
  <si>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</si>
  <si>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</si>
  <si>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</si>
  <si>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</si>
  <si>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</si>
  <si>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</si>
  <si>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</si>
  <si>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</si>
  <si>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</si>
  <si>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</si>
  <si>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</si>
  <si>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</si>
  <si>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</si>
  <si>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</si>
  <si>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</si>
  <si>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</si>
  <si>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</si>
  <si>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</si>
  <si>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</si>
  <si>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</si>
  <si>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</si>
  <si>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</si>
  <si>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</si>
  <si>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</si>
  <si>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</si>
  <si>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</si>
  <si>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</si>
  <si>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</si>
  <si>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</si>
  <si>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</si>
  <si>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</si>
  <si>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</si>
  <si>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</si>
  <si>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</si>
  <si>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</si>
  <si>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</si>
  <si>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</si>
  <si>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</si>
  <si>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</si>
  <si>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</si>
  <si>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</si>
  <si>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</si>
  <si>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</si>
  <si>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</si>
  <si>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</si>
  <si>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</si>
  <si>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</si>
  <si>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</si>
  <si>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</si>
  <si>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東京都大田区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</si>
  <si>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</si>
  <si>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</si>
  <si>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</si>
  <si>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</si>
  <si>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</si>
  <si>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</si>
  <si>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</si>
  <si>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</si>
  <si>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</si>
  <si>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</si>
  <si>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</si>
  <si>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</si>
  <si>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</si>
  <si>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</si>
  <si>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</si>
  <si>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</si>
  <si>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</si>
  <si>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</si>
  <si>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</si>
  <si>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</si>
  <si>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</si>
  <si>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</si>
  <si>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</si>
  <si>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</si>
  <si>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</si>
  <si>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</si>
  <si>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</si>
  <si>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</si>
  <si>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</si>
  <si>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</si>
  <si>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</si>
  <si>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</si>
  <si>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</si>
  <si>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</si>
  <si>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</si>
  <si>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</si>
  <si>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</si>
  <si>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</si>
  <si>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</si>
  <si>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</si>
  <si>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</si>
  <si>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</si>
  <si>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</si>
  <si>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</si>
  <si>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</si>
  <si>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</si>
  <si>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</si>
  <si>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</si>
  <si>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</si>
  <si>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</si>
  <si>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</si>
  <si>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</si>
  <si>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</si>
  <si>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</si>
  <si>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</si>
  <si>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</si>
  <si>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</si>
  <si>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</si>
  <si>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</si>
  <si>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</si>
  <si>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</si>
  <si>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</si>
  <si>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</si>
  <si>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</si>
  <si>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</si>
  <si>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</si>
  <si>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</si>
  <si>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</si>
  <si>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</si>
  <si>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</si>
  <si>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</si>
  <si>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</si>
  <si>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</si>
  <si>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</si>
  <si>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</si>
  <si>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</si>
  <si>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</si>
  <si>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</si>
  <si>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</si>
  <si>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</si>
  <si>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</si>
  <si>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</si>
  <si>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</si>
  <si>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</si>
  <si>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</si>
  <si>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</si>
  <si>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</si>
  <si>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</si>
  <si>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</si>
  <si>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</si>
  <si>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</si>
  <si>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</si>
  <si>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</si>
  <si>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</si>
  <si>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</si>
  <si>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</si>
  <si>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</si>
  <si>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</si>
  <si>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</si>
  <si>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</si>
  <si>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</si>
  <si>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</si>
  <si>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</si>
  <si>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</si>
  <si>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</si>
  <si>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</si>
  <si>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</si>
  <si>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</si>
  <si>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</si>
  <si>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</si>
  <si>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</si>
  <si>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</si>
  <si>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</si>
  <si>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</si>
  <si>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</si>
  <si>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</si>
  <si>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</si>
  <si>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</si>
  <si>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</si>
  <si>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</si>
  <si>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</si>
  <si>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</si>
  <si>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</si>
  <si>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</si>
  <si>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</si>
  <si>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</si>
  <si>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</si>
  <si>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</si>
  <si>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</si>
  <si>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</si>
  <si>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</si>
  <si>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</si>
  <si>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</si>
  <si>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</si>
  <si>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</si>
  <si>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</si>
  <si>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</si>
  <si>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</si>
  <si>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</si>
  <si>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</si>
  <si>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</si>
  <si>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</si>
  <si>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</si>
  <si>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</si>
  <si>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</si>
  <si>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</si>
  <si>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</si>
  <si>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</si>
  <si>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</si>
  <si>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</si>
  <si>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</si>
  <si>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</si>
  <si>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</si>
  <si>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</si>
  <si>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</si>
  <si>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</si>
  <si>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</si>
  <si>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</si>
  <si>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</si>
  <si>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</si>
  <si>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</si>
  <si>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</si>
  <si>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</si>
  <si>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</si>
  <si>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</si>
  <si>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</si>
  <si>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</si>
  <si>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</si>
  <si>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</si>
  <si>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</si>
  <si>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</si>
  <si>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7.28</t>
  </si>
  <si>
    <t>▲ 2.87</t>
  </si>
  <si>
    <t>▲ 6.28</t>
  </si>
  <si>
    <t>▲ 3.78</t>
  </si>
  <si>
    <t>一般会計</t>
  </si>
  <si>
    <t>介護保険特別会計</t>
  </si>
  <si>
    <t>国民健康保険事業特別会計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</si>
  <si>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</si>
  <si>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</si>
  <si>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</si>
  <si>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</si>
  <si>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</si>
  <si>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</si>
  <si>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</si>
  <si>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</si>
  <si>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公共施設整備資金積立基金</t>
  </si>
  <si>
    <t>羽田空港対策積立基金</t>
  </si>
  <si>
    <t>新空港線整備資金積立基金</t>
    <phoneticPr fontId="2"/>
  </si>
  <si>
    <t>防災対策基金</t>
    <phoneticPr fontId="2"/>
  </si>
  <si>
    <t>福祉事業積立基金</t>
    <phoneticPr fontId="2"/>
  </si>
  <si>
    <t>大田区文化振興協会</t>
    <rPh sb="0" eb="3">
      <t>オオタク</t>
    </rPh>
    <rPh sb="3" eb="5">
      <t>ブンカ</t>
    </rPh>
    <rPh sb="5" eb="7">
      <t>シンコウ</t>
    </rPh>
    <rPh sb="7" eb="9">
      <t>キョウカイ</t>
    </rPh>
    <phoneticPr fontId="10"/>
  </si>
  <si>
    <t>大田区産業振興協会</t>
    <rPh sb="0" eb="3">
      <t>オオタク</t>
    </rPh>
    <rPh sb="3" eb="5">
      <t>サンギョウ</t>
    </rPh>
    <rPh sb="5" eb="7">
      <t>シンコウ</t>
    </rPh>
    <rPh sb="7" eb="9">
      <t>キョウカイ</t>
    </rPh>
    <phoneticPr fontId="10"/>
  </si>
  <si>
    <t>大田区スポーツ協会</t>
    <rPh sb="0" eb="3">
      <t>オオタク</t>
    </rPh>
    <rPh sb="7" eb="9">
      <t>キョウカイ</t>
    </rPh>
    <phoneticPr fontId="10"/>
  </si>
  <si>
    <t>○</t>
  </si>
  <si>
    <t>大田区土地開発公社</t>
    <rPh sb="0" eb="3">
      <t>オオタク</t>
    </rPh>
    <rPh sb="3" eb="5">
      <t>トチ</t>
    </rPh>
    <rPh sb="5" eb="7">
      <t>カイハツ</t>
    </rPh>
    <rPh sb="7" eb="9">
      <t>コウシャ</t>
    </rPh>
    <phoneticPr fontId="10"/>
  </si>
  <si>
    <t>大田まちづくり公社</t>
    <rPh sb="0" eb="2">
      <t>オオタ</t>
    </rPh>
    <rPh sb="7" eb="9">
      <t>コウシャ</t>
    </rPh>
    <phoneticPr fontId="10"/>
  </si>
  <si>
    <t>大田区環境公社</t>
    <rPh sb="0" eb="3">
      <t>オオタク</t>
    </rPh>
    <rPh sb="3" eb="5">
      <t>カンキョウ</t>
    </rPh>
    <rPh sb="5" eb="7">
      <t>コウシャ</t>
    </rPh>
    <phoneticPr fontId="10"/>
  </si>
  <si>
    <t>国際都市おおた協会</t>
    <rPh sb="0" eb="2">
      <t>コクサイ</t>
    </rPh>
    <rPh sb="2" eb="4">
      <t>トシ</t>
    </rPh>
    <rPh sb="7" eb="9">
      <t>キョウカイ</t>
    </rPh>
    <phoneticPr fontId="10"/>
  </si>
  <si>
    <t>羽田エアポートライン株式会社</t>
    <rPh sb="0" eb="2">
      <t>ハネダ</t>
    </rPh>
    <rPh sb="10" eb="14">
      <t>カブシキガイシャ</t>
    </rPh>
    <phoneticPr fontId="10"/>
  </si>
  <si>
    <t>-</t>
    <phoneticPr fontId="2"/>
  </si>
  <si>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</si>
  <si>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</si>
  <si>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</si>
  <si>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</si>
  <si>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</si>
  <si>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</si>
  <si>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</si>
  <si>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phoneticPr fontId="2"/>
  </si>
  <si>
    <t>-</t>
    <phoneticPr fontId="2"/>
  </si>
  <si>
    <t>-</t>
    <phoneticPr fontId="2"/>
  </si>
  <si>
    <t>-</t>
    <phoneticPr fontId="2"/>
  </si>
  <si>
    <t>-</t>
    <phoneticPr fontId="2"/>
  </si>
  <si>
    <t>法適用</t>
    <rPh sb="0" eb="1">
      <t>ホウ</t>
    </rPh>
    <rPh sb="1" eb="3">
      <t>テキヨウ</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</si>
  <si>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</si>
  <si>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</si>
  <si>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</si>
  <si>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将来負担比率は-となっており、健全な状況を維持しているといえますが、引き続き中長期的な視点からも財政状況を注視していく必要があります。</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</si>
  <si>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</si>
  <si>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</si>
  <si>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</si>
  <si>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</si>
  <si>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</si>
  <si>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</si>
  <si>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</si>
  <si>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実質公債費比率は△2.1％となっており、健全な状況を維持しているといえますが、引き続き中長期的な視点からも財政状況を注視していく必要があります。</t>
    <phoneticPr fontId="10"/>
  </si>
  <si>
    <t>実質公債費比率</t>
    <phoneticPr fontId="5"/>
  </si>
  <si>
    <t>実質公債費比率</t>
    <phoneticPr fontId="5"/>
  </si>
  <si>
    <t>類似団体内平均値</t>
    <phoneticPr fontId="5"/>
  </si>
  <si>
    <t>将来負担比率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</si>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</sst>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A73D-4B95-A6AA-B7CD712BB5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34721</c:v>
                </c:pt>
                <c:pt idx="1">
                  <c:v>38176</c:v>
                </c:pt>
                <c:pt idx="2">
                  <c:v>37372</c:v>
                </c:pt>
                <c:pt idx="3">
                  <c:v>35355</c:v>
                </c:pt>
                <c:pt idx="4">
                  <c:v>50240</c:v>
                </c:pt>
              </c:numCache>
            </c:numRef>
          </c:val>
          <c:smooth val="0"/>
          <c:extLst>
            <c:ext xmlns:c16="http://schemas.microsoft.com/office/drawing/2014/chart" uri="{C3380CC4-5D6E-409C-BE32-E72D297353CC}">
              <c16:uniqueId val="{00000001-A73D-4B95-A6AA-B7CD712BB5F2}"/>
            </c:ext>
          </c:extLst>
        </c:ser>
        <c:dLbls>
          <c:showLegendKey val="0"/>
          <c:showVal val="0"/>
          <c:showCatName val="0"/>
          <c:showSerName val="0"/>
          <c:showPercent val="0"/>
          <c:showBubbleSize val="0"/>
        </c:dLbls>
        <c:marker val="1"/>
        <c:smooth val="0"/>
        <c:axId val="396315488"/>
        <c:axId val="396312352"/>
      </c:lineChart>
      <c:catAx>
        <c:axId val="3963154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6312352"/>
        <c:crosses val="autoZero"/>
        <c:auto val="1"/>
        <c:lblAlgn val="ctr"/>
        <c:lblOffset val="100"/>
        <c:tickLblSkip val="1"/>
        <c:tickMarkSkip val="1"/>
        <c:noMultiLvlLbl val="0"/>
      </c:catAx>
      <c:valAx>
        <c:axId val="39631235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63154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2.16</c:v>
                </c:pt>
                <c:pt idx="1">
                  <c:v>4.3600000000000003</c:v>
                </c:pt>
                <c:pt idx="2">
                  <c:v>5.7</c:v>
                </c:pt>
                <c:pt idx="3">
                  <c:v>1.55</c:v>
                </c:pt>
                <c:pt idx="4">
                  <c:v>1.47</c:v>
                </c:pt>
              </c:numCache>
            </c:numRef>
          </c:val>
          <c:extLst>
            <c:ext xmlns:c16="http://schemas.microsoft.com/office/drawing/2014/chart" uri="{C3380CC4-5D6E-409C-BE32-E72D297353CC}">
              <c16:uniqueId val="{00000000-8000-4BCA-9519-515C24AF018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33.6</c:v>
                </c:pt>
                <c:pt idx="1">
                  <c:v>30.5</c:v>
                </c:pt>
                <c:pt idx="2">
                  <c:v>31.82</c:v>
                </c:pt>
                <c:pt idx="3">
                  <c:v>31.48</c:v>
                </c:pt>
                <c:pt idx="4">
                  <c:v>26.84</c:v>
                </c:pt>
              </c:numCache>
            </c:numRef>
          </c:val>
          <c:extLst>
            <c:ext xmlns:c16="http://schemas.microsoft.com/office/drawing/2014/chart" uri="{C3380CC4-5D6E-409C-BE32-E72D297353CC}">
              <c16:uniqueId val="{00000001-8000-4BCA-9519-515C24AF0183}"/>
            </c:ext>
          </c:extLst>
        </c:ser>
        <c:dLbls>
          <c:showLegendKey val="0"/>
          <c:showVal val="0"/>
          <c:showCatName val="0"/>
          <c:showSerName val="0"/>
          <c:showPercent val="0"/>
          <c:showBubbleSize val="0"/>
        </c:dLbls>
        <c:gapWidth val="250"/>
        <c:overlap val="100"/>
        <c:axId val="396317056"/>
        <c:axId val="3963131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-7.28</c:v>
                </c:pt>
                <c:pt idx="1">
                  <c:v>-2.87</c:v>
                </c:pt>
                <c:pt idx="2">
                  <c:v>1.46</c:v>
                </c:pt>
                <c:pt idx="3">
                  <c:v>-6.28</c:v>
                </c:pt>
                <c:pt idx="4">
                  <c:v>-3.78</c:v>
                </c:pt>
              </c:numCache>
            </c:numRef>
          </c:val>
          <c:smooth val="0"/>
          <c:extLst>
            <c:ext xmlns:c16="http://schemas.microsoft.com/office/drawing/2014/chart" uri="{C3380CC4-5D6E-409C-BE32-E72D297353CC}">
              <c16:uniqueId val="{00000002-8000-4BCA-9519-515C24AF0183}"/>
            </c:ext>
          </c:extLst>
        </c:ser>
        <c:dLbls>
          <c:showLegendKey val="0"/>
          <c:showVal val="0"/>
          <c:showCatName val="0"/>
          <c:showSerName val="0"/>
          <c:showPercent val="0"/>
          <c:showBubbleSize val="0"/>
        </c:dLbls>
        <c:marker val="1"/>
        <c:smooth val="0"/>
        <c:axId val="396317056"/>
        <c:axId val="396313136"/>
      </c:lineChart>
      <c:catAx>
        <c:axId val="396317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96313136"/>
        <c:crosses val="autoZero"/>
        <c:auto val="1"/>
        <c:lblAlgn val="ctr"/>
        <c:lblOffset val="100"/>
        <c:tickLblSkip val="1"/>
        <c:tickMarkSkip val="1"/>
        <c:noMultiLvlLbl val="0"/>
      </c:catAx>
      <c:valAx>
        <c:axId val="3963131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63170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EA2-4797-A6F1-A7AEDDFAA62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EA2-4797-A6F1-A7AEDDFAA62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EA2-4797-A6F1-A7AEDDFAA62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EA2-4797-A6F1-A7AEDDFAA62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EA2-4797-A6F1-A7AEDDFAA625}"/>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EA2-4797-A6F1-A7AEDDFAA625}"/>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7.0000000000000007E-2</c:v>
                </c:pt>
                <c:pt idx="2">
                  <c:v>#N/A</c:v>
                </c:pt>
                <c:pt idx="3">
                  <c:v>0.11</c:v>
                </c:pt>
                <c:pt idx="4">
                  <c:v>#N/A</c:v>
                </c:pt>
                <c:pt idx="5">
                  <c:v>0.14000000000000001</c:v>
                </c:pt>
                <c:pt idx="6">
                  <c:v>#N/A</c:v>
                </c:pt>
                <c:pt idx="7">
                  <c:v>0.09</c:v>
                </c:pt>
                <c:pt idx="8">
                  <c:v>#N/A</c:v>
                </c:pt>
                <c:pt idx="9">
                  <c:v>0.08</c:v>
                </c:pt>
              </c:numCache>
            </c:numRef>
          </c:val>
          <c:extLst>
            <c:ext xmlns:c16="http://schemas.microsoft.com/office/drawing/2014/chart" uri="{C3380CC4-5D6E-409C-BE32-E72D297353CC}">
              <c16:uniqueId val="{00000006-0EA2-4797-A6F1-A7AEDDFAA625}"/>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0.57999999999999996</c:v>
                </c:pt>
                <c:pt idx="2">
                  <c:v>#N/A</c:v>
                </c:pt>
                <c:pt idx="3">
                  <c:v>0.63</c:v>
                </c:pt>
                <c:pt idx="4">
                  <c:v>#N/A</c:v>
                </c:pt>
                <c:pt idx="5">
                  <c:v>0.65</c:v>
                </c:pt>
                <c:pt idx="6">
                  <c:v>#N/A</c:v>
                </c:pt>
                <c:pt idx="7">
                  <c:v>0.51</c:v>
                </c:pt>
                <c:pt idx="8">
                  <c:v>#N/A</c:v>
                </c:pt>
                <c:pt idx="9">
                  <c:v>0.2</c:v>
                </c:pt>
              </c:numCache>
            </c:numRef>
          </c:val>
          <c:extLst>
            <c:ext xmlns:c16="http://schemas.microsoft.com/office/drawing/2014/chart" uri="{C3380CC4-5D6E-409C-BE32-E72D297353CC}">
              <c16:uniqueId val="{00000007-0EA2-4797-A6F1-A7AEDDFAA62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1.26</c:v>
                </c:pt>
                <c:pt idx="2">
                  <c:v>#N/A</c:v>
                </c:pt>
                <c:pt idx="3">
                  <c:v>1.0900000000000001</c:v>
                </c:pt>
                <c:pt idx="4">
                  <c:v>#N/A</c:v>
                </c:pt>
                <c:pt idx="5">
                  <c:v>0.78</c:v>
                </c:pt>
                <c:pt idx="6">
                  <c:v>#N/A</c:v>
                </c:pt>
                <c:pt idx="7">
                  <c:v>0.49</c:v>
                </c:pt>
                <c:pt idx="8">
                  <c:v>#N/A</c:v>
                </c:pt>
                <c:pt idx="9">
                  <c:v>0.23</c:v>
                </c:pt>
              </c:numCache>
            </c:numRef>
          </c:val>
          <c:extLst>
            <c:ext xmlns:c16="http://schemas.microsoft.com/office/drawing/2014/chart" uri="{C3380CC4-5D6E-409C-BE32-E72D297353CC}">
              <c16:uniqueId val="{00000008-0EA2-4797-A6F1-A7AEDDFAA62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2.15</c:v>
                </c:pt>
                <c:pt idx="2">
                  <c:v>#N/A</c:v>
                </c:pt>
                <c:pt idx="3">
                  <c:v>4.3600000000000003</c:v>
                </c:pt>
                <c:pt idx="4">
                  <c:v>#N/A</c:v>
                </c:pt>
                <c:pt idx="5">
                  <c:v>5.7</c:v>
                </c:pt>
                <c:pt idx="6">
                  <c:v>#N/A</c:v>
                </c:pt>
                <c:pt idx="7">
                  <c:v>1.54</c:v>
                </c:pt>
                <c:pt idx="8">
                  <c:v>#N/A</c:v>
                </c:pt>
                <c:pt idx="9">
                  <c:v>1.47</c:v>
                </c:pt>
              </c:numCache>
            </c:numRef>
          </c:val>
          <c:extLst>
            <c:ext xmlns:c16="http://schemas.microsoft.com/office/drawing/2014/chart" uri="{C3380CC4-5D6E-409C-BE32-E72D297353CC}">
              <c16:uniqueId val="{00000009-0EA2-4797-A6F1-A7AEDDFAA625}"/>
            </c:ext>
          </c:extLst>
        </c:ser>
        <c:dLbls>
          <c:showLegendKey val="0"/>
          <c:showVal val="0"/>
          <c:showCatName val="0"/>
          <c:showSerName val="0"/>
          <c:showPercent val="0"/>
          <c:showBubbleSize val="0"/>
        </c:dLbls>
        <c:gapWidth val="150"/>
        <c:overlap val="100"/>
        <c:axId val="549769960"/>
        <c:axId val="549772312"/>
      </c:barChart>
      <c:catAx>
        <c:axId val="549769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9772312"/>
        <c:crosses val="autoZero"/>
        <c:auto val="1"/>
        <c:lblAlgn val="ctr"/>
        <c:lblOffset val="100"/>
        <c:tickLblSkip val="1"/>
        <c:tickMarkSkip val="1"/>
        <c:noMultiLvlLbl val="0"/>
      </c:catAx>
      <c:valAx>
        <c:axId val="5497723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7699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11694</c:v>
                </c:pt>
                <c:pt idx="5">
                  <c:v>11469</c:v>
                </c:pt>
                <c:pt idx="8">
                  <c:v>11050</c:v>
                </c:pt>
                <c:pt idx="11">
                  <c:v>10541</c:v>
                </c:pt>
                <c:pt idx="14">
                  <c:v>9186</c:v>
                </c:pt>
              </c:numCache>
            </c:numRef>
          </c:val>
          <c:extLst>
            <c:ext xmlns:c16="http://schemas.microsoft.com/office/drawing/2014/chart" uri="{C3380CC4-5D6E-409C-BE32-E72D297353CC}">
              <c16:uniqueId val="{00000000-35AD-4B98-B502-D4C061EB320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5AD-4B98-B502-D4C061EB320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2732</c:v>
                </c:pt>
                <c:pt idx="3">
                  <c:v>3521</c:v>
                </c:pt>
                <c:pt idx="6">
                  <c:v>6665</c:v>
                </c:pt>
                <c:pt idx="9">
                  <c:v>2368</c:v>
                </c:pt>
                <c:pt idx="12">
                  <c:v>4308</c:v>
                </c:pt>
              </c:numCache>
            </c:numRef>
          </c:val>
          <c:extLst>
            <c:ext xmlns:c16="http://schemas.microsoft.com/office/drawing/2014/chart" uri="{C3380CC4-5D6E-409C-BE32-E72D297353CC}">
              <c16:uniqueId val="{00000002-35AD-4B98-B502-D4C061EB320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189</c:v>
                </c:pt>
                <c:pt idx="3">
                  <c:v>211</c:v>
                </c:pt>
                <c:pt idx="6">
                  <c:v>208</c:v>
                </c:pt>
                <c:pt idx="9">
                  <c:v>203</c:v>
                </c:pt>
                <c:pt idx="12">
                  <c:v>247</c:v>
                </c:pt>
              </c:numCache>
            </c:numRef>
          </c:val>
          <c:extLst>
            <c:ext xmlns:c16="http://schemas.microsoft.com/office/drawing/2014/chart" uri="{C3380CC4-5D6E-409C-BE32-E72D297353CC}">
              <c16:uniqueId val="{00000003-35AD-4B98-B502-D4C061EB320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5AD-4B98-B502-D4C061EB320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138</c:v>
                </c:pt>
                <c:pt idx="3">
                  <c:v>138</c:v>
                </c:pt>
                <c:pt idx="6">
                  <c:v>75</c:v>
                </c:pt>
                <c:pt idx="9">
                  <c:v>75</c:v>
                </c:pt>
                <c:pt idx="12">
                  <c:v>0</c:v>
                </c:pt>
              </c:numCache>
            </c:numRef>
          </c:val>
          <c:extLst>
            <c:ext xmlns:c16="http://schemas.microsoft.com/office/drawing/2014/chart" uri="{C3380CC4-5D6E-409C-BE32-E72D297353CC}">
              <c16:uniqueId val="{00000005-35AD-4B98-B502-D4C061EB320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5AD-4B98-B502-D4C061EB320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2950</c:v>
                </c:pt>
                <c:pt idx="3">
                  <c:v>2493</c:v>
                </c:pt>
                <c:pt idx="6">
                  <c:v>2333</c:v>
                </c:pt>
                <c:pt idx="9">
                  <c:v>1885</c:v>
                </c:pt>
                <c:pt idx="12">
                  <c:v>1725</c:v>
                </c:pt>
              </c:numCache>
            </c:numRef>
          </c:val>
          <c:extLst>
            <c:ext xmlns:c16="http://schemas.microsoft.com/office/drawing/2014/chart" uri="{C3380CC4-5D6E-409C-BE32-E72D297353CC}">
              <c16:uniqueId val="{00000007-35AD-4B98-B502-D4C061EB3201}"/>
            </c:ext>
          </c:extLst>
        </c:ser>
        <c:dLbls>
          <c:showLegendKey val="0"/>
          <c:showVal val="0"/>
          <c:showCatName val="0"/>
          <c:showSerName val="0"/>
          <c:showPercent val="0"/>
          <c:showBubbleSize val="0"/>
        </c:dLbls>
        <c:gapWidth val="100"/>
        <c:overlap val="100"/>
        <c:axId val="549771528"/>
        <c:axId val="5497719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-5685</c:v>
                </c:pt>
                <c:pt idx="2">
                  <c:v>#N/A</c:v>
                </c:pt>
                <c:pt idx="3">
                  <c:v>#N/A</c:v>
                </c:pt>
                <c:pt idx="4">
                  <c:v>-5106</c:v>
                </c:pt>
                <c:pt idx="5">
                  <c:v>#N/A</c:v>
                </c:pt>
                <c:pt idx="6">
                  <c:v>#N/A</c:v>
                </c:pt>
                <c:pt idx="7">
                  <c:v>-1769</c:v>
                </c:pt>
                <c:pt idx="8">
                  <c:v>#N/A</c:v>
                </c:pt>
                <c:pt idx="9">
                  <c:v>#N/A</c:v>
                </c:pt>
                <c:pt idx="10">
                  <c:v>-6010</c:v>
                </c:pt>
                <c:pt idx="11">
                  <c:v>#N/A</c:v>
                </c:pt>
                <c:pt idx="12">
                  <c:v>#N/A</c:v>
                </c:pt>
                <c:pt idx="13">
                  <c:v>-2906</c:v>
                </c:pt>
                <c:pt idx="14">
                  <c:v>#N/A</c:v>
                </c:pt>
              </c:numCache>
            </c:numRef>
          </c:val>
          <c:smooth val="0"/>
          <c:extLst>
            <c:ext xmlns:c16="http://schemas.microsoft.com/office/drawing/2014/chart" uri="{C3380CC4-5D6E-409C-BE32-E72D297353CC}">
              <c16:uniqueId val="{00000008-35AD-4B98-B502-D4C061EB3201}"/>
            </c:ext>
          </c:extLst>
        </c:ser>
        <c:dLbls>
          <c:showLegendKey val="0"/>
          <c:showVal val="0"/>
          <c:showCatName val="0"/>
          <c:showSerName val="0"/>
          <c:showPercent val="0"/>
          <c:showBubbleSize val="0"/>
        </c:dLbls>
        <c:marker val="1"/>
        <c:smooth val="0"/>
        <c:axId val="549771528"/>
        <c:axId val="549771920"/>
      </c:lineChart>
      <c:catAx>
        <c:axId val="549771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9771920"/>
        <c:crosses val="autoZero"/>
        <c:auto val="1"/>
        <c:lblAlgn val="ctr"/>
        <c:lblOffset val="100"/>
        <c:tickLblSkip val="1"/>
        <c:tickMarkSkip val="1"/>
        <c:noMultiLvlLbl val="0"/>
      </c:catAx>
      <c:valAx>
        <c:axId val="5497719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7715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95602</c:v>
                </c:pt>
                <c:pt idx="5">
                  <c:v>86068</c:v>
                </c:pt>
                <c:pt idx="8">
                  <c:v>80890</c:v>
                </c:pt>
                <c:pt idx="11">
                  <c:v>71602</c:v>
                </c:pt>
                <c:pt idx="14">
                  <c:v>63319</c:v>
                </c:pt>
              </c:numCache>
            </c:numRef>
          </c:val>
          <c:extLst>
            <c:ext xmlns:c16="http://schemas.microsoft.com/office/drawing/2014/chart" uri="{C3380CC4-5D6E-409C-BE32-E72D297353CC}">
              <c16:uniqueId val="{00000000-8735-40EE-AB8D-67B98BC59D5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735-40EE-AB8D-67B98BC59D5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122391</c:v>
                </c:pt>
                <c:pt idx="5">
                  <c:v>118073</c:v>
                </c:pt>
                <c:pt idx="8">
                  <c:v>126055</c:v>
                </c:pt>
                <c:pt idx="11">
                  <c:v>129875</c:v>
                </c:pt>
                <c:pt idx="14">
                  <c:v>127686</c:v>
                </c:pt>
              </c:numCache>
            </c:numRef>
          </c:val>
          <c:extLst>
            <c:ext xmlns:c16="http://schemas.microsoft.com/office/drawing/2014/chart" uri="{C3380CC4-5D6E-409C-BE32-E72D297353CC}">
              <c16:uniqueId val="{00000002-8735-40EE-AB8D-67B98BC59D5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735-40EE-AB8D-67B98BC59D5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735-40EE-AB8D-67B98BC59D5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c:v>
                </c:pt>
                <c:pt idx="3">
                  <c:v>1</c:v>
                </c:pt>
                <c:pt idx="6">
                  <c:v>1</c:v>
                </c:pt>
                <c:pt idx="9">
                  <c:v>2</c:v>
                </c:pt>
                <c:pt idx="12">
                  <c:v>2</c:v>
                </c:pt>
              </c:numCache>
            </c:numRef>
          </c:val>
          <c:extLst>
            <c:ext xmlns:c16="http://schemas.microsoft.com/office/drawing/2014/chart" uri="{C3380CC4-5D6E-409C-BE32-E72D297353CC}">
              <c16:uniqueId val="{00000005-8735-40EE-AB8D-67B98BC59D5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31082</c:v>
                </c:pt>
                <c:pt idx="3">
                  <c:v>29627</c:v>
                </c:pt>
                <c:pt idx="6">
                  <c:v>27478</c:v>
                </c:pt>
                <c:pt idx="9">
                  <c:v>27032</c:v>
                </c:pt>
                <c:pt idx="12">
                  <c:v>27006</c:v>
                </c:pt>
              </c:numCache>
            </c:numRef>
          </c:val>
          <c:extLst>
            <c:ext xmlns:c16="http://schemas.microsoft.com/office/drawing/2014/chart" uri="{C3380CC4-5D6E-409C-BE32-E72D297353CC}">
              <c16:uniqueId val="{00000006-8735-40EE-AB8D-67B98BC59D5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2354</c:v>
                </c:pt>
                <c:pt idx="3">
                  <c:v>2794</c:v>
                </c:pt>
                <c:pt idx="6">
                  <c:v>3170</c:v>
                </c:pt>
                <c:pt idx="9">
                  <c:v>3878</c:v>
                </c:pt>
                <c:pt idx="12">
                  <c:v>3991</c:v>
                </c:pt>
              </c:numCache>
            </c:numRef>
          </c:val>
          <c:extLst>
            <c:ext xmlns:c16="http://schemas.microsoft.com/office/drawing/2014/chart" uri="{C3380CC4-5D6E-409C-BE32-E72D297353CC}">
              <c16:uniqueId val="{00000007-8735-40EE-AB8D-67B98BC59D5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735-40EE-AB8D-67B98BC59D5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10863</c:v>
                </c:pt>
                <c:pt idx="3">
                  <c:v>10695</c:v>
                </c:pt>
                <c:pt idx="6">
                  <c:v>8565</c:v>
                </c:pt>
                <c:pt idx="9">
                  <c:v>8546</c:v>
                </c:pt>
                <c:pt idx="12">
                  <c:v>7007</c:v>
                </c:pt>
              </c:numCache>
            </c:numRef>
          </c:val>
          <c:extLst>
            <c:ext xmlns:c16="http://schemas.microsoft.com/office/drawing/2014/chart" uri="{C3380CC4-5D6E-409C-BE32-E72D297353CC}">
              <c16:uniqueId val="{00000009-8735-40EE-AB8D-67B98BC59D5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21681</c:v>
                </c:pt>
                <c:pt idx="3">
                  <c:v>18277</c:v>
                </c:pt>
                <c:pt idx="6">
                  <c:v>17150</c:v>
                </c:pt>
                <c:pt idx="9">
                  <c:v>14865</c:v>
                </c:pt>
                <c:pt idx="12">
                  <c:v>15248</c:v>
                </c:pt>
              </c:numCache>
            </c:numRef>
          </c:val>
          <c:extLst>
            <c:ext xmlns:c16="http://schemas.microsoft.com/office/drawing/2014/chart" uri="{C3380CC4-5D6E-409C-BE32-E72D297353CC}">
              <c16:uniqueId val="{0000000A-8735-40EE-AB8D-67B98BC59D50}"/>
            </c:ext>
          </c:extLst>
        </c:ser>
        <c:dLbls>
          <c:showLegendKey val="0"/>
          <c:showVal val="0"/>
          <c:showCatName val="0"/>
          <c:showSerName val="0"/>
          <c:showPercent val="0"/>
          <c:showBubbleSize val="0"/>
        </c:dLbls>
        <c:gapWidth val="100"/>
        <c:overlap val="100"/>
        <c:axId val="549773488"/>
        <c:axId val="5497738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735-40EE-AB8D-67B98BC59D50}"/>
            </c:ext>
          </c:extLst>
        </c:ser>
        <c:dLbls>
          <c:showLegendKey val="0"/>
          <c:showVal val="0"/>
          <c:showCatName val="0"/>
          <c:showSerName val="0"/>
          <c:showPercent val="0"/>
          <c:showBubbleSize val="0"/>
        </c:dLbls>
        <c:marker val="1"/>
        <c:smooth val="0"/>
        <c:axId val="549773488"/>
        <c:axId val="549773880"/>
      </c:lineChart>
      <c:catAx>
        <c:axId val="549773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49773880"/>
        <c:crosses val="autoZero"/>
        <c:auto val="1"/>
        <c:lblAlgn val="ctr"/>
        <c:lblOffset val="100"/>
        <c:tickLblSkip val="1"/>
        <c:tickMarkSkip val="1"/>
        <c:noMultiLvlLbl val="0"/>
      </c:catAx>
      <c:valAx>
        <c:axId val="5497738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773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54093</c:v>
                </c:pt>
                <c:pt idx="1">
                  <c:v>54965</c:v>
                </c:pt>
                <c:pt idx="2">
                  <c:v>49357</c:v>
                </c:pt>
              </c:numCache>
            </c:numRef>
          </c:val>
          <c:extLst>
            <c:ext xmlns:c16="http://schemas.microsoft.com/office/drawing/2014/chart" uri="{C3380CC4-5D6E-409C-BE32-E72D297353CC}">
              <c16:uniqueId val="{00000000-5EBB-4B31-BEAF-8CD82494314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c:v>
                </c:pt>
                <c:pt idx="1">
                  <c:v>0</c:v>
                </c:pt>
                <c:pt idx="2">
                  <c:v>0</c:v>
                </c:pt>
              </c:numCache>
            </c:numRef>
          </c:val>
          <c:extLst>
            <c:ext xmlns:c16="http://schemas.microsoft.com/office/drawing/2014/chart" uri="{C3380CC4-5D6E-409C-BE32-E72D297353CC}">
              <c16:uniqueId val="{00000001-5EBB-4B31-BEAF-8CD82494314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64264</c:v>
                </c:pt>
                <c:pt idx="1">
                  <c:v>69051</c:v>
                </c:pt>
                <c:pt idx="2">
                  <c:v>72863</c:v>
                </c:pt>
              </c:numCache>
            </c:numRef>
          </c:val>
          <c:extLst>
            <c:ext xmlns:c16="http://schemas.microsoft.com/office/drawing/2014/chart" uri="{C3380CC4-5D6E-409C-BE32-E72D297353CC}">
              <c16:uniqueId val="{00000002-5EBB-4B31-BEAF-8CD824943149}"/>
            </c:ext>
          </c:extLst>
        </c:ser>
        <c:dLbls>
          <c:showLegendKey val="0"/>
          <c:showVal val="0"/>
          <c:showCatName val="0"/>
          <c:showSerName val="0"/>
          <c:showPercent val="0"/>
          <c:showBubbleSize val="0"/>
        </c:dLbls>
        <c:gapWidth val="120"/>
        <c:overlap val="100"/>
        <c:axId val="549770744"/>
        <c:axId val="549770352"/>
      </c:barChart>
      <c:catAx>
        <c:axId val="549770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49770352"/>
        <c:crosses val="autoZero"/>
        <c:auto val="1"/>
        <c:lblAlgn val="ctr"/>
        <c:lblOffset val="100"/>
        <c:tickLblSkip val="1"/>
        <c:tickMarkSkip val="1"/>
        <c:noMultiLvlLbl val="0"/>
      </c:catAx>
      <c:valAx>
        <c:axId val="5497703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49770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{AE983374-A74D-487C-A9BA-EDA53FA7D54E}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16B-47DE-BB47-F77504255B3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{9999820A-05B9-4317-9044-CF171FBB686C}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16B-47DE-BB47-F77504255B3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{5F1C7FF7-81F0-4BF1-B5F0-FEE26246BCBB}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16B-47DE-BB47-F77504255B3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{5D90C21C-E2D3-4270-9B07-94E6DF53C3F6}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16B-47DE-BB47-F77504255B3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{56465805-A51C-4DFB-A00F-7E7E0EB206D7}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16B-47DE-BB47-F77504255B3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{A84AC91E-DC0F-495B-BDC3-48CD805D4BF0}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16B-47DE-BB47-F77504255B3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{2186E853-C90C-435A-B03B-E316B48CE348}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16B-47DE-BB47-F77504255B3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{01BB5CE6-0AAC-4B77-A283-D513419F66E9}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16B-47DE-BB47-F77504255B3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{767866BA-A789-463B-BF61-BE0E5A5FAE33}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16B-47DE-BB47-F77504255B3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72.7</c:v>
                </c:pt>
                <c:pt idx="8">
                  <c:v>72.7</c:v>
                </c:pt>
                <c:pt idx="16">
                  <c:v>73.099999999999994</c:v>
                </c:pt>
                <c:pt idx="24">
                  <c:v>73.400000000000006</c:v>
                </c:pt>
                <c:pt idx="32">
                  <c:v>73.3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16B-47DE-BB47-F77504255B3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{6454A5E6-06E6-46DC-892E-28D7723FA80A}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16B-47DE-BB47-F77504255B3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{61ED2809-86D8-4558-8DD8-F900F6439C6A}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16B-47DE-BB47-F77504255B3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{1EB9C60B-3A56-4098-BB87-58069A8FB85C}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16B-47DE-BB47-F77504255B3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{097A8DA5-CD10-406C-B23A-2A47D84BCC66}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16B-47DE-BB47-F77504255B3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{784B03A8-B909-482A-AC7D-78109BB9FECA}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16B-47DE-BB47-F77504255B3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{54925167-41D0-4B83-B17A-EE046205486B}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16B-47DE-BB47-F77504255B3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{F79942D3-556A-4430-8CD4-EB051EA766F9}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16B-47DE-BB47-F77504255B3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{9954DA4C-53A5-4124-AB31-ED6780E42304}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16B-47DE-BB47-F77504255B3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{6E8CE254-93B2-4734-AD7F-552E0CF60178}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16B-47DE-BB47-F77504255B3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16B-47DE-BB47-F77504255B39}"/>
            </c:ext>
          </c:extLst>
        </c:ser>
        <c:dLbls>
          <c:showLegendKey val="0"/>
          <c:showVal val="1"/>
          <c:showCatName val="0"/>
          <c:showSerName val="0"/>
          <c:showPercent val="0"/>
          <c:showBubbleSize val="0"/>
        </c:dLbls>
        <c:axId val="398450112"/>
        <c:axId val="398448152"/>
      </c:scatterChart>
      <c:valAx>
        <c:axId val="398450112"/>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98448152"/>
        <c:crosses val="autoZero"/>
        <c:crossBetween val="midCat"/>
      </c:valAx>
      <c:valAx>
        <c:axId val="398448152"/>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984501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{FFBBA91A-E257-42E9-B558-FF0CDFB56FAF}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E29-4548-9665-202A14A5136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{245D0B10-8BA1-406C-8D6C-EA0F7B8897C1}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E29-4548-9665-202A14A5136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{F6569FB4-E05B-43FF-90B1-9247B1B36FC2}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E29-4548-9665-202A14A5136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{6DE67F61-68AD-45E3-B4FF-897820BCEEDF}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E29-4548-9665-202A14A5136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{406AACD8-9820-4A77-8AC4-E379258FAFE2}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E29-4548-9665-202A14A5136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{E5A8376D-3C38-404F-B5D3-475F863F329F}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E29-4548-9665-202A14A5136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{9F7BAF92-8197-4378-914C-580B1ED1EB4E}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E29-4548-9665-202A14A5136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{F0BF7501-9B18-4368-897B-730F9DA0B46E}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E29-4548-9665-202A14A5136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{6EE357CC-AA49-43F5-981F-E0F2A6F519CC}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E29-4548-9665-202A14A5136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-3.7</c:v>
                </c:pt>
                <c:pt idx="16">
                  <c:v>-2.6</c:v>
                </c:pt>
                <c:pt idx="24">
                  <c:v>-2.6</c:v>
                </c:pt>
                <c:pt idx="32">
                  <c:v>-2.1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E29-4548-9665-202A14A5136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{4EECE731-E0B4-49ED-AC0E-6E99DD798E26}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E29-4548-9665-202A14A5136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{E56AE6AC-D738-41CB-B6CA-41C67B5E860F}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E29-4548-9665-202A14A5136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{C4B137E8-C6CD-4CC5-A9E5-3B601B17B86A}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E29-4548-9665-202A14A5136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{3ADF6720-6A7E-4FCB-A001-9A161E5901FF}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E29-4548-9665-202A14A5136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{6913E076-C869-489B-AC16-2497BB0C5942}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E29-4548-9665-202A14A51363}"/>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{C75D77A2-1C79-4E9C-A431-DA7B7A75576C}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E29-4548-9665-202A14A51363}"/>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{3389B488-694A-4568-9879-91FB96EBC3CF}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E29-4548-9665-202A14A51363}"/>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{AAE66221-E89E-4FEB-A4B2-3D9EFBC533C7}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E29-4548-9665-202A14A51363}"/>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{49E41455-BB5E-47B1-B37A-0B8EE622EDB9}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E29-4548-9665-202A14A5136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E29-4548-9665-202A14A51363}"/>
            </c:ext>
          </c:extLst>
        </c:ser>
        <c:dLbls>
          <c:showLegendKey val="0"/>
          <c:showVal val="1"/>
          <c:showCatName val="0"/>
          <c:showSerName val="0"/>
          <c:showPercent val="0"/>
          <c:showBubbleSize val="0"/>
        </c:dLbls>
        <c:axId val="398443056"/>
        <c:axId val="398441880"/>
      </c:scatterChart>
      <c:valAx>
        <c:axId val="39844305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98441880"/>
        <c:crosses val="autoZero"/>
        <c:crossBetween val="midCat"/>
      </c:valAx>
      <c:valAx>
        <c:axId val="39844188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9844305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令和５年度は元利償還金の減少などにより、実質公債費比率は</a:t>
          </a:r>
          <a:r>
            <a:rPr kumimoji="1" lang="en-US" altLang="ja-JP" sz="1400">
              <a:latin typeface="ＭＳ ゴシック" pitchFamily="49" charset="-128"/>
              <a:ea typeface="ＭＳ ゴシック" pitchFamily="49" charset="-128"/>
            </a:rPr>
            <a:t>0.5</a:t>
          </a:r>
          <a:r>
            <a:rPr kumimoji="1" lang="ja-JP" altLang="en-US" sz="1400">
              <a:latin typeface="ＭＳ ゴシック" pitchFamily="49" charset="-128"/>
              <a:ea typeface="ＭＳ ゴシック" pitchFamily="49" charset="-128"/>
            </a:rPr>
            <a:t>ポイント改善し、△</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公共施設や、道路・橋梁等の都市基盤施設についても、維持・更新に係る経費の増加が見込まれ、地方債による資金調達が増加することも想定されるが、財政基盤の健全性が維持されるよう、長期的視点に立った財政運営を行う。</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特別区債発行の抑制や、順調な償還により、減債基金残高は近年減少傾向にある。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地方債の現在高については近年の起債抑制、地方債の順調な償還等により減少傾向を保持しているものの、今後は公共施設の維持・更新に係る整備費用により増加に転じるものと想定される。</a:t>
          </a:r>
        </a:p>
        <a:p>
          <a:r>
            <a:rPr kumimoji="1" lang="ja-JP" altLang="en-US" sz="1400">
              <a:latin typeface="ＭＳ ゴシック" pitchFamily="49" charset="-128"/>
              <a:ea typeface="ＭＳ ゴシック" pitchFamily="49" charset="-128"/>
            </a:rPr>
            <a:t>　また、組合等負担等見込額については、東京二十三区清掃一部事務組合の負担等見込額が増となったものの、退職手当負担見込額は前年度から減となり、適正な職員定数の配置等により減少傾向は継続しており、前年度に引き続き将来負担比率は発生していない。</a:t>
          </a:r>
        </a:p>
        <a:p>
          <a:r>
            <a:rPr kumimoji="1" lang="ja-JP" altLang="en-US" sz="1400">
              <a:latin typeface="ＭＳ ゴシック" pitchFamily="49" charset="-128"/>
              <a:ea typeface="ＭＳ ゴシック" pitchFamily="49" charset="-128"/>
            </a:rPr>
            <a:t>　算定上控除される基準財政需要額算入見込額については、実質的な区負担となることを踏まえ、引き続き、区の将来負担を把握し、安定した財政基盤の構築に努めていく。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設置目的を踏まえた増減が生じている。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個別の増減については下記のとおり。</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基金の設置目的に留意し、適切な残高を踏まえ積立、繰入をする。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①公共施設整備資金積立基金：公共施設・インフラの更新のための基金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②新空港線整備資金積立基金：新空港線「蒲蒲線」整備の事業化に係る基金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③防災対策基金：防災対策のための基金</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④羽田空港対策積立基金：羽田空港周辺地域住民の生活環境、自然環境の保持改善等のための基金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⑤福祉事業積立基金：福祉事業のための基金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①公共施設・インフラの更新等経費の平準化に備えた積立による増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②整備費用の平準化のための積立による増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③財政調整基金からの積立による増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④羽田空港周辺地域住民の生活環境、自然環境の保持改善等に備えた積立による増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⑤寄附金による増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①特別区債の発行額とのバランスに留意し、一定額を積み立て、進捗状況に応じて事業に充当する。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⑤福祉事業に係る寄附金を積み立て、事業に充当する。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令和５年度予算の執行の精査により生じた剰余金の処分による増。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令和５年度予算の執行で生じた一般財源の不足に対応するための取崩し等による減。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扶助費や投資的経費等の行政需要の増に対応するため、残高に留意しつつ繰入するとともに、景気の変動等による年度間の財源変動に対応する。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特別区債を計画的に償還するため、適正な残高確保に努める。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a:t>
          </a:r>
          <a:r>
            <a:rPr kumimoji="1" lang="en-US" altLang="ja-JP" sz="1100">
              <a:latin typeface="ＭＳ Ｐゴシック" panose="020B0600070205080204" pitchFamily="50" charset="-128"/>
              <a:ea typeface="ＭＳ Ｐゴシック" panose="020B0600070205080204" pitchFamily="50" charset="-128"/>
            </a:rPr>
            <a:t>73.3</a:t>
          </a:r>
          <a:r>
            <a:rPr kumimoji="1" lang="ja-JP" altLang="en-US" sz="1100">
              <a:latin typeface="ＭＳ Ｐゴシック" panose="020B0600070205080204" pitchFamily="50" charset="-128"/>
              <a:ea typeface="ＭＳ Ｐゴシック" panose="020B0600070205080204" pitchFamily="50" charset="-128"/>
            </a:rPr>
            <a:t>％となっており、類似団体内平均値と比較して</a:t>
          </a:r>
          <a:r>
            <a:rPr kumimoji="1" lang="en-US" altLang="ja-JP" sz="1100">
              <a:latin typeface="ＭＳ Ｐゴシック" panose="020B0600070205080204" pitchFamily="50" charset="-128"/>
              <a:ea typeface="ＭＳ Ｐゴシック" panose="020B0600070205080204" pitchFamily="50" charset="-128"/>
            </a:rPr>
            <a:t>16.6</a:t>
          </a:r>
          <a:r>
            <a:rPr kumimoji="1" lang="ja-JP" altLang="en-US" sz="1100">
              <a:latin typeface="ＭＳ Ｐゴシック" panose="020B0600070205080204" pitchFamily="50" charset="-128"/>
              <a:ea typeface="ＭＳ Ｐゴシック" panose="020B0600070205080204" pitchFamily="50" charset="-128"/>
            </a:rPr>
            <a:t>ポイント高くなっています。</a:t>
          </a:r>
        </a:p>
        <a:p>
          <a:r>
            <a:rPr kumimoji="1" lang="ja-JP" altLang="en-US" sz="1100">
              <a:latin typeface="ＭＳ Ｐゴシック" panose="020B0600070205080204" pitchFamily="50" charset="-128"/>
              <a:ea typeface="ＭＳ Ｐゴシック" panose="020B0600070205080204" pitchFamily="50" charset="-128"/>
            </a:rPr>
            <a:t>　今後、公共施設や道路、橋梁等の更新経費が増大することが想定されるため、計画的に機能更新を進めていく必要があります。</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237268"/>
          <a:ext cx="1270" cy="1273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5714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586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585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30903</xdr:rowOff>
    </xdr:from>
    <xdr:to>
      <xdr:col>23</xdr:col>
      <xdr:colOff>136525</xdr:colOff>
      <xdr:row>33</xdr:row>
      <xdr:rowOff>132504</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64602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117280</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6375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34502</xdr:rowOff>
    </xdr:from>
    <xdr:to>
      <xdr:col>19</xdr:col>
      <xdr:colOff>187325</xdr:colOff>
      <xdr:row>33</xdr:row>
      <xdr:rowOff>136102</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646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81704</xdr:rowOff>
    </xdr:from>
    <xdr:to>
      <xdr:col>23</xdr:col>
      <xdr:colOff>85725</xdr:colOff>
      <xdr:row>33</xdr:row>
      <xdr:rowOff>85302</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6511079"/>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23707</xdr:rowOff>
    </xdr:from>
    <xdr:to>
      <xdr:col>15</xdr:col>
      <xdr:colOff>187325</xdr:colOff>
      <xdr:row>33</xdr:row>
      <xdr:rowOff>125307</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645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74506</xdr:rowOff>
    </xdr:from>
    <xdr:to>
      <xdr:col>19</xdr:col>
      <xdr:colOff>136525</xdr:colOff>
      <xdr:row>33</xdr:row>
      <xdr:rowOff>85302</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6503881"/>
          <a:ext cx="762000" cy="1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9313</xdr:rowOff>
    </xdr:from>
    <xdr:to>
      <xdr:col>11</xdr:col>
      <xdr:colOff>187325</xdr:colOff>
      <xdr:row>33</xdr:row>
      <xdr:rowOff>110913</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643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60113</xdr:rowOff>
    </xdr:from>
    <xdr:to>
      <xdr:col>15</xdr:col>
      <xdr:colOff>136525</xdr:colOff>
      <xdr:row>33</xdr:row>
      <xdr:rowOff>74506</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6489488"/>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9313</xdr:rowOff>
    </xdr:from>
    <xdr:to>
      <xdr:col>7</xdr:col>
      <xdr:colOff>187325</xdr:colOff>
      <xdr:row>33</xdr:row>
      <xdr:rowOff>110913</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643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60113</xdr:rowOff>
    </xdr:from>
    <xdr:to>
      <xdr:col>11</xdr:col>
      <xdr:colOff>136525</xdr:colOff>
      <xdr:row>33</xdr:row>
      <xdr:rowOff>60113</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648948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563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56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5623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127229</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6556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116433</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6545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102040</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6531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102040</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6531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％であり、健全な状況を維持しているといえますが、引き続き中長期的な視点からも財政状況を注視していく必要があります。</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4793595" y="6032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4846300" y="6087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4846300"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4846300" y="596012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4744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4033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327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2509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1747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00000000-0008-0000-0D00-000091000000}"/>
            </a:ext>
          </a:extLst>
        </xdr:cNvPr>
        <xdr:cNvSpPr txBox="1"/>
      </xdr:nvSpPr>
      <xdr:spPr>
        <a:xfrm>
          <a:off x="139013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00000000-0008-0000-0D00-000092000000}"/>
            </a:ext>
          </a:extLst>
        </xdr:cNvPr>
        <xdr:cNvSpPr txBox="1"/>
      </xdr:nvSpPr>
      <xdr:spPr>
        <a:xfrm>
          <a:off x="13152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00000000-0008-0000-0D00-000093000000}"/>
            </a:ext>
          </a:extLst>
        </xdr:cNvPr>
        <xdr:cNvSpPr txBox="1"/>
      </xdr:nvSpPr>
      <xdr:spPr>
        <a:xfrm>
          <a:off x="12390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00000000-0008-0000-0D00-000094000000}"/>
            </a:ext>
          </a:extLst>
        </xdr:cNvPr>
        <xdr:cNvSpPr txBox="1"/>
      </xdr:nvSpPr>
      <xdr:spPr>
        <a:xfrm>
          <a:off x="11628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00000000-0008-0000-0D00-00009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00000000-0008-0000-0D00-00009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660572"/>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5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907</xdr:rowOff>
    </xdr:from>
    <xdr:to>
      <xdr:col>24</xdr:col>
      <xdr:colOff>114300</xdr:colOff>
      <xdr:row>42</xdr:row>
      <xdr:rowOff>102507</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720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87284</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7116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165826</xdr:rowOff>
    </xdr:from>
    <xdr:to>
      <xdr:col>20</xdr:col>
      <xdr:colOff>38100</xdr:colOff>
      <xdr:row>42</xdr:row>
      <xdr:rowOff>95976</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719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45176</xdr:rowOff>
    </xdr:from>
    <xdr:to>
      <xdr:col>24</xdr:col>
      <xdr:colOff>63500</xdr:colOff>
      <xdr:row>42</xdr:row>
      <xdr:rowOff>51707</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724607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157662</xdr:rowOff>
    </xdr:from>
    <xdr:to>
      <xdr:col>15</xdr:col>
      <xdr:colOff>101600</xdr:colOff>
      <xdr:row>42</xdr:row>
      <xdr:rowOff>87812</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718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37012</xdr:rowOff>
    </xdr:from>
    <xdr:to>
      <xdr:col>19</xdr:col>
      <xdr:colOff>177800</xdr:colOff>
      <xdr:row>42</xdr:row>
      <xdr:rowOff>45176</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723791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147865</xdr:rowOff>
    </xdr:from>
    <xdr:to>
      <xdr:col>10</xdr:col>
      <xdr:colOff>165100</xdr:colOff>
      <xdr:row>42</xdr:row>
      <xdr:rowOff>78015</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27215</xdr:rowOff>
    </xdr:from>
    <xdr:to>
      <xdr:col>15</xdr:col>
      <xdr:colOff>50800</xdr:colOff>
      <xdr:row>42</xdr:row>
      <xdr:rowOff>37012</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7228115"/>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142966</xdr:rowOff>
    </xdr:from>
    <xdr:to>
      <xdr:col>6</xdr:col>
      <xdr:colOff>38100</xdr:colOff>
      <xdr:row>42</xdr:row>
      <xdr:rowOff>73116</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717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22316</xdr:rowOff>
    </xdr:from>
    <xdr:to>
      <xdr:col>10</xdr:col>
      <xdr:colOff>114300</xdr:colOff>
      <xdr:row>42</xdr:row>
      <xdr:rowOff>27215</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7223216"/>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87103</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728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78939</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7279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69142</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727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64243</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726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10476865" y="5835967"/>
          <a:ext cx="0" cy="1260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10515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10515600"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388600" y="583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10515600" y="6742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10426700" y="689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9588500" y="689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86995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7810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921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129032</xdr:rowOff>
    </xdr:from>
    <xdr:to>
      <xdr:col>55</xdr:col>
      <xdr:colOff>50800</xdr:colOff>
      <xdr:row>41</xdr:row>
      <xdr:rowOff>59182</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10426700" y="698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43959</xdr:rowOff>
    </xdr:from>
    <xdr:ext cx="469744"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10515600" y="6901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127318</xdr:rowOff>
    </xdr:from>
    <xdr:to>
      <xdr:col>50</xdr:col>
      <xdr:colOff>165100</xdr:colOff>
      <xdr:row>41</xdr:row>
      <xdr:rowOff>57468</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9588500" y="698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6668</xdr:rowOff>
    </xdr:from>
    <xdr:to>
      <xdr:col>55</xdr:col>
      <xdr:colOff>0</xdr:colOff>
      <xdr:row>41</xdr:row>
      <xdr:rowOff>8382</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9639300" y="7036118"/>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127318</xdr:rowOff>
    </xdr:from>
    <xdr:to>
      <xdr:col>46</xdr:col>
      <xdr:colOff>38100</xdr:colOff>
      <xdr:row>41</xdr:row>
      <xdr:rowOff>57468</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8699500" y="698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6668</xdr:rowOff>
    </xdr:from>
    <xdr:to>
      <xdr:col>50</xdr:col>
      <xdr:colOff>114300</xdr:colOff>
      <xdr:row>41</xdr:row>
      <xdr:rowOff>6668</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8750300" y="70361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128270</xdr:rowOff>
    </xdr:from>
    <xdr:to>
      <xdr:col>41</xdr:col>
      <xdr:colOff>101600</xdr:colOff>
      <xdr:row>41</xdr:row>
      <xdr:rowOff>58420</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7810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6668</xdr:rowOff>
    </xdr:from>
    <xdr:to>
      <xdr:col>45</xdr:col>
      <xdr:colOff>177800</xdr:colOff>
      <xdr:row>41</xdr:row>
      <xdr:rowOff>7620</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7861300" y="7036118"/>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128651</xdr:rowOff>
    </xdr:from>
    <xdr:to>
      <xdr:col>36</xdr:col>
      <xdr:colOff>165100</xdr:colOff>
      <xdr:row>41</xdr:row>
      <xdr:rowOff>58801</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921500" y="698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7620</xdr:rowOff>
    </xdr:from>
    <xdr:to>
      <xdr:col>41</xdr:col>
      <xdr:colOff>50800</xdr:colOff>
      <xdr:row>41</xdr:row>
      <xdr:rowOff>8001</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flipV="1">
          <a:off x="6972300" y="703707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9391727" y="667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8515427" y="66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76264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6737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48595</xdr:rowOff>
    </xdr:from>
    <xdr:ext cx="469744"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9391727" y="707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48595</xdr:rowOff>
    </xdr:from>
    <xdr:ext cx="469744"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8515427" y="707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49547</xdr:rowOff>
    </xdr:from>
    <xdr:ext cx="469744"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7626427" y="707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49928</xdr:rowOff>
    </xdr:from>
    <xdr:ext cx="469744"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6737427" y="707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0000000-0008-0000-0E00-0000AD000000}"/>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E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4634865" y="9450977"/>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E00-0000B0000000}"/>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E00-0000B2000000}"/>
            </a:ext>
          </a:extLst>
        </xdr:cNvPr>
        <xdr:cNvSpPr txBox="1"/>
      </xdr:nvSpPr>
      <xdr:spPr>
        <a:xfrm>
          <a:off x="4673600" y="922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00000000-0008-0000-0E00-0000B3000000}"/>
            </a:ext>
          </a:extLst>
        </xdr:cNvPr>
        <xdr:cNvCxnSpPr/>
      </xdr:nvCxnSpPr>
      <xdr:spPr>
        <a:xfrm>
          <a:off x="4546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E00-0000B4000000}"/>
            </a:ext>
          </a:extLst>
        </xdr:cNvPr>
        <xdr:cNvSpPr txBox="1"/>
      </xdr:nvSpPr>
      <xdr:spPr>
        <a:xfrm>
          <a:off x="4673600" y="10270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45847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2857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968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00000000-0008-0000-0E00-0000B9000000}"/>
            </a:ext>
          </a:extLst>
        </xdr:cNvPr>
        <xdr:cNvSpPr/>
      </xdr:nvSpPr>
      <xdr:spPr>
        <a:xfrm>
          <a:off x="1079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E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34109</xdr:rowOff>
    </xdr:from>
    <xdr:to>
      <xdr:col>24</xdr:col>
      <xdr:colOff>114300</xdr:colOff>
      <xdr:row>56</xdr:row>
      <xdr:rowOff>135709</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4584700" y="963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56986</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E00-0000C0000000}"/>
            </a:ext>
          </a:extLst>
        </xdr:cNvPr>
        <xdr:cNvSpPr txBox="1"/>
      </xdr:nvSpPr>
      <xdr:spPr>
        <a:xfrm>
          <a:off x="4673600" y="948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153307</xdr:rowOff>
    </xdr:from>
    <xdr:to>
      <xdr:col>20</xdr:col>
      <xdr:colOff>38100</xdr:colOff>
      <xdr:row>56</xdr:row>
      <xdr:rowOff>83457</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3746500" y="958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32657</xdr:rowOff>
    </xdr:from>
    <xdr:to>
      <xdr:col>24</xdr:col>
      <xdr:colOff>63500</xdr:colOff>
      <xdr:row>56</xdr:row>
      <xdr:rowOff>84909</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3797300" y="9633857"/>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140244</xdr:rowOff>
    </xdr:from>
    <xdr:to>
      <xdr:col>15</xdr:col>
      <xdr:colOff>101600</xdr:colOff>
      <xdr:row>56</xdr:row>
      <xdr:rowOff>70394</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2857500" y="956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19594</xdr:rowOff>
    </xdr:from>
    <xdr:to>
      <xdr:col>19</xdr:col>
      <xdr:colOff>177800</xdr:colOff>
      <xdr:row>56</xdr:row>
      <xdr:rowOff>32657</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908300" y="962079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71665</xdr:rowOff>
    </xdr:from>
    <xdr:to>
      <xdr:col>10</xdr:col>
      <xdr:colOff>165100</xdr:colOff>
      <xdr:row>56</xdr:row>
      <xdr:rowOff>1815</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968500" y="95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122465</xdr:rowOff>
    </xdr:from>
    <xdr:to>
      <xdr:col>15</xdr:col>
      <xdr:colOff>50800</xdr:colOff>
      <xdr:row>56</xdr:row>
      <xdr:rowOff>19594</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2019300" y="9552215"/>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29210</xdr:rowOff>
    </xdr:from>
    <xdr:to>
      <xdr:col>6</xdr:col>
      <xdr:colOff>38100</xdr:colOff>
      <xdr:row>55</xdr:row>
      <xdr:rowOff>130810</xdr:rowOff>
    </xdr:to>
    <xdr:sp macro="" textlink="">
      <xdr:nvSpPr>
        <xdr:cNvPr id="199" name="楕円 198">
          <a:extLst>
            <a:ext uri="{FF2B5EF4-FFF2-40B4-BE49-F238E27FC236}">
              <a16:creationId xmlns:a16="http://schemas.microsoft.com/office/drawing/2014/main" id="{00000000-0008-0000-0E00-0000C7000000}"/>
            </a:ext>
          </a:extLst>
        </xdr:cNvPr>
        <xdr:cNvSpPr/>
      </xdr:nvSpPr>
      <xdr:spPr>
        <a:xfrm>
          <a:off x="1079500" y="945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80010</xdr:rowOff>
    </xdr:from>
    <xdr:to>
      <xdr:col>10</xdr:col>
      <xdr:colOff>114300</xdr:colOff>
      <xdr:row>55</xdr:row>
      <xdr:rowOff>122465</xdr:rowOff>
    </xdr:to>
    <xdr:cxnSp macro="">
      <xdr:nvCxnSpPr>
        <xdr:cNvPr id="200" name="直線コネクタ 199">
          <a:extLst>
            <a:ext uri="{FF2B5EF4-FFF2-40B4-BE49-F238E27FC236}">
              <a16:creationId xmlns:a16="http://schemas.microsoft.com/office/drawing/2014/main" id="{00000000-0008-0000-0E00-0000C8000000}"/>
            </a:ext>
          </a:extLst>
        </xdr:cNvPr>
        <xdr:cNvCxnSpPr/>
      </xdr:nvCxnSpPr>
      <xdr:spPr>
        <a:xfrm>
          <a:off x="1130300" y="9509760"/>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705744" y="1030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8167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927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99984</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3582044" y="9358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86921</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2705744" y="934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18342</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1816744" y="927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147337</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E00-0000D0000000}"/>
            </a:ext>
          </a:extLst>
        </xdr:cNvPr>
        <xdr:cNvSpPr txBox="1"/>
      </xdr:nvSpPr>
      <xdr:spPr>
        <a:xfrm>
          <a:off x="927744" y="923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E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00000000-0008-0000-0E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flipV="1">
          <a:off x="10476865" y="9645739"/>
          <a:ext cx="0" cy="1383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00000000-0008-0000-0E00-0000E9000000}"/>
            </a:ext>
          </a:extLst>
        </xdr:cNvPr>
        <xdr:cNvSpPr txBox="1"/>
      </xdr:nvSpPr>
      <xdr:spPr>
        <a:xfrm>
          <a:off x="10515600" y="110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1102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00000000-0008-0000-0E00-0000EB000000}"/>
            </a:ext>
          </a:extLst>
        </xdr:cNvPr>
        <xdr:cNvSpPr txBox="1"/>
      </xdr:nvSpPr>
      <xdr:spPr>
        <a:xfrm>
          <a:off x="10515600" y="94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10388600" y="9645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00000000-0008-0000-0E00-0000ED000000}"/>
            </a:ext>
          </a:extLst>
        </xdr:cNvPr>
        <xdr:cNvSpPr txBox="1"/>
      </xdr:nvSpPr>
      <xdr:spPr>
        <a:xfrm>
          <a:off x="10515600" y="10553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10426700" y="1070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9588500" y="1069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86995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7810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0000000-0008-0000-0E00-0000F2000000}"/>
            </a:ext>
          </a:extLst>
        </xdr:cNvPr>
        <xdr:cNvSpPr/>
      </xdr:nvSpPr>
      <xdr:spPr>
        <a:xfrm>
          <a:off x="6921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E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127226</xdr:rowOff>
    </xdr:from>
    <xdr:to>
      <xdr:col>55</xdr:col>
      <xdr:colOff>50800</xdr:colOff>
      <xdr:row>63</xdr:row>
      <xdr:rowOff>57376</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10426700" y="1075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105653</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00000000-0008-0000-0E00-0000F9000000}"/>
            </a:ext>
          </a:extLst>
        </xdr:cNvPr>
        <xdr:cNvSpPr txBox="1"/>
      </xdr:nvSpPr>
      <xdr:spPr>
        <a:xfrm>
          <a:off x="10515600" y="10735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129779</xdr:rowOff>
    </xdr:from>
    <xdr:to>
      <xdr:col>50</xdr:col>
      <xdr:colOff>165100</xdr:colOff>
      <xdr:row>63</xdr:row>
      <xdr:rowOff>59929</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9588500" y="107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6576</xdr:rowOff>
    </xdr:from>
    <xdr:to>
      <xdr:col>55</xdr:col>
      <xdr:colOff>0</xdr:colOff>
      <xdr:row>63</xdr:row>
      <xdr:rowOff>9129</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9639300" y="10807926"/>
          <a:ext cx="8382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135517</xdr:rowOff>
    </xdr:from>
    <xdr:to>
      <xdr:col>46</xdr:col>
      <xdr:colOff>38100</xdr:colOff>
      <xdr:row>63</xdr:row>
      <xdr:rowOff>65667</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8699500" y="1076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9129</xdr:rowOff>
    </xdr:from>
    <xdr:to>
      <xdr:col>50</xdr:col>
      <xdr:colOff>114300</xdr:colOff>
      <xdr:row>63</xdr:row>
      <xdr:rowOff>14867</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8750300" y="10810479"/>
          <a:ext cx="889000" cy="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137848</xdr:rowOff>
    </xdr:from>
    <xdr:to>
      <xdr:col>41</xdr:col>
      <xdr:colOff>101600</xdr:colOff>
      <xdr:row>63</xdr:row>
      <xdr:rowOff>67998</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7810500" y="1076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14867</xdr:rowOff>
    </xdr:from>
    <xdr:to>
      <xdr:col>45</xdr:col>
      <xdr:colOff>177800</xdr:colOff>
      <xdr:row>63</xdr:row>
      <xdr:rowOff>17198</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7861300" y="10816217"/>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145224</xdr:rowOff>
    </xdr:from>
    <xdr:to>
      <xdr:col>36</xdr:col>
      <xdr:colOff>165100</xdr:colOff>
      <xdr:row>63</xdr:row>
      <xdr:rowOff>75374</xdr:rowOff>
    </xdr:to>
    <xdr:sp macro="" textlink="">
      <xdr:nvSpPr>
        <xdr:cNvPr id="256" name="楕円 255">
          <a:extLst>
            <a:ext uri="{FF2B5EF4-FFF2-40B4-BE49-F238E27FC236}">
              <a16:creationId xmlns:a16="http://schemas.microsoft.com/office/drawing/2014/main" id="{00000000-0008-0000-0E00-000000010000}"/>
            </a:ext>
          </a:extLst>
        </xdr:cNvPr>
        <xdr:cNvSpPr/>
      </xdr:nvSpPr>
      <xdr:spPr>
        <a:xfrm>
          <a:off x="6921500" y="1077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17198</xdr:rowOff>
    </xdr:from>
    <xdr:to>
      <xdr:col>41</xdr:col>
      <xdr:colOff>50800</xdr:colOff>
      <xdr:row>63</xdr:row>
      <xdr:rowOff>24574</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flipV="1">
          <a:off x="6972300" y="10818548"/>
          <a:ext cx="889000" cy="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9359411" y="1046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483111" y="1046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5941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705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51056</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9359411" y="1085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56794</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8483111" y="1085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59125</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7594111" y="1086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66501</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00000000-0008-0000-0E00-000009010000}"/>
            </a:ext>
          </a:extLst>
        </xdr:cNvPr>
        <xdr:cNvSpPr txBox="1"/>
      </xdr:nvSpPr>
      <xdr:spPr>
        <a:xfrm>
          <a:off x="6705111" y="1086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0000000-0008-0000-0E00-00002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flipV="1">
          <a:off x="4634865" y="13231586"/>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00000000-0008-0000-0E00-000025010000}"/>
            </a:ext>
          </a:extLst>
        </xdr:cNvPr>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0000000-0008-0000-0E00-000027010000}"/>
            </a:ext>
          </a:extLst>
        </xdr:cNvPr>
        <xdr:cNvSpPr txBox="1"/>
      </xdr:nvSpPr>
      <xdr:spPr>
        <a:xfrm>
          <a:off x="4673600" y="1300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4546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0000000-0008-0000-0E00-000029010000}"/>
            </a:ext>
          </a:extLst>
        </xdr:cNvPr>
        <xdr:cNvSpPr txBox="1"/>
      </xdr:nvSpPr>
      <xdr:spPr>
        <a:xfrm>
          <a:off x="4673600" y="13600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45847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3746500" y="1370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2857500" y="1368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00000000-0008-0000-0E00-00002D010000}"/>
            </a:ext>
          </a:extLst>
        </xdr:cNvPr>
        <xdr:cNvSpPr/>
      </xdr:nvSpPr>
      <xdr:spPr>
        <a:xfrm>
          <a:off x="1968500" y="136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00000000-0008-0000-0E00-00002E010000}"/>
            </a:ext>
          </a:extLst>
        </xdr:cNvPr>
        <xdr:cNvSpPr/>
      </xdr:nvSpPr>
      <xdr:spPr>
        <a:xfrm>
          <a:off x="1079500" y="1354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E00-00003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49349</xdr:rowOff>
    </xdr:from>
    <xdr:to>
      <xdr:col>24</xdr:col>
      <xdr:colOff>114300</xdr:colOff>
      <xdr:row>80</xdr:row>
      <xdr:rowOff>150949</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45847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27776</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0000000-0008-0000-0E00-000035010000}"/>
            </a:ext>
          </a:extLst>
        </xdr:cNvPr>
        <xdr:cNvSpPr txBox="1"/>
      </xdr:nvSpPr>
      <xdr:spPr>
        <a:xfrm>
          <a:off x="4673600" y="1374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152219</xdr:rowOff>
    </xdr:from>
    <xdr:to>
      <xdr:col>20</xdr:col>
      <xdr:colOff>38100</xdr:colOff>
      <xdr:row>80</xdr:row>
      <xdr:rowOff>82369</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3746500" y="1369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31569</xdr:rowOff>
    </xdr:from>
    <xdr:to>
      <xdr:col>24</xdr:col>
      <xdr:colOff>63500</xdr:colOff>
      <xdr:row>80</xdr:row>
      <xdr:rowOff>100149</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3797300" y="13747569"/>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80373</xdr:rowOff>
    </xdr:from>
    <xdr:to>
      <xdr:col>15</xdr:col>
      <xdr:colOff>101600</xdr:colOff>
      <xdr:row>80</xdr:row>
      <xdr:rowOff>10523</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2857500" y="136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131173</xdr:rowOff>
    </xdr:from>
    <xdr:to>
      <xdr:col>19</xdr:col>
      <xdr:colOff>177800</xdr:colOff>
      <xdr:row>80</xdr:row>
      <xdr:rowOff>31569</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908300" y="13675723"/>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15058</xdr:rowOff>
    </xdr:from>
    <xdr:to>
      <xdr:col>10</xdr:col>
      <xdr:colOff>165100</xdr:colOff>
      <xdr:row>79</xdr:row>
      <xdr:rowOff>116658</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968500" y="1355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65858</xdr:rowOff>
    </xdr:from>
    <xdr:to>
      <xdr:col>15</xdr:col>
      <xdr:colOff>50800</xdr:colOff>
      <xdr:row>79</xdr:row>
      <xdr:rowOff>131173</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2019300" y="1361040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114663</xdr:rowOff>
    </xdr:from>
    <xdr:to>
      <xdr:col>6</xdr:col>
      <xdr:colOff>38100</xdr:colOff>
      <xdr:row>79</xdr:row>
      <xdr:rowOff>44813</xdr:rowOff>
    </xdr:to>
    <xdr:sp macro="" textlink="">
      <xdr:nvSpPr>
        <xdr:cNvPr id="316" name="楕円 315">
          <a:extLst>
            <a:ext uri="{FF2B5EF4-FFF2-40B4-BE49-F238E27FC236}">
              <a16:creationId xmlns:a16="http://schemas.microsoft.com/office/drawing/2014/main" id="{00000000-0008-0000-0E00-00003C010000}"/>
            </a:ext>
          </a:extLst>
        </xdr:cNvPr>
        <xdr:cNvSpPr/>
      </xdr:nvSpPr>
      <xdr:spPr>
        <a:xfrm>
          <a:off x="1079500" y="1348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165463</xdr:rowOff>
    </xdr:from>
    <xdr:to>
      <xdr:col>10</xdr:col>
      <xdr:colOff>114300</xdr:colOff>
      <xdr:row>79</xdr:row>
      <xdr:rowOff>65858</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130300" y="13538563"/>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318" name="n_1ave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3792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319" name="n_2ave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3779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320" name="n_3ave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321" name="n_4ave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364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98896</xdr:rowOff>
    </xdr:from>
    <xdr:ext cx="405111" cy="259045"/>
    <xdr:sp macro="" textlink="">
      <xdr:nvSpPr>
        <xdr:cNvPr id="322" name="n_1mainValue【公営住宅】&#10;有形固定資産減価償却率">
          <a:extLst>
            <a:ext uri="{FF2B5EF4-FFF2-40B4-BE49-F238E27FC236}">
              <a16:creationId xmlns:a16="http://schemas.microsoft.com/office/drawing/2014/main" id="{00000000-0008-0000-0E00-000042010000}"/>
            </a:ext>
          </a:extLst>
        </xdr:cNvPr>
        <xdr:cNvSpPr txBox="1"/>
      </xdr:nvSpPr>
      <xdr:spPr>
        <a:xfrm>
          <a:off x="3582044" y="13471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27050</xdr:rowOff>
    </xdr:from>
    <xdr:ext cx="405111" cy="259045"/>
    <xdr:sp macro="" textlink="">
      <xdr:nvSpPr>
        <xdr:cNvPr id="323" name="n_2mainValue【公営住宅】&#10;有形固定資産減価償却率">
          <a:extLst>
            <a:ext uri="{FF2B5EF4-FFF2-40B4-BE49-F238E27FC236}">
              <a16:creationId xmlns:a16="http://schemas.microsoft.com/office/drawing/2014/main" id="{00000000-0008-0000-0E00-000043010000}"/>
            </a:ext>
          </a:extLst>
        </xdr:cNvPr>
        <xdr:cNvSpPr txBox="1"/>
      </xdr:nvSpPr>
      <xdr:spPr>
        <a:xfrm>
          <a:off x="2705744" y="13400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133185</xdr:rowOff>
    </xdr:from>
    <xdr:ext cx="405111" cy="259045"/>
    <xdr:sp macro="" textlink="">
      <xdr:nvSpPr>
        <xdr:cNvPr id="324" name="n_3mainValue【公営住宅】&#10;有形固定資産減価償却率">
          <a:extLst>
            <a:ext uri="{FF2B5EF4-FFF2-40B4-BE49-F238E27FC236}">
              <a16:creationId xmlns:a16="http://schemas.microsoft.com/office/drawing/2014/main" id="{00000000-0008-0000-0E00-000044010000}"/>
            </a:ext>
          </a:extLst>
        </xdr:cNvPr>
        <xdr:cNvSpPr txBox="1"/>
      </xdr:nvSpPr>
      <xdr:spPr>
        <a:xfrm>
          <a:off x="1816744" y="13334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61340</xdr:rowOff>
    </xdr:from>
    <xdr:ext cx="405111" cy="259045"/>
    <xdr:sp macro="" textlink="">
      <xdr:nvSpPr>
        <xdr:cNvPr id="325" name="n_4mainValue【公営住宅】&#10;有形固定資産減価償却率">
          <a:extLst>
            <a:ext uri="{FF2B5EF4-FFF2-40B4-BE49-F238E27FC236}">
              <a16:creationId xmlns:a16="http://schemas.microsoft.com/office/drawing/2014/main" id="{00000000-0008-0000-0E00-000045010000}"/>
            </a:ext>
          </a:extLst>
        </xdr:cNvPr>
        <xdr:cNvSpPr txBox="1"/>
      </xdr:nvSpPr>
      <xdr:spPr>
        <a:xfrm>
          <a:off x="927744" y="1326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334" name="正方形/長方形 333">
          <a:extLst>
            <a:ext uri="{FF2B5EF4-FFF2-40B4-BE49-F238E27FC236}">
              <a16:creationId xmlns:a16="http://schemas.microsoft.com/office/drawing/2014/main" id="{00000000-0008-0000-0E00-00004E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5" name="正方形/長方形 334">
          <a:extLst>
            <a:ext uri="{FF2B5EF4-FFF2-40B4-BE49-F238E27FC236}">
              <a16:creationId xmlns:a16="http://schemas.microsoft.com/office/drawing/2014/main" id="{00000000-0008-0000-0E00-00004F010000}"/>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6" name="正方形/長方形 335">
          <a:extLst>
            <a:ext uri="{FF2B5EF4-FFF2-40B4-BE49-F238E27FC236}">
              <a16:creationId xmlns:a16="http://schemas.microsoft.com/office/drawing/2014/main" id="{00000000-0008-0000-0E00-000050010000}"/>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7" name="正方形/長方形 336">
          <a:extLst>
            <a:ext uri="{FF2B5EF4-FFF2-40B4-BE49-F238E27FC236}">
              <a16:creationId xmlns:a16="http://schemas.microsoft.com/office/drawing/2014/main" id="{00000000-0008-0000-0E00-000051010000}"/>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8" name="正方形/長方形 337">
          <a:extLst>
            <a:ext uri="{FF2B5EF4-FFF2-40B4-BE49-F238E27FC236}">
              <a16:creationId xmlns:a16="http://schemas.microsoft.com/office/drawing/2014/main" id="{00000000-0008-0000-0E00-000052010000}"/>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a:extLst>
            <a:ext uri="{FF2B5EF4-FFF2-40B4-BE49-F238E27FC236}">
              <a16:creationId xmlns:a16="http://schemas.microsoft.com/office/drawing/2014/main" id="{00000000-0008-0000-0E00-00005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0000000-0008-0000-0E00-00005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41" name="正方形/長方形 340">
          <a:extLst>
            <a:ext uri="{FF2B5EF4-FFF2-40B4-BE49-F238E27FC236}">
              <a16:creationId xmlns:a16="http://schemas.microsoft.com/office/drawing/2014/main" id="{00000000-0008-0000-0E00-000055010000}"/>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42" name="正方形/長方形 341">
          <a:extLst>
            <a:ext uri="{FF2B5EF4-FFF2-40B4-BE49-F238E27FC236}">
              <a16:creationId xmlns:a16="http://schemas.microsoft.com/office/drawing/2014/main" id="{00000000-0008-0000-0E00-000056010000}"/>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43" name="正方形/長方形 342">
          <a:extLst>
            <a:ext uri="{FF2B5EF4-FFF2-40B4-BE49-F238E27FC236}">
              <a16:creationId xmlns:a16="http://schemas.microsoft.com/office/drawing/2014/main" id="{00000000-0008-0000-0E00-000057010000}"/>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4" name="正方形/長方形 343">
          <a:extLst>
            <a:ext uri="{FF2B5EF4-FFF2-40B4-BE49-F238E27FC236}">
              <a16:creationId xmlns:a16="http://schemas.microsoft.com/office/drawing/2014/main" id="{00000000-0008-0000-0E00-000058010000}"/>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00000000-0008-0000-0E00-00005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6" name="正方形/長方形 345">
          <a:extLst>
            <a:ext uri="{FF2B5EF4-FFF2-40B4-BE49-F238E27FC236}">
              <a16:creationId xmlns:a16="http://schemas.microsoft.com/office/drawing/2014/main" id="{00000000-0008-0000-0E00-00005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7" name="正方形/長方形 346">
          <a:extLst>
            <a:ext uri="{FF2B5EF4-FFF2-40B4-BE49-F238E27FC236}">
              <a16:creationId xmlns:a16="http://schemas.microsoft.com/office/drawing/2014/main" id="{00000000-0008-0000-0E00-00005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8" name="正方形/長方形 347">
          <a:extLst>
            <a:ext uri="{FF2B5EF4-FFF2-40B4-BE49-F238E27FC236}">
              <a16:creationId xmlns:a16="http://schemas.microsoft.com/office/drawing/2014/main" id="{00000000-0008-0000-0E00-00005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9" name="正方形/長方形 348">
          <a:extLst>
            <a:ext uri="{FF2B5EF4-FFF2-40B4-BE49-F238E27FC236}">
              <a16:creationId xmlns:a16="http://schemas.microsoft.com/office/drawing/2014/main" id="{00000000-0008-0000-0E00-00005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0" name="正方形/長方形 349">
          <a:extLst>
            <a:ext uri="{FF2B5EF4-FFF2-40B4-BE49-F238E27FC236}">
              <a16:creationId xmlns:a16="http://schemas.microsoft.com/office/drawing/2014/main" id="{00000000-0008-0000-0E00-00005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1" name="正方形/長方形 350">
          <a:extLst>
            <a:ext uri="{FF2B5EF4-FFF2-40B4-BE49-F238E27FC236}">
              <a16:creationId xmlns:a16="http://schemas.microsoft.com/office/drawing/2014/main" id="{00000000-0008-0000-0E00-00005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2" name="正方形/長方形 351">
          <a:extLst>
            <a:ext uri="{FF2B5EF4-FFF2-40B4-BE49-F238E27FC236}">
              <a16:creationId xmlns:a16="http://schemas.microsoft.com/office/drawing/2014/main" id="{00000000-0008-0000-0E00-00006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3" name="正方形/長方形 352">
          <a:extLst>
            <a:ext uri="{FF2B5EF4-FFF2-40B4-BE49-F238E27FC236}">
              <a16:creationId xmlns:a16="http://schemas.microsoft.com/office/drawing/2014/main" id="{00000000-0008-0000-0E00-00006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7" name="【認定こども園・幼稚園・保育所】&#10;有形固定資産減価償却率グラフ枠">
          <a:extLst>
            <a:ext uri="{FF2B5EF4-FFF2-40B4-BE49-F238E27FC236}">
              <a16:creationId xmlns:a16="http://schemas.microsoft.com/office/drawing/2014/main" id="{00000000-0008-0000-0E00-00006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flipV="1">
          <a:off x="16318864" y="6017514"/>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369" name="【認定こども園・幼稚園・保育所】&#10;有形固定資産減価償却率最小値テキスト">
          <a:extLst>
            <a:ext uri="{FF2B5EF4-FFF2-40B4-BE49-F238E27FC236}">
              <a16:creationId xmlns:a16="http://schemas.microsoft.com/office/drawing/2014/main" id="{00000000-0008-0000-0E00-000071010000}"/>
            </a:ext>
          </a:extLst>
        </xdr:cNvPr>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371" name="【認定こども園・幼稚園・保育所】&#10;有形固定資産減価償却率最大値テキスト">
          <a:extLst>
            <a:ext uri="{FF2B5EF4-FFF2-40B4-BE49-F238E27FC236}">
              <a16:creationId xmlns:a16="http://schemas.microsoft.com/office/drawing/2014/main" id="{00000000-0008-0000-0E00-000073010000}"/>
            </a:ext>
          </a:extLst>
        </xdr:cNvPr>
        <xdr:cNvSpPr txBox="1"/>
      </xdr:nvSpPr>
      <xdr:spPr>
        <a:xfrm>
          <a:off x="16357600" y="57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a:off x="16230600" y="601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373" name="【認定こども園・幼稚園・保育所】&#10;有形固定資産減価償却率平均値テキスト">
          <a:extLst>
            <a:ext uri="{FF2B5EF4-FFF2-40B4-BE49-F238E27FC236}">
              <a16:creationId xmlns:a16="http://schemas.microsoft.com/office/drawing/2014/main" id="{00000000-0008-0000-0E00-000075010000}"/>
            </a:ext>
          </a:extLst>
        </xdr:cNvPr>
        <xdr:cNvSpPr txBox="1"/>
      </xdr:nvSpPr>
      <xdr:spPr>
        <a:xfrm>
          <a:off x="16357600" y="6432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74" name="フローチャート: 判断 373">
          <a:extLst>
            <a:ext uri="{FF2B5EF4-FFF2-40B4-BE49-F238E27FC236}">
              <a16:creationId xmlns:a16="http://schemas.microsoft.com/office/drawing/2014/main" id="{00000000-0008-0000-0E00-000076010000}"/>
            </a:ext>
          </a:extLst>
        </xdr:cNvPr>
        <xdr:cNvSpPr/>
      </xdr:nvSpPr>
      <xdr:spPr>
        <a:xfrm>
          <a:off x="16268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375" name="フローチャート: 判断 374">
          <a:extLst>
            <a:ext uri="{FF2B5EF4-FFF2-40B4-BE49-F238E27FC236}">
              <a16:creationId xmlns:a16="http://schemas.microsoft.com/office/drawing/2014/main" id="{00000000-0008-0000-0E00-000077010000}"/>
            </a:ext>
          </a:extLst>
        </xdr:cNvPr>
        <xdr:cNvSpPr/>
      </xdr:nvSpPr>
      <xdr:spPr>
        <a:xfrm>
          <a:off x="15430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76" name="フローチャート: 判断 375">
          <a:extLst>
            <a:ext uri="{FF2B5EF4-FFF2-40B4-BE49-F238E27FC236}">
              <a16:creationId xmlns:a16="http://schemas.microsoft.com/office/drawing/2014/main" id="{00000000-0008-0000-0E00-000078010000}"/>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377" name="フローチャート: 判断 376">
          <a:extLst>
            <a:ext uri="{FF2B5EF4-FFF2-40B4-BE49-F238E27FC236}">
              <a16:creationId xmlns:a16="http://schemas.microsoft.com/office/drawing/2014/main" id="{00000000-0008-0000-0E00-000079010000}"/>
            </a:ext>
          </a:extLst>
        </xdr:cNvPr>
        <xdr:cNvSpPr/>
      </xdr:nvSpPr>
      <xdr:spPr>
        <a:xfrm>
          <a:off x="13652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378" name="フローチャート: 判断 377">
          <a:extLst>
            <a:ext uri="{FF2B5EF4-FFF2-40B4-BE49-F238E27FC236}">
              <a16:creationId xmlns:a16="http://schemas.microsoft.com/office/drawing/2014/main" id="{00000000-0008-0000-0E00-00007A010000}"/>
            </a:ext>
          </a:extLst>
        </xdr:cNvPr>
        <xdr:cNvSpPr/>
      </xdr:nvSpPr>
      <xdr:spPr>
        <a:xfrm>
          <a:off x="12763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00000000-0008-0000-0E00-00007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00000000-0008-0000-0E00-00007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00000000-0008-0000-0E00-00007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00000000-0008-0000-0E00-00007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00000000-0008-0000-0E00-00007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xdr:rowOff>
    </xdr:from>
    <xdr:to>
      <xdr:col>85</xdr:col>
      <xdr:colOff>177800</xdr:colOff>
      <xdr:row>37</xdr:row>
      <xdr:rowOff>106426</xdr:rowOff>
    </xdr:to>
    <xdr:sp macro="" textlink="">
      <xdr:nvSpPr>
        <xdr:cNvPr id="384" name="楕円 383">
          <a:extLst>
            <a:ext uri="{FF2B5EF4-FFF2-40B4-BE49-F238E27FC236}">
              <a16:creationId xmlns:a16="http://schemas.microsoft.com/office/drawing/2014/main" id="{00000000-0008-0000-0E00-000080010000}"/>
            </a:ext>
          </a:extLst>
        </xdr:cNvPr>
        <xdr:cNvSpPr/>
      </xdr:nvSpPr>
      <xdr:spPr>
        <a:xfrm>
          <a:off x="16268700" y="634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27703</xdr:rowOff>
    </xdr:from>
    <xdr:ext cx="405111" cy="259045"/>
    <xdr:sp macro="" textlink="">
      <xdr:nvSpPr>
        <xdr:cNvPr id="385" name="【認定こども園・幼稚園・保育所】&#10;有形固定資産減価償却率該当値テキスト">
          <a:extLst>
            <a:ext uri="{FF2B5EF4-FFF2-40B4-BE49-F238E27FC236}">
              <a16:creationId xmlns:a16="http://schemas.microsoft.com/office/drawing/2014/main" id="{00000000-0008-0000-0E00-000081010000}"/>
            </a:ext>
          </a:extLst>
        </xdr:cNvPr>
        <xdr:cNvSpPr txBox="1"/>
      </xdr:nvSpPr>
      <xdr:spPr>
        <a:xfrm>
          <a:off x="16357600" y="619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128270</xdr:rowOff>
    </xdr:from>
    <xdr:to>
      <xdr:col>81</xdr:col>
      <xdr:colOff>101600</xdr:colOff>
      <xdr:row>37</xdr:row>
      <xdr:rowOff>58420</xdr:rowOff>
    </xdr:to>
    <xdr:sp macro="" textlink="">
      <xdr:nvSpPr>
        <xdr:cNvPr id="386" name="楕円 385">
          <a:extLst>
            <a:ext uri="{FF2B5EF4-FFF2-40B4-BE49-F238E27FC236}">
              <a16:creationId xmlns:a16="http://schemas.microsoft.com/office/drawing/2014/main" id="{00000000-0008-0000-0E00-000082010000}"/>
            </a:ext>
          </a:extLst>
        </xdr:cNvPr>
        <xdr:cNvSpPr/>
      </xdr:nvSpPr>
      <xdr:spPr>
        <a:xfrm>
          <a:off x="15430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7620</xdr:rowOff>
    </xdr:from>
    <xdr:to>
      <xdr:col>85</xdr:col>
      <xdr:colOff>127000</xdr:colOff>
      <xdr:row>37</xdr:row>
      <xdr:rowOff>55626</xdr:rowOff>
    </xdr:to>
    <xdr:cxnSp macro="">
      <xdr:nvCxnSpPr>
        <xdr:cNvPr id="387" name="直線コネクタ 386">
          <a:extLst>
            <a:ext uri="{FF2B5EF4-FFF2-40B4-BE49-F238E27FC236}">
              <a16:creationId xmlns:a16="http://schemas.microsoft.com/office/drawing/2014/main" id="{00000000-0008-0000-0E00-000083010000}"/>
            </a:ext>
          </a:extLst>
        </xdr:cNvPr>
        <xdr:cNvCxnSpPr/>
      </xdr:nvCxnSpPr>
      <xdr:spPr>
        <a:xfrm>
          <a:off x="15481300" y="6351270"/>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84836</xdr:rowOff>
    </xdr:from>
    <xdr:to>
      <xdr:col>76</xdr:col>
      <xdr:colOff>165100</xdr:colOff>
      <xdr:row>37</xdr:row>
      <xdr:rowOff>14986</xdr:rowOff>
    </xdr:to>
    <xdr:sp macro="" textlink="">
      <xdr:nvSpPr>
        <xdr:cNvPr id="388" name="楕円 387">
          <a:extLst>
            <a:ext uri="{FF2B5EF4-FFF2-40B4-BE49-F238E27FC236}">
              <a16:creationId xmlns:a16="http://schemas.microsoft.com/office/drawing/2014/main" id="{00000000-0008-0000-0E00-000084010000}"/>
            </a:ext>
          </a:extLst>
        </xdr:cNvPr>
        <xdr:cNvSpPr/>
      </xdr:nvSpPr>
      <xdr:spPr>
        <a:xfrm>
          <a:off x="14541500" y="62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135636</xdr:rowOff>
    </xdr:from>
    <xdr:to>
      <xdr:col>81</xdr:col>
      <xdr:colOff>50800</xdr:colOff>
      <xdr:row>37</xdr:row>
      <xdr:rowOff>7620</xdr:rowOff>
    </xdr:to>
    <xdr:cxnSp macro="">
      <xdr:nvCxnSpPr>
        <xdr:cNvPr id="389" name="直線コネクタ 388">
          <a:extLst>
            <a:ext uri="{FF2B5EF4-FFF2-40B4-BE49-F238E27FC236}">
              <a16:creationId xmlns:a16="http://schemas.microsoft.com/office/drawing/2014/main" id="{00000000-0008-0000-0E00-000085010000}"/>
            </a:ext>
          </a:extLst>
        </xdr:cNvPr>
        <xdr:cNvCxnSpPr/>
      </xdr:nvCxnSpPr>
      <xdr:spPr>
        <a:xfrm>
          <a:off x="14592300" y="630783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89408</xdr:rowOff>
    </xdr:from>
    <xdr:to>
      <xdr:col>72</xdr:col>
      <xdr:colOff>38100</xdr:colOff>
      <xdr:row>38</xdr:row>
      <xdr:rowOff>19558</xdr:rowOff>
    </xdr:to>
    <xdr:sp macro="" textlink="">
      <xdr:nvSpPr>
        <xdr:cNvPr id="390" name="楕円 389">
          <a:extLst>
            <a:ext uri="{FF2B5EF4-FFF2-40B4-BE49-F238E27FC236}">
              <a16:creationId xmlns:a16="http://schemas.microsoft.com/office/drawing/2014/main" id="{00000000-0008-0000-0E00-000086010000}"/>
            </a:ext>
          </a:extLst>
        </xdr:cNvPr>
        <xdr:cNvSpPr/>
      </xdr:nvSpPr>
      <xdr:spPr>
        <a:xfrm>
          <a:off x="13652500" y="643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135636</xdr:rowOff>
    </xdr:from>
    <xdr:to>
      <xdr:col>76</xdr:col>
      <xdr:colOff>114300</xdr:colOff>
      <xdr:row>37</xdr:row>
      <xdr:rowOff>140208</xdr:rowOff>
    </xdr:to>
    <xdr:cxnSp macro="">
      <xdr:nvCxnSpPr>
        <xdr:cNvPr id="391" name="直線コネクタ 390">
          <a:extLst>
            <a:ext uri="{FF2B5EF4-FFF2-40B4-BE49-F238E27FC236}">
              <a16:creationId xmlns:a16="http://schemas.microsoft.com/office/drawing/2014/main" id="{00000000-0008-0000-0E00-000087010000}"/>
            </a:ext>
          </a:extLst>
        </xdr:cNvPr>
        <xdr:cNvCxnSpPr/>
      </xdr:nvCxnSpPr>
      <xdr:spPr>
        <a:xfrm flipV="1">
          <a:off x="13703300" y="6307836"/>
          <a:ext cx="889000" cy="1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29972</xdr:rowOff>
    </xdr:from>
    <xdr:to>
      <xdr:col>67</xdr:col>
      <xdr:colOff>101600</xdr:colOff>
      <xdr:row>37</xdr:row>
      <xdr:rowOff>131572</xdr:rowOff>
    </xdr:to>
    <xdr:sp macro="" textlink="">
      <xdr:nvSpPr>
        <xdr:cNvPr id="392" name="楕円 391">
          <a:extLst>
            <a:ext uri="{FF2B5EF4-FFF2-40B4-BE49-F238E27FC236}">
              <a16:creationId xmlns:a16="http://schemas.microsoft.com/office/drawing/2014/main" id="{00000000-0008-0000-0E00-000088010000}"/>
            </a:ext>
          </a:extLst>
        </xdr:cNvPr>
        <xdr:cNvSpPr/>
      </xdr:nvSpPr>
      <xdr:spPr>
        <a:xfrm>
          <a:off x="12763500" y="637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80772</xdr:rowOff>
    </xdr:from>
    <xdr:to>
      <xdr:col>71</xdr:col>
      <xdr:colOff>177800</xdr:colOff>
      <xdr:row>37</xdr:row>
      <xdr:rowOff>140208</xdr:rowOff>
    </xdr:to>
    <xdr:cxnSp macro="">
      <xdr:nvCxnSpPr>
        <xdr:cNvPr id="393" name="直線コネクタ 392">
          <a:extLst>
            <a:ext uri="{FF2B5EF4-FFF2-40B4-BE49-F238E27FC236}">
              <a16:creationId xmlns:a16="http://schemas.microsoft.com/office/drawing/2014/main" id="{00000000-0008-0000-0E00-000089010000}"/>
            </a:ext>
          </a:extLst>
        </xdr:cNvPr>
        <xdr:cNvCxnSpPr/>
      </xdr:nvCxnSpPr>
      <xdr:spPr>
        <a:xfrm>
          <a:off x="12814300" y="642442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394" name="n_1aveValue【認定こども園・幼稚園・保育所】&#10;有形固定資産減価償却率">
          <a:extLst>
            <a:ext uri="{FF2B5EF4-FFF2-40B4-BE49-F238E27FC236}">
              <a16:creationId xmlns:a16="http://schemas.microsoft.com/office/drawing/2014/main" id="{00000000-0008-0000-0E00-00008A010000}"/>
            </a:ext>
          </a:extLst>
        </xdr:cNvPr>
        <xdr:cNvSpPr txBox="1"/>
      </xdr:nvSpPr>
      <xdr:spPr>
        <a:xfrm>
          <a:off x="15266044" y="654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395" name="n_2aveValue【認定こども園・幼稚園・保育所】&#10;有形固定資産減価償却率">
          <a:extLst>
            <a:ext uri="{FF2B5EF4-FFF2-40B4-BE49-F238E27FC236}">
              <a16:creationId xmlns:a16="http://schemas.microsoft.com/office/drawing/2014/main" id="{00000000-0008-0000-0E00-00008B010000}"/>
            </a:ext>
          </a:extLst>
        </xdr:cNvPr>
        <xdr:cNvSpPr txBox="1"/>
      </xdr:nvSpPr>
      <xdr:spPr>
        <a:xfrm>
          <a:off x="14389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396" name="n_3aveValue【認定こども園・幼稚園・保育所】&#10;有形固定資産減価償却率">
          <a:extLst>
            <a:ext uri="{FF2B5EF4-FFF2-40B4-BE49-F238E27FC236}">
              <a16:creationId xmlns:a16="http://schemas.microsoft.com/office/drawing/2014/main" id="{00000000-0008-0000-0E00-00008C010000}"/>
            </a:ext>
          </a:extLst>
        </xdr:cNvPr>
        <xdr:cNvSpPr txBox="1"/>
      </xdr:nvSpPr>
      <xdr:spPr>
        <a:xfrm>
          <a:off x="135007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397" name="n_4aveValue【認定こども園・幼稚園・保育所】&#10;有形固定資産減価償却率">
          <a:extLst>
            <a:ext uri="{FF2B5EF4-FFF2-40B4-BE49-F238E27FC236}">
              <a16:creationId xmlns:a16="http://schemas.microsoft.com/office/drawing/2014/main" id="{00000000-0008-0000-0E00-00008D010000}"/>
            </a:ext>
          </a:extLst>
        </xdr:cNvPr>
        <xdr:cNvSpPr txBox="1"/>
      </xdr:nvSpPr>
      <xdr:spPr>
        <a:xfrm>
          <a:off x="12611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74947</xdr:rowOff>
    </xdr:from>
    <xdr:ext cx="405111" cy="259045"/>
    <xdr:sp macro="" textlink="">
      <xdr:nvSpPr>
        <xdr:cNvPr id="398" name="n_1mainValue【認定こども園・幼稚園・保育所】&#10;有形固定資産減価償却率">
          <a:extLst>
            <a:ext uri="{FF2B5EF4-FFF2-40B4-BE49-F238E27FC236}">
              <a16:creationId xmlns:a16="http://schemas.microsoft.com/office/drawing/2014/main" id="{00000000-0008-0000-0E00-00008E010000}"/>
            </a:ext>
          </a:extLst>
        </xdr:cNvPr>
        <xdr:cNvSpPr txBox="1"/>
      </xdr:nvSpPr>
      <xdr:spPr>
        <a:xfrm>
          <a:off x="15266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31513</xdr:rowOff>
    </xdr:from>
    <xdr:ext cx="405111" cy="259045"/>
    <xdr:sp macro="" textlink="">
      <xdr:nvSpPr>
        <xdr:cNvPr id="399" name="n_2mainValue【認定こども園・幼稚園・保育所】&#10;有形固定資産減価償却率">
          <a:extLst>
            <a:ext uri="{FF2B5EF4-FFF2-40B4-BE49-F238E27FC236}">
              <a16:creationId xmlns:a16="http://schemas.microsoft.com/office/drawing/2014/main" id="{00000000-0008-0000-0E00-00008F010000}"/>
            </a:ext>
          </a:extLst>
        </xdr:cNvPr>
        <xdr:cNvSpPr txBox="1"/>
      </xdr:nvSpPr>
      <xdr:spPr>
        <a:xfrm>
          <a:off x="14389744" y="603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36085</xdr:rowOff>
    </xdr:from>
    <xdr:ext cx="405111" cy="259045"/>
    <xdr:sp macro="" textlink="">
      <xdr:nvSpPr>
        <xdr:cNvPr id="400" name="n_3mainValue【認定こども園・幼稚園・保育所】&#10;有形固定資産減価償却率">
          <a:extLst>
            <a:ext uri="{FF2B5EF4-FFF2-40B4-BE49-F238E27FC236}">
              <a16:creationId xmlns:a16="http://schemas.microsoft.com/office/drawing/2014/main" id="{00000000-0008-0000-0E00-000090010000}"/>
            </a:ext>
          </a:extLst>
        </xdr:cNvPr>
        <xdr:cNvSpPr txBox="1"/>
      </xdr:nvSpPr>
      <xdr:spPr>
        <a:xfrm>
          <a:off x="13500744" y="620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148099</xdr:rowOff>
    </xdr:from>
    <xdr:ext cx="405111" cy="259045"/>
    <xdr:sp macro="" textlink="">
      <xdr:nvSpPr>
        <xdr:cNvPr id="401" name="n_4mainValue【認定こども園・幼稚園・保育所】&#10;有形固定資産減価償却率">
          <a:extLst>
            <a:ext uri="{FF2B5EF4-FFF2-40B4-BE49-F238E27FC236}">
              <a16:creationId xmlns:a16="http://schemas.microsoft.com/office/drawing/2014/main" id="{00000000-0008-0000-0E00-000091010000}"/>
            </a:ext>
          </a:extLst>
        </xdr:cNvPr>
        <xdr:cNvSpPr txBox="1"/>
      </xdr:nvSpPr>
      <xdr:spPr>
        <a:xfrm>
          <a:off x="12611744" y="614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00000000-0008-0000-0E00-00009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00000000-0008-0000-0E00-00009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00000000-0008-0000-0E00-00009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00000000-0008-0000-0E00-00009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00000000-0008-0000-0E00-000099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E00-00009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E00-00009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E00-0000A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00000000-0008-0000-0E00-0000A1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a:extLst>
            <a:ext uri="{FF2B5EF4-FFF2-40B4-BE49-F238E27FC236}">
              <a16:creationId xmlns:a16="http://schemas.microsoft.com/office/drawing/2014/main" id="{00000000-0008-0000-0E00-0000B3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flipV="1">
          <a:off x="16318864" y="9467306"/>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437" name="【学校施設】&#10;有形固定資産減価償却率最小値テキスト">
          <a:extLst>
            <a:ext uri="{FF2B5EF4-FFF2-40B4-BE49-F238E27FC236}">
              <a16:creationId xmlns:a16="http://schemas.microsoft.com/office/drawing/2014/main" id="{00000000-0008-0000-0E00-0000B5010000}"/>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439" name="【学校施設】&#10;有形固定資産減価償却率最大値テキスト">
          <a:extLst>
            <a:ext uri="{FF2B5EF4-FFF2-40B4-BE49-F238E27FC236}">
              <a16:creationId xmlns:a16="http://schemas.microsoft.com/office/drawing/2014/main" id="{00000000-0008-0000-0E00-0000B7010000}"/>
            </a:ext>
          </a:extLst>
        </xdr:cNvPr>
        <xdr:cNvSpPr txBox="1"/>
      </xdr:nvSpPr>
      <xdr:spPr>
        <a:xfrm>
          <a:off x="1635760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6230600" y="946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441" name="【学校施設】&#10;有形固定資産減価償却率平均値テキスト">
          <a:extLst>
            <a:ext uri="{FF2B5EF4-FFF2-40B4-BE49-F238E27FC236}">
              <a16:creationId xmlns:a16="http://schemas.microsoft.com/office/drawing/2014/main" id="{00000000-0008-0000-0E00-0000B9010000}"/>
            </a:ext>
          </a:extLst>
        </xdr:cNvPr>
        <xdr:cNvSpPr txBox="1"/>
      </xdr:nvSpPr>
      <xdr:spPr>
        <a:xfrm>
          <a:off x="16357600" y="10126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42" name="フローチャート: 判断 441">
          <a:extLst>
            <a:ext uri="{FF2B5EF4-FFF2-40B4-BE49-F238E27FC236}">
              <a16:creationId xmlns:a16="http://schemas.microsoft.com/office/drawing/2014/main" id="{00000000-0008-0000-0E00-0000BA010000}"/>
            </a:ext>
          </a:extLst>
        </xdr:cNvPr>
        <xdr:cNvSpPr/>
      </xdr:nvSpPr>
      <xdr:spPr>
        <a:xfrm>
          <a:off x="162687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443" name="フローチャート: 判断 442">
          <a:extLst>
            <a:ext uri="{FF2B5EF4-FFF2-40B4-BE49-F238E27FC236}">
              <a16:creationId xmlns:a16="http://schemas.microsoft.com/office/drawing/2014/main" id="{00000000-0008-0000-0E00-0000BB010000}"/>
            </a:ext>
          </a:extLst>
        </xdr:cNvPr>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44" name="フローチャート: 判断 443">
          <a:extLst>
            <a:ext uri="{FF2B5EF4-FFF2-40B4-BE49-F238E27FC236}">
              <a16:creationId xmlns:a16="http://schemas.microsoft.com/office/drawing/2014/main" id="{00000000-0008-0000-0E00-0000BC010000}"/>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45" name="フローチャート: 判断 444">
          <a:extLst>
            <a:ext uri="{FF2B5EF4-FFF2-40B4-BE49-F238E27FC236}">
              <a16:creationId xmlns:a16="http://schemas.microsoft.com/office/drawing/2014/main" id="{00000000-0008-0000-0E00-0000BD010000}"/>
            </a:ext>
          </a:extLst>
        </xdr:cNvPr>
        <xdr:cNvSpPr/>
      </xdr:nvSpPr>
      <xdr:spPr>
        <a:xfrm>
          <a:off x="13652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446" name="フローチャート: 判断 445">
          <a:extLst>
            <a:ext uri="{FF2B5EF4-FFF2-40B4-BE49-F238E27FC236}">
              <a16:creationId xmlns:a16="http://schemas.microsoft.com/office/drawing/2014/main" id="{00000000-0008-0000-0E00-0000BE010000}"/>
            </a:ext>
          </a:extLst>
        </xdr:cNvPr>
        <xdr:cNvSpPr/>
      </xdr:nvSpPr>
      <xdr:spPr>
        <a:xfrm>
          <a:off x="12763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E00-0000BF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81462</xdr:rowOff>
    </xdr:from>
    <xdr:to>
      <xdr:col>85</xdr:col>
      <xdr:colOff>177800</xdr:colOff>
      <xdr:row>58</xdr:row>
      <xdr:rowOff>11612</xdr:rowOff>
    </xdr:to>
    <xdr:sp macro="" textlink="">
      <xdr:nvSpPr>
        <xdr:cNvPr id="452" name="楕円 451">
          <a:extLst>
            <a:ext uri="{FF2B5EF4-FFF2-40B4-BE49-F238E27FC236}">
              <a16:creationId xmlns:a16="http://schemas.microsoft.com/office/drawing/2014/main" id="{00000000-0008-0000-0E00-0000C4010000}"/>
            </a:ext>
          </a:extLst>
        </xdr:cNvPr>
        <xdr:cNvSpPr/>
      </xdr:nvSpPr>
      <xdr:spPr>
        <a:xfrm>
          <a:off x="16268700" y="985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104339</xdr:rowOff>
    </xdr:from>
    <xdr:ext cx="405111" cy="259045"/>
    <xdr:sp macro="" textlink="">
      <xdr:nvSpPr>
        <xdr:cNvPr id="453" name="【学校施設】&#10;有形固定資産減価償却率該当値テキスト">
          <a:extLst>
            <a:ext uri="{FF2B5EF4-FFF2-40B4-BE49-F238E27FC236}">
              <a16:creationId xmlns:a16="http://schemas.microsoft.com/office/drawing/2014/main" id="{00000000-0008-0000-0E00-0000C5010000}"/>
            </a:ext>
          </a:extLst>
        </xdr:cNvPr>
        <xdr:cNvSpPr txBox="1"/>
      </xdr:nvSpPr>
      <xdr:spPr>
        <a:xfrm>
          <a:off x="16357600" y="970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24312</xdr:rowOff>
    </xdr:from>
    <xdr:to>
      <xdr:col>81</xdr:col>
      <xdr:colOff>101600</xdr:colOff>
      <xdr:row>58</xdr:row>
      <xdr:rowOff>125912</xdr:rowOff>
    </xdr:to>
    <xdr:sp macro="" textlink="">
      <xdr:nvSpPr>
        <xdr:cNvPr id="454" name="楕円 453">
          <a:extLst>
            <a:ext uri="{FF2B5EF4-FFF2-40B4-BE49-F238E27FC236}">
              <a16:creationId xmlns:a16="http://schemas.microsoft.com/office/drawing/2014/main" id="{00000000-0008-0000-0E00-0000C6010000}"/>
            </a:ext>
          </a:extLst>
        </xdr:cNvPr>
        <xdr:cNvSpPr/>
      </xdr:nvSpPr>
      <xdr:spPr>
        <a:xfrm>
          <a:off x="15430500" y="996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132262</xdr:rowOff>
    </xdr:from>
    <xdr:to>
      <xdr:col>85</xdr:col>
      <xdr:colOff>127000</xdr:colOff>
      <xdr:row>58</xdr:row>
      <xdr:rowOff>75112</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flipV="1">
          <a:off x="15481300" y="990491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7983</xdr:rowOff>
    </xdr:from>
    <xdr:to>
      <xdr:col>76</xdr:col>
      <xdr:colOff>165100</xdr:colOff>
      <xdr:row>58</xdr:row>
      <xdr:rowOff>109583</xdr:rowOff>
    </xdr:to>
    <xdr:sp macro="" textlink="">
      <xdr:nvSpPr>
        <xdr:cNvPr id="456" name="楕円 455">
          <a:extLst>
            <a:ext uri="{FF2B5EF4-FFF2-40B4-BE49-F238E27FC236}">
              <a16:creationId xmlns:a16="http://schemas.microsoft.com/office/drawing/2014/main" id="{00000000-0008-0000-0E00-0000C8010000}"/>
            </a:ext>
          </a:extLst>
        </xdr:cNvPr>
        <xdr:cNvSpPr/>
      </xdr:nvSpPr>
      <xdr:spPr>
        <a:xfrm>
          <a:off x="14541500" y="99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58783</xdr:rowOff>
    </xdr:from>
    <xdr:to>
      <xdr:col>81</xdr:col>
      <xdr:colOff>50800</xdr:colOff>
      <xdr:row>58</xdr:row>
      <xdr:rowOff>75112</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4592300" y="1000288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136978</xdr:rowOff>
    </xdr:from>
    <xdr:to>
      <xdr:col>72</xdr:col>
      <xdr:colOff>38100</xdr:colOff>
      <xdr:row>58</xdr:row>
      <xdr:rowOff>67128</xdr:rowOff>
    </xdr:to>
    <xdr:sp macro="" textlink="">
      <xdr:nvSpPr>
        <xdr:cNvPr id="458" name="楕円 457">
          <a:extLst>
            <a:ext uri="{FF2B5EF4-FFF2-40B4-BE49-F238E27FC236}">
              <a16:creationId xmlns:a16="http://schemas.microsoft.com/office/drawing/2014/main" id="{00000000-0008-0000-0E00-0000CA010000}"/>
            </a:ext>
          </a:extLst>
        </xdr:cNvPr>
        <xdr:cNvSpPr/>
      </xdr:nvSpPr>
      <xdr:spPr>
        <a:xfrm>
          <a:off x="136525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16328</xdr:rowOff>
    </xdr:from>
    <xdr:to>
      <xdr:col>76</xdr:col>
      <xdr:colOff>114300</xdr:colOff>
      <xdr:row>58</xdr:row>
      <xdr:rowOff>58783</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3703300" y="9960428"/>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27577</xdr:rowOff>
    </xdr:from>
    <xdr:to>
      <xdr:col>67</xdr:col>
      <xdr:colOff>101600</xdr:colOff>
      <xdr:row>58</xdr:row>
      <xdr:rowOff>129177</xdr:rowOff>
    </xdr:to>
    <xdr:sp macro="" textlink="">
      <xdr:nvSpPr>
        <xdr:cNvPr id="460" name="楕円 459">
          <a:extLst>
            <a:ext uri="{FF2B5EF4-FFF2-40B4-BE49-F238E27FC236}">
              <a16:creationId xmlns:a16="http://schemas.microsoft.com/office/drawing/2014/main" id="{00000000-0008-0000-0E00-0000CC010000}"/>
            </a:ext>
          </a:extLst>
        </xdr:cNvPr>
        <xdr:cNvSpPr/>
      </xdr:nvSpPr>
      <xdr:spPr>
        <a:xfrm>
          <a:off x="12763500" y="99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16328</xdr:rowOff>
    </xdr:from>
    <xdr:to>
      <xdr:col>71</xdr:col>
      <xdr:colOff>177800</xdr:colOff>
      <xdr:row>58</xdr:row>
      <xdr:rowOff>78377</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flipV="1">
          <a:off x="12814300" y="996042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462" name="n_1aveValue【学校施設】&#10;有形固定資産減価償却率">
          <a:extLst>
            <a:ext uri="{FF2B5EF4-FFF2-40B4-BE49-F238E27FC236}">
              <a16:creationId xmlns:a16="http://schemas.microsoft.com/office/drawing/2014/main" id="{00000000-0008-0000-0E00-0000CE010000}"/>
            </a:ext>
          </a:extLst>
        </xdr:cNvPr>
        <xdr:cNvSpPr txBox="1"/>
      </xdr:nvSpPr>
      <xdr:spPr>
        <a:xfrm>
          <a:off x="15266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463" name="n_2aveValue【学校施設】&#10;有形固定資産減価償却率">
          <a:extLst>
            <a:ext uri="{FF2B5EF4-FFF2-40B4-BE49-F238E27FC236}">
              <a16:creationId xmlns:a16="http://schemas.microsoft.com/office/drawing/2014/main" id="{00000000-0008-0000-0E00-0000CF010000}"/>
            </a:ext>
          </a:extLst>
        </xdr:cNvPr>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464" name="n_3aveValue【学校施設】&#10;有形固定資産減価償却率">
          <a:extLst>
            <a:ext uri="{FF2B5EF4-FFF2-40B4-BE49-F238E27FC236}">
              <a16:creationId xmlns:a16="http://schemas.microsoft.com/office/drawing/2014/main" id="{00000000-0008-0000-0E00-0000D0010000}"/>
            </a:ext>
          </a:extLst>
        </xdr:cNvPr>
        <xdr:cNvSpPr txBox="1"/>
      </xdr:nvSpPr>
      <xdr:spPr>
        <a:xfrm>
          <a:off x="135007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465" name="n_4aveValue【学校施設】&#10;有形固定資産減価償却率">
          <a:extLst>
            <a:ext uri="{FF2B5EF4-FFF2-40B4-BE49-F238E27FC236}">
              <a16:creationId xmlns:a16="http://schemas.microsoft.com/office/drawing/2014/main" id="{00000000-0008-0000-0E00-0000D1010000}"/>
            </a:ext>
          </a:extLst>
        </xdr:cNvPr>
        <xdr:cNvSpPr txBox="1"/>
      </xdr:nvSpPr>
      <xdr:spPr>
        <a:xfrm>
          <a:off x="12611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142439</xdr:rowOff>
    </xdr:from>
    <xdr:ext cx="405111" cy="259045"/>
    <xdr:sp macro="" textlink="">
      <xdr:nvSpPr>
        <xdr:cNvPr id="466" name="n_1mainValue【学校施設】&#10;有形固定資産減価償却率">
          <a:extLst>
            <a:ext uri="{FF2B5EF4-FFF2-40B4-BE49-F238E27FC236}">
              <a16:creationId xmlns:a16="http://schemas.microsoft.com/office/drawing/2014/main" id="{00000000-0008-0000-0E00-0000D2010000}"/>
            </a:ext>
          </a:extLst>
        </xdr:cNvPr>
        <xdr:cNvSpPr txBox="1"/>
      </xdr:nvSpPr>
      <xdr:spPr>
        <a:xfrm>
          <a:off x="15266044" y="974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126110</xdr:rowOff>
    </xdr:from>
    <xdr:ext cx="405111" cy="259045"/>
    <xdr:sp macro="" textlink="">
      <xdr:nvSpPr>
        <xdr:cNvPr id="467" name="n_2mainValue【学校施設】&#10;有形固定資産減価償却率">
          <a:extLst>
            <a:ext uri="{FF2B5EF4-FFF2-40B4-BE49-F238E27FC236}">
              <a16:creationId xmlns:a16="http://schemas.microsoft.com/office/drawing/2014/main" id="{00000000-0008-0000-0E00-0000D3010000}"/>
            </a:ext>
          </a:extLst>
        </xdr:cNvPr>
        <xdr:cNvSpPr txBox="1"/>
      </xdr:nvSpPr>
      <xdr:spPr>
        <a:xfrm>
          <a:off x="14389744" y="972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83655</xdr:rowOff>
    </xdr:from>
    <xdr:ext cx="405111" cy="259045"/>
    <xdr:sp macro="" textlink="">
      <xdr:nvSpPr>
        <xdr:cNvPr id="468" name="n_3mainValue【学校施設】&#10;有形固定資産減価償却率">
          <a:extLst>
            <a:ext uri="{FF2B5EF4-FFF2-40B4-BE49-F238E27FC236}">
              <a16:creationId xmlns:a16="http://schemas.microsoft.com/office/drawing/2014/main" id="{00000000-0008-0000-0E00-0000D4010000}"/>
            </a:ext>
          </a:extLst>
        </xdr:cNvPr>
        <xdr:cNvSpPr txBox="1"/>
      </xdr:nvSpPr>
      <xdr:spPr>
        <a:xfrm>
          <a:off x="13500744" y="968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145704</xdr:rowOff>
    </xdr:from>
    <xdr:ext cx="405111" cy="259045"/>
    <xdr:sp macro="" textlink="">
      <xdr:nvSpPr>
        <xdr:cNvPr id="469" name="n_4mainValue【学校施設】&#10;有形固定資産減価償却率">
          <a:extLst>
            <a:ext uri="{FF2B5EF4-FFF2-40B4-BE49-F238E27FC236}">
              <a16:creationId xmlns:a16="http://schemas.microsoft.com/office/drawing/2014/main" id="{00000000-0008-0000-0E00-0000D5010000}"/>
            </a:ext>
          </a:extLst>
        </xdr:cNvPr>
        <xdr:cNvSpPr txBox="1"/>
      </xdr:nvSpPr>
      <xdr:spPr>
        <a:xfrm>
          <a:off x="12611744" y="974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a:extLst>
            <a:ext uri="{FF2B5EF4-FFF2-40B4-BE49-F238E27FC236}">
              <a16:creationId xmlns:a16="http://schemas.microsoft.com/office/drawing/2014/main" id="{00000000-0008-0000-0E00-0000D6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a:extLst>
            <a:ext uri="{FF2B5EF4-FFF2-40B4-BE49-F238E27FC236}">
              <a16:creationId xmlns:a16="http://schemas.microsoft.com/office/drawing/2014/main" id="{00000000-0008-0000-0E00-0000D7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a:extLst>
            <a:ext uri="{FF2B5EF4-FFF2-40B4-BE49-F238E27FC236}">
              <a16:creationId xmlns:a16="http://schemas.microsoft.com/office/drawing/2014/main" id="{00000000-0008-0000-0E00-0000D8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a:extLst>
            <a:ext uri="{FF2B5EF4-FFF2-40B4-BE49-F238E27FC236}">
              <a16:creationId xmlns:a16="http://schemas.microsoft.com/office/drawing/2014/main" id="{00000000-0008-0000-0E00-0000DC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a:extLst>
            <a:ext uri="{FF2B5EF4-FFF2-40B4-BE49-F238E27FC236}">
              <a16:creationId xmlns:a16="http://schemas.microsoft.com/office/drawing/2014/main" id="{00000000-0008-0000-0E00-0000DD01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78" name="正方形/長方形 477">
          <a:extLst>
            <a:ext uri="{FF2B5EF4-FFF2-40B4-BE49-F238E27FC236}">
              <a16:creationId xmlns:a16="http://schemas.microsoft.com/office/drawing/2014/main" id="{00000000-0008-0000-0E00-0000DE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79" name="正方形/長方形 478">
          <a:extLst>
            <a:ext uri="{FF2B5EF4-FFF2-40B4-BE49-F238E27FC236}">
              <a16:creationId xmlns:a16="http://schemas.microsoft.com/office/drawing/2014/main" id="{00000000-0008-0000-0E00-0000DF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0" name="正方形/長方形 479">
          <a:extLst>
            <a:ext uri="{FF2B5EF4-FFF2-40B4-BE49-F238E27FC236}">
              <a16:creationId xmlns:a16="http://schemas.microsoft.com/office/drawing/2014/main" id="{00000000-0008-0000-0E00-0000E0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1" name="正方形/長方形 480">
          <a:extLst>
            <a:ext uri="{FF2B5EF4-FFF2-40B4-BE49-F238E27FC236}">
              <a16:creationId xmlns:a16="http://schemas.microsoft.com/office/drawing/2014/main" id="{00000000-0008-0000-0E00-0000E1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2" name="正方形/長方形 481">
          <a:extLst>
            <a:ext uri="{FF2B5EF4-FFF2-40B4-BE49-F238E27FC236}">
              <a16:creationId xmlns:a16="http://schemas.microsoft.com/office/drawing/2014/main" id="{00000000-0008-0000-0E00-0000E2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3" name="正方形/長方形 482">
          <a:extLst>
            <a:ext uri="{FF2B5EF4-FFF2-40B4-BE49-F238E27FC236}">
              <a16:creationId xmlns:a16="http://schemas.microsoft.com/office/drawing/2014/main" id="{00000000-0008-0000-0E00-0000E3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4" name="正方形/長方形 483">
          <a:extLst>
            <a:ext uri="{FF2B5EF4-FFF2-40B4-BE49-F238E27FC236}">
              <a16:creationId xmlns:a16="http://schemas.microsoft.com/office/drawing/2014/main" id="{00000000-0008-0000-0E00-0000E4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5" name="正方形/長方形 484">
          <a:extLst>
            <a:ext uri="{FF2B5EF4-FFF2-40B4-BE49-F238E27FC236}">
              <a16:creationId xmlns:a16="http://schemas.microsoft.com/office/drawing/2014/main" id="{00000000-0008-0000-0E00-0000E5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94" name="テキスト ボックス 493">
          <a:extLst>
            <a:ext uri="{FF2B5EF4-FFF2-40B4-BE49-F238E27FC236}">
              <a16:creationId xmlns:a16="http://schemas.microsoft.com/office/drawing/2014/main" id="{00000000-0008-0000-0E00-0000EE01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96" name="テキスト ボックス 495">
          <a:extLst>
            <a:ext uri="{FF2B5EF4-FFF2-40B4-BE49-F238E27FC236}">
              <a16:creationId xmlns:a16="http://schemas.microsoft.com/office/drawing/2014/main" id="{00000000-0008-0000-0E00-0000F001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98" name="テキスト ボックス 497">
          <a:extLst>
            <a:ext uri="{FF2B5EF4-FFF2-40B4-BE49-F238E27FC236}">
              <a16:creationId xmlns:a16="http://schemas.microsoft.com/office/drawing/2014/main" id="{00000000-0008-0000-0E00-0000F201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00" name="テキスト ボックス 499">
          <a:extLst>
            <a:ext uri="{FF2B5EF4-FFF2-40B4-BE49-F238E27FC236}">
              <a16:creationId xmlns:a16="http://schemas.microsoft.com/office/drawing/2014/main" id="{00000000-0008-0000-0E00-0000F401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1" name="【児童館】&#10;有形固定資産減価償却率グラフ枠">
          <a:extLst>
            <a:ext uri="{FF2B5EF4-FFF2-40B4-BE49-F238E27FC236}">
              <a16:creationId xmlns:a16="http://schemas.microsoft.com/office/drawing/2014/main" id="{00000000-0008-0000-0E00-0000F5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502" name="直線コネクタ 501">
          <a:extLst>
            <a:ext uri="{FF2B5EF4-FFF2-40B4-BE49-F238E27FC236}">
              <a16:creationId xmlns:a16="http://schemas.microsoft.com/office/drawing/2014/main" id="{00000000-0008-0000-0E00-0000F6010000}"/>
            </a:ext>
          </a:extLst>
        </xdr:cNvPr>
        <xdr:cNvCxnSpPr/>
      </xdr:nvCxnSpPr>
      <xdr:spPr>
        <a:xfrm flipV="1">
          <a:off x="16318864" y="1332928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503" name="【児童館】&#10;有形固定資産減価償却率最小値テキスト">
          <a:extLst>
            <a:ext uri="{FF2B5EF4-FFF2-40B4-BE49-F238E27FC236}">
              <a16:creationId xmlns:a16="http://schemas.microsoft.com/office/drawing/2014/main" id="{00000000-0008-0000-0E00-0000F7010000}"/>
            </a:ext>
          </a:extLst>
        </xdr:cNvPr>
        <xdr:cNvSpPr txBox="1"/>
      </xdr:nvSpPr>
      <xdr:spPr>
        <a:xfrm>
          <a:off x="16357600" y="1474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504" name="直線コネクタ 503">
          <a:extLst>
            <a:ext uri="{FF2B5EF4-FFF2-40B4-BE49-F238E27FC236}">
              <a16:creationId xmlns:a16="http://schemas.microsoft.com/office/drawing/2014/main" id="{00000000-0008-0000-0E00-0000F8010000}"/>
            </a:ext>
          </a:extLst>
        </xdr:cNvPr>
        <xdr:cNvCxnSpPr/>
      </xdr:nvCxnSpPr>
      <xdr:spPr>
        <a:xfrm>
          <a:off x="16230600" y="1473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505" name="【児童館】&#10;有形固定資産減価償却率最大値テキスト">
          <a:extLst>
            <a:ext uri="{FF2B5EF4-FFF2-40B4-BE49-F238E27FC236}">
              <a16:creationId xmlns:a16="http://schemas.microsoft.com/office/drawing/2014/main" id="{00000000-0008-0000-0E00-0000F9010000}"/>
            </a:ext>
          </a:extLst>
        </xdr:cNvPr>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506" name="直線コネクタ 505">
          <a:extLst>
            <a:ext uri="{FF2B5EF4-FFF2-40B4-BE49-F238E27FC236}">
              <a16:creationId xmlns:a16="http://schemas.microsoft.com/office/drawing/2014/main" id="{00000000-0008-0000-0E00-0000FA010000}"/>
            </a:ext>
          </a:extLst>
        </xdr:cNvPr>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507" name="【児童館】&#10;有形固定資産減価償却率平均値テキスト">
          <a:extLst>
            <a:ext uri="{FF2B5EF4-FFF2-40B4-BE49-F238E27FC236}">
              <a16:creationId xmlns:a16="http://schemas.microsoft.com/office/drawing/2014/main" id="{00000000-0008-0000-0E00-0000FB010000}"/>
            </a:ext>
          </a:extLst>
        </xdr:cNvPr>
        <xdr:cNvSpPr txBox="1"/>
      </xdr:nvSpPr>
      <xdr:spPr>
        <a:xfrm>
          <a:off x="16357600" y="13863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508" name="フローチャート: 判断 507">
          <a:extLst>
            <a:ext uri="{FF2B5EF4-FFF2-40B4-BE49-F238E27FC236}">
              <a16:creationId xmlns:a16="http://schemas.microsoft.com/office/drawing/2014/main" id="{00000000-0008-0000-0E00-0000FC010000}"/>
            </a:ext>
          </a:extLst>
        </xdr:cNvPr>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509" name="フローチャート: 判断 508">
          <a:extLst>
            <a:ext uri="{FF2B5EF4-FFF2-40B4-BE49-F238E27FC236}">
              <a16:creationId xmlns:a16="http://schemas.microsoft.com/office/drawing/2014/main" id="{00000000-0008-0000-0E00-0000FD010000}"/>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510" name="フローチャート: 判断 509">
          <a:extLst>
            <a:ext uri="{FF2B5EF4-FFF2-40B4-BE49-F238E27FC236}">
              <a16:creationId xmlns:a16="http://schemas.microsoft.com/office/drawing/2014/main" id="{00000000-0008-0000-0E00-0000FE010000}"/>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511" name="フローチャート: 判断 510">
          <a:extLst>
            <a:ext uri="{FF2B5EF4-FFF2-40B4-BE49-F238E27FC236}">
              <a16:creationId xmlns:a16="http://schemas.microsoft.com/office/drawing/2014/main" id="{00000000-0008-0000-0E00-0000FF010000}"/>
            </a:ext>
          </a:extLst>
        </xdr:cNvPr>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512" name="フローチャート: 判断 511">
          <a:extLst>
            <a:ext uri="{FF2B5EF4-FFF2-40B4-BE49-F238E27FC236}">
              <a16:creationId xmlns:a16="http://schemas.microsoft.com/office/drawing/2014/main" id="{00000000-0008-0000-0E00-000000020000}"/>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4" name="テキスト ボックス 513">
          <a:extLst>
            <a:ext uri="{FF2B5EF4-FFF2-40B4-BE49-F238E27FC236}">
              <a16:creationId xmlns:a16="http://schemas.microsoft.com/office/drawing/2014/main" id="{00000000-0008-0000-0E00-00000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13970</xdr:rowOff>
    </xdr:from>
    <xdr:to>
      <xdr:col>85</xdr:col>
      <xdr:colOff>177800</xdr:colOff>
      <xdr:row>83</xdr:row>
      <xdr:rowOff>115570</xdr:rowOff>
    </xdr:to>
    <xdr:sp macro="" textlink="">
      <xdr:nvSpPr>
        <xdr:cNvPr id="518" name="楕円 517">
          <a:extLst>
            <a:ext uri="{FF2B5EF4-FFF2-40B4-BE49-F238E27FC236}">
              <a16:creationId xmlns:a16="http://schemas.microsoft.com/office/drawing/2014/main" id="{00000000-0008-0000-0E00-000006020000}"/>
            </a:ext>
          </a:extLst>
        </xdr:cNvPr>
        <xdr:cNvSpPr/>
      </xdr:nvSpPr>
      <xdr:spPr>
        <a:xfrm>
          <a:off x="162687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163847</xdr:rowOff>
    </xdr:from>
    <xdr:ext cx="405111" cy="259045"/>
    <xdr:sp macro="" textlink="">
      <xdr:nvSpPr>
        <xdr:cNvPr id="519" name="【児童館】&#10;有形固定資産減価償却率該当値テキスト">
          <a:extLst>
            <a:ext uri="{FF2B5EF4-FFF2-40B4-BE49-F238E27FC236}">
              <a16:creationId xmlns:a16="http://schemas.microsoft.com/office/drawing/2014/main" id="{00000000-0008-0000-0E00-000007020000}"/>
            </a:ext>
          </a:extLst>
        </xdr:cNvPr>
        <xdr:cNvSpPr txBox="1"/>
      </xdr:nvSpPr>
      <xdr:spPr>
        <a:xfrm>
          <a:off x="16357600"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147320</xdr:rowOff>
    </xdr:from>
    <xdr:to>
      <xdr:col>81</xdr:col>
      <xdr:colOff>101600</xdr:colOff>
      <xdr:row>83</xdr:row>
      <xdr:rowOff>77470</xdr:rowOff>
    </xdr:to>
    <xdr:sp macro="" textlink="">
      <xdr:nvSpPr>
        <xdr:cNvPr id="520" name="楕円 519">
          <a:extLst>
            <a:ext uri="{FF2B5EF4-FFF2-40B4-BE49-F238E27FC236}">
              <a16:creationId xmlns:a16="http://schemas.microsoft.com/office/drawing/2014/main" id="{00000000-0008-0000-0E00-000008020000}"/>
            </a:ext>
          </a:extLst>
        </xdr:cNvPr>
        <xdr:cNvSpPr/>
      </xdr:nvSpPr>
      <xdr:spPr>
        <a:xfrm>
          <a:off x="15430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26670</xdr:rowOff>
    </xdr:from>
    <xdr:to>
      <xdr:col>85</xdr:col>
      <xdr:colOff>127000</xdr:colOff>
      <xdr:row>83</xdr:row>
      <xdr:rowOff>64770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5481300" y="142570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111125</xdr:rowOff>
    </xdr:from>
    <xdr:to>
      <xdr:col>76</xdr:col>
      <xdr:colOff>165100</xdr:colOff>
      <xdr:row>83</xdr:row>
      <xdr:rowOff>41275</xdr:rowOff>
    </xdr:to>
    <xdr:sp macro="" textlink="">
      <xdr:nvSpPr>
        <xdr:cNvPr id="522" name="楕円 521">
          <a:extLst>
            <a:ext uri="{FF2B5EF4-FFF2-40B4-BE49-F238E27FC236}">
              <a16:creationId xmlns:a16="http://schemas.microsoft.com/office/drawing/2014/main" id="{00000000-0008-0000-0E00-00000A020000}"/>
            </a:ext>
          </a:extLst>
        </xdr:cNvPr>
        <xdr:cNvSpPr/>
      </xdr:nvSpPr>
      <xdr:spPr>
        <a:xfrm>
          <a:off x="145415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161925</xdr:rowOff>
    </xdr:from>
    <xdr:to>
      <xdr:col>81</xdr:col>
      <xdr:colOff>50800</xdr:colOff>
      <xdr:row>83</xdr:row>
      <xdr:rowOff>26670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4592300" y="142208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71120</xdr:rowOff>
    </xdr:from>
    <xdr:to>
      <xdr:col>72</xdr:col>
      <xdr:colOff>38100</xdr:colOff>
      <xdr:row>83</xdr:row>
      <xdr:rowOff>1270</xdr:rowOff>
    </xdr:to>
    <xdr:sp macro="" textlink="">
      <xdr:nvSpPr>
        <xdr:cNvPr id="524" name="楕円 523">
          <a:extLst>
            <a:ext uri="{FF2B5EF4-FFF2-40B4-BE49-F238E27FC236}">
              <a16:creationId xmlns:a16="http://schemas.microsoft.com/office/drawing/2014/main" id="{00000000-0008-0000-0E00-00000C020000}"/>
            </a:ext>
          </a:extLst>
        </xdr:cNvPr>
        <xdr:cNvSpPr/>
      </xdr:nvSpPr>
      <xdr:spPr>
        <a:xfrm>
          <a:off x="13652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121920</xdr:rowOff>
    </xdr:from>
    <xdr:to>
      <xdr:col>76</xdr:col>
      <xdr:colOff>114300</xdr:colOff>
      <xdr:row>82</xdr:row>
      <xdr:rowOff>161925</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3703300" y="141808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31114</xdr:rowOff>
    </xdr:from>
    <xdr:to>
      <xdr:col>67</xdr:col>
      <xdr:colOff>101600</xdr:colOff>
      <xdr:row>82</xdr:row>
      <xdr:rowOff>132714</xdr:rowOff>
    </xdr:to>
    <xdr:sp macro="" textlink="">
      <xdr:nvSpPr>
        <xdr:cNvPr id="526" name="楕円 525">
          <a:extLst>
            <a:ext uri="{FF2B5EF4-FFF2-40B4-BE49-F238E27FC236}">
              <a16:creationId xmlns:a16="http://schemas.microsoft.com/office/drawing/2014/main" id="{00000000-0008-0000-0E00-00000E020000}"/>
            </a:ext>
          </a:extLst>
        </xdr:cNvPr>
        <xdr:cNvSpPr/>
      </xdr:nvSpPr>
      <xdr:spPr>
        <a:xfrm>
          <a:off x="12763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81914</xdr:rowOff>
    </xdr:from>
    <xdr:to>
      <xdr:col>71</xdr:col>
      <xdr:colOff>177800</xdr:colOff>
      <xdr:row>82</xdr:row>
      <xdr:rowOff>121920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814300" y="1414081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528" name="n_1aveValue【児童館】&#10;有形固定資産減価償却率">
          <a:extLst>
            <a:ext uri="{FF2B5EF4-FFF2-40B4-BE49-F238E27FC236}">
              <a16:creationId xmlns:a16="http://schemas.microsoft.com/office/drawing/2014/main" id="{00000000-0008-0000-0E00-000010020000}"/>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529" name="n_2aveValue【児童館】&#10;有形固定資産減価償却率">
          <a:extLst>
            <a:ext uri="{FF2B5EF4-FFF2-40B4-BE49-F238E27FC236}">
              <a16:creationId xmlns:a16="http://schemas.microsoft.com/office/drawing/2014/main" id="{00000000-0008-0000-0E00-000011020000}"/>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530" name="n_3aveValue【児童館】&#10;有形固定資産減価償却率">
          <a:extLst>
            <a:ext uri="{FF2B5EF4-FFF2-40B4-BE49-F238E27FC236}">
              <a16:creationId xmlns:a16="http://schemas.microsoft.com/office/drawing/2014/main" id="{00000000-0008-0000-0E00-000012020000}"/>
            </a:ext>
          </a:extLst>
        </xdr:cNvPr>
        <xdr:cNvSpPr txBox="1"/>
      </xdr:nvSpPr>
      <xdr:spPr>
        <a:xfrm>
          <a:off x="13500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531" name="n_4aveValue【児童館】&#10;有形固定資産減価償却率">
          <a:extLst>
            <a:ext uri="{FF2B5EF4-FFF2-40B4-BE49-F238E27FC236}">
              <a16:creationId xmlns:a16="http://schemas.microsoft.com/office/drawing/2014/main" id="{00000000-0008-0000-0E00-000013020000}"/>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68597</xdr:rowOff>
    </xdr:from>
    <xdr:ext cx="405111" cy="259045"/>
    <xdr:sp macro="" textlink="">
      <xdr:nvSpPr>
        <xdr:cNvPr id="532" name="n_1mainValue【児童館】&#10;有形固定資産減価償却率">
          <a:extLst>
            <a:ext uri="{FF2B5EF4-FFF2-40B4-BE49-F238E27FC236}">
              <a16:creationId xmlns:a16="http://schemas.microsoft.com/office/drawing/2014/main" id="{00000000-0008-0000-0E00-000014020000}"/>
            </a:ext>
          </a:extLst>
        </xdr:cNvPr>
        <xdr:cNvSpPr txBox="1"/>
      </xdr:nvSpPr>
      <xdr:spPr>
        <a:xfrm>
          <a:off x="152660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32402</xdr:rowOff>
    </xdr:from>
    <xdr:ext cx="405111" cy="259045"/>
    <xdr:sp macro="" textlink="">
      <xdr:nvSpPr>
        <xdr:cNvPr id="533" name="n_2mainValue【児童館】&#10;有形固定資産減価償却率">
          <a:extLst>
            <a:ext uri="{FF2B5EF4-FFF2-40B4-BE49-F238E27FC236}">
              <a16:creationId xmlns:a16="http://schemas.microsoft.com/office/drawing/2014/main" id="{00000000-0008-0000-0E00-000015020000}"/>
            </a:ext>
          </a:extLst>
        </xdr:cNvPr>
        <xdr:cNvSpPr txBox="1"/>
      </xdr:nvSpPr>
      <xdr:spPr>
        <a:xfrm>
          <a:off x="14389744"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163847</xdr:rowOff>
    </xdr:from>
    <xdr:ext cx="405111" cy="259045"/>
    <xdr:sp macro="" textlink="">
      <xdr:nvSpPr>
        <xdr:cNvPr id="534" name="n_3mainValue【児童館】&#10;有形固定資産減価償却率">
          <a:extLst>
            <a:ext uri="{FF2B5EF4-FFF2-40B4-BE49-F238E27FC236}">
              <a16:creationId xmlns:a16="http://schemas.microsoft.com/office/drawing/2014/main" id="{00000000-0008-0000-0E00-000016020000}"/>
            </a:ext>
          </a:extLst>
        </xdr:cNvPr>
        <xdr:cNvSpPr txBox="1"/>
      </xdr:nvSpPr>
      <xdr:spPr>
        <a:xfrm>
          <a:off x="135007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123841</xdr:rowOff>
    </xdr:from>
    <xdr:ext cx="405111" cy="259045"/>
    <xdr:sp macro="" textlink="">
      <xdr:nvSpPr>
        <xdr:cNvPr id="535" name="n_4mainValue【児童館】&#10;有形固定資産減価償却率">
          <a:extLst>
            <a:ext uri="{FF2B5EF4-FFF2-40B4-BE49-F238E27FC236}">
              <a16:creationId xmlns:a16="http://schemas.microsoft.com/office/drawing/2014/main" id="{00000000-0008-0000-0E00-000017020000}"/>
            </a:ext>
          </a:extLst>
        </xdr:cNvPr>
        <xdr:cNvSpPr txBox="1"/>
      </xdr:nvSpPr>
      <xdr:spPr>
        <a:xfrm>
          <a:off x="126117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6" name="正方形/長方形 535">
          <a:extLst>
            <a:ext uri="{FF2B5EF4-FFF2-40B4-BE49-F238E27FC236}">
              <a16:creationId xmlns:a16="http://schemas.microsoft.com/office/drawing/2014/main" id="{00000000-0008-0000-0E00-00001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7" name="正方形/長方形 536">
          <a:extLst>
            <a:ext uri="{FF2B5EF4-FFF2-40B4-BE49-F238E27FC236}">
              <a16:creationId xmlns:a16="http://schemas.microsoft.com/office/drawing/2014/main" id="{00000000-0008-0000-0E00-00001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8" name="正方形/長方形 537">
          <a:extLst>
            <a:ext uri="{FF2B5EF4-FFF2-40B4-BE49-F238E27FC236}">
              <a16:creationId xmlns:a16="http://schemas.microsoft.com/office/drawing/2014/main" id="{00000000-0008-0000-0E00-00001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9" name="正方形/長方形 538">
          <a:extLst>
            <a:ext uri="{FF2B5EF4-FFF2-40B4-BE49-F238E27FC236}">
              <a16:creationId xmlns:a16="http://schemas.microsoft.com/office/drawing/2014/main" id="{00000000-0008-0000-0E00-00001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0" name="正方形/長方形 539">
          <a:extLst>
            <a:ext uri="{FF2B5EF4-FFF2-40B4-BE49-F238E27FC236}">
              <a16:creationId xmlns:a16="http://schemas.microsoft.com/office/drawing/2014/main" id="{00000000-0008-0000-0E00-00001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1" name="正方形/長方形 540">
          <a:extLst>
            <a:ext uri="{FF2B5EF4-FFF2-40B4-BE49-F238E27FC236}">
              <a16:creationId xmlns:a16="http://schemas.microsoft.com/office/drawing/2014/main" id="{00000000-0008-0000-0E00-00001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2" name="正方形/長方形 541">
          <a:extLst>
            <a:ext uri="{FF2B5EF4-FFF2-40B4-BE49-F238E27FC236}">
              <a16:creationId xmlns:a16="http://schemas.microsoft.com/office/drawing/2014/main" id="{00000000-0008-0000-0E00-00001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3" name="正方形/長方形 542">
          <a:extLst>
            <a:ext uri="{FF2B5EF4-FFF2-40B4-BE49-F238E27FC236}">
              <a16:creationId xmlns:a16="http://schemas.microsoft.com/office/drawing/2014/main" id="{00000000-0008-0000-0E00-00001F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a:extLst>
            <a:ext uri="{FF2B5EF4-FFF2-40B4-BE49-F238E27FC236}">
              <a16:creationId xmlns:a16="http://schemas.microsoft.com/office/drawing/2014/main" id="{00000000-0008-0000-0E00-000025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552" name="正方形/長方形 551">
          <a:extLst>
            <a:ext uri="{FF2B5EF4-FFF2-40B4-BE49-F238E27FC236}">
              <a16:creationId xmlns:a16="http://schemas.microsoft.com/office/drawing/2014/main" id="{00000000-0008-0000-0E00-000028020000}"/>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553" name="正方形/長方形 552">
          <a:extLst>
            <a:ext uri="{FF2B5EF4-FFF2-40B4-BE49-F238E27FC236}">
              <a16:creationId xmlns:a16="http://schemas.microsoft.com/office/drawing/2014/main" id="{00000000-0008-0000-0E00-000029020000}"/>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554" name="正方形/長方形 553">
          <a:extLst>
            <a:ext uri="{FF2B5EF4-FFF2-40B4-BE49-F238E27FC236}">
              <a16:creationId xmlns:a16="http://schemas.microsoft.com/office/drawing/2014/main" id="{00000000-0008-0000-0E00-00002A020000}"/>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8" name="テキスト ボックス 557">
          <a:extLst>
            <a:ext uri="{FF2B5EF4-FFF2-40B4-BE49-F238E27FC236}">
              <a16:creationId xmlns:a16="http://schemas.microsoft.com/office/drawing/2014/main" id="{00000000-0008-0000-0E00-00002E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学校施設の有形固定資産減価償却率は</a:t>
          </a:r>
          <a:r>
            <a:rPr kumimoji="1" lang="en-US" altLang="ja-JP" sz="1300">
              <a:latin typeface="ＭＳ Ｐゴシック" panose="020B0600070205080204" pitchFamily="50" charset="-128"/>
              <a:ea typeface="ＭＳ Ｐゴシック" panose="020B0600070205080204" pitchFamily="50" charset="-128"/>
            </a:rPr>
            <a:t>43.3</a:t>
          </a:r>
          <a:r>
            <a:rPr kumimoji="1" lang="ja-JP" altLang="en-US" sz="1300">
              <a:latin typeface="ＭＳ Ｐゴシック" panose="020B0600070205080204" pitchFamily="50" charset="-128"/>
              <a:ea typeface="ＭＳ Ｐゴシック" panose="020B0600070205080204" pitchFamily="50" charset="-128"/>
            </a:rPr>
            <a:t>％で、類似団体内平均値と比較して</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a:p>
          <a:r>
            <a:rPr kumimoji="1" lang="ja-JP" altLang="en-US" sz="1300">
              <a:latin typeface="ＭＳ Ｐゴシック" panose="020B0600070205080204" pitchFamily="50" charset="-128"/>
              <a:ea typeface="ＭＳ Ｐゴシック" panose="020B0600070205080204" pitchFamily="50" charset="-128"/>
            </a:rPr>
            <a:t>　一方、道路の有形固定資産減価償却率は</a:t>
          </a:r>
          <a:r>
            <a:rPr kumimoji="1" lang="en-US" altLang="ja-JP" sz="1300">
              <a:latin typeface="ＭＳ Ｐゴシック" panose="020B0600070205080204" pitchFamily="50" charset="-128"/>
              <a:ea typeface="ＭＳ Ｐゴシック" panose="020B0600070205080204" pitchFamily="50" charset="-128"/>
            </a:rPr>
            <a:t>97.5</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％となっており、類似団体内平均値と比較して</a:t>
          </a:r>
          <a:r>
            <a:rPr kumimoji="1" lang="en-US" altLang="ja-JP" sz="1300">
              <a:latin typeface="ＭＳ Ｐゴシック" panose="020B0600070205080204" pitchFamily="50" charset="-128"/>
              <a:ea typeface="ＭＳ Ｐゴシック" panose="020B0600070205080204" pitchFamily="50" charset="-128"/>
            </a:rPr>
            <a:t>37.7</a:t>
          </a:r>
          <a:r>
            <a:rPr kumimoji="1" lang="ja-JP" altLang="en-US" sz="1300">
              <a:latin typeface="ＭＳ Ｐゴシック" panose="020B0600070205080204" pitchFamily="50" charset="-128"/>
              <a:ea typeface="ＭＳ Ｐゴシック" panose="020B0600070205080204" pitchFamily="50" charset="-128"/>
            </a:rPr>
            <a:t>ポイント高くなっています。</a:t>
          </a:r>
        </a:p>
        <a:p>
          <a:r>
            <a:rPr kumimoji="1" lang="ja-JP" altLang="en-US" sz="1300">
              <a:latin typeface="ＭＳ Ｐゴシック" panose="020B0600070205080204" pitchFamily="50" charset="-128"/>
              <a:ea typeface="ＭＳ Ｐゴシック" panose="020B0600070205080204" pitchFamily="50" charset="-128"/>
            </a:rPr>
            <a:t>　今後、公共施設や道路、橋梁等の更新経費が増大することが想定されるため、計画的に機能更新を進めていく必要があります。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634865" y="5975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673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546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673600" y="575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597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673600" y="6395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746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857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968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079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97790</xdr:rowOff>
    </xdr:from>
    <xdr:to>
      <xdr:col>24</xdr:col>
      <xdr:colOff>114300</xdr:colOff>
      <xdr:row>39</xdr:row>
      <xdr:rowOff>27940</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5847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76217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673600"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93980</xdr:rowOff>
    </xdr:from>
    <xdr:to>
      <xdr:col>20</xdr:col>
      <xdr:colOff>38100</xdr:colOff>
      <xdr:row>39</xdr:row>
      <xdr:rowOff>24130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746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144780</xdr:rowOff>
    </xdr:from>
    <xdr:to>
      <xdr:col>24</xdr:col>
      <xdr:colOff>63500</xdr:colOff>
      <xdr:row>38</xdr:row>
      <xdr:rowOff>148590</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797300" y="66598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52070</xdr:rowOff>
    </xdr:from>
    <xdr:to>
      <xdr:col>15</xdr:col>
      <xdr:colOff>101600</xdr:colOff>
      <xdr:row>38</xdr:row>
      <xdr:rowOff>153670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857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102870</xdr:rowOff>
    </xdr:from>
    <xdr:to>
      <xdr:col>19</xdr:col>
      <xdr:colOff>177800</xdr:colOff>
      <xdr:row>38</xdr:row>
      <xdr:rowOff>144780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908300" y="66179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12065</xdr:rowOff>
    </xdr:from>
    <xdr:to>
      <xdr:col>10</xdr:col>
      <xdr:colOff>165100</xdr:colOff>
      <xdr:row>38</xdr:row>
      <xdr:rowOff>113665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968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62865</xdr:rowOff>
    </xdr:from>
    <xdr:to>
      <xdr:col>15</xdr:col>
      <xdr:colOff>50800</xdr:colOff>
      <xdr:row>38</xdr:row>
      <xdr:rowOff>102870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019300" y="65779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84455</xdr:rowOff>
    </xdr:from>
    <xdr:to>
      <xdr:col>6</xdr:col>
      <xdr:colOff>38100</xdr:colOff>
      <xdr:row>39</xdr:row>
      <xdr:rowOff>14605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0795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62865</xdr:rowOff>
    </xdr:from>
    <xdr:to>
      <xdr:col>10</xdr:col>
      <xdr:colOff>114300</xdr:colOff>
      <xdr:row>38</xdr:row>
      <xdr:rowOff>135255</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flipV="1">
          <a:off x="1130300" y="657796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F00-000052000000}"/>
            </a:ext>
          </a:extLst>
        </xdr:cNvPr>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F00-000053000000}"/>
            </a:ext>
          </a:extLst>
        </xdr:cNvPr>
        <xdr:cNvSpPr txBox="1"/>
      </xdr:nvSpPr>
      <xdr:spPr>
        <a:xfrm>
          <a:off x="2705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F00-000054000000}"/>
            </a:ext>
          </a:extLst>
        </xdr:cNvPr>
        <xdr:cNvSpPr txBox="1"/>
      </xdr:nvSpPr>
      <xdr:spPr>
        <a:xfrm>
          <a:off x="1816744" y="666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F00-000055000000}"/>
            </a:ext>
          </a:extLst>
        </xdr:cNvPr>
        <xdr:cNvSpPr txBox="1"/>
      </xdr:nvSpPr>
      <xdr:spPr>
        <a:xfrm>
          <a:off x="927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15257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F00-000056000000}"/>
            </a:ext>
          </a:extLst>
        </xdr:cNvPr>
        <xdr:cNvSpPr txBox="1"/>
      </xdr:nvSpPr>
      <xdr:spPr>
        <a:xfrm>
          <a:off x="35820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170197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F00-000057000000}"/>
            </a:ext>
          </a:extLst>
        </xdr:cNvPr>
        <xdr:cNvSpPr txBox="1"/>
      </xdr:nvSpPr>
      <xdr:spPr>
        <a:xfrm>
          <a:off x="2705744" y="634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130192</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F00-000058000000}"/>
            </a:ext>
          </a:extLst>
        </xdr:cNvPr>
        <xdr:cNvSpPr txBox="1"/>
      </xdr:nvSpPr>
      <xdr:spPr>
        <a:xfrm>
          <a:off x="18167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5732</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F00-000059000000}"/>
            </a:ext>
          </a:extLst>
        </xdr:cNvPr>
        <xdr:cNvSpPr txBox="1"/>
      </xdr:nvSpPr>
      <xdr:spPr>
        <a:xfrm>
          <a:off x="92774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00000000-0008-0000-0F00-00006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00000000-0008-0000-0F00-00006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00000000-0008-0000-0F00-00006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00000000-0008-0000-0F00-00006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00000000-0008-0000-0F00-00006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00000000-0008-0000-0F00-00006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4" name="テキスト ボックス 113">
          <a:extLst>
            <a:ext uri="{FF2B5EF4-FFF2-40B4-BE49-F238E27FC236}">
              <a16:creationId xmlns:a16="http://schemas.microsoft.com/office/drawing/2014/main" id="{00000000-0008-0000-0F00-00007200000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16" name="テキスト ボックス 115">
          <a:extLst>
            <a:ext uri="{FF2B5EF4-FFF2-40B4-BE49-F238E27FC236}">
              <a16:creationId xmlns:a16="http://schemas.microsoft.com/office/drawing/2014/main" id="{00000000-0008-0000-0F00-00007400000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18" name="テキスト ボックス 117">
          <a:extLst>
            <a:ext uri="{FF2B5EF4-FFF2-40B4-BE49-F238E27FC236}">
              <a16:creationId xmlns:a16="http://schemas.microsoft.com/office/drawing/2014/main" id="{00000000-0008-0000-0F00-000076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19" name="【体育館・プール】&#10;有形固定資産減価償却率グラフ枠">
          <a:extLst>
            <a:ext uri="{FF2B5EF4-FFF2-40B4-BE49-F238E27FC236}">
              <a16:creationId xmlns:a16="http://schemas.microsoft.com/office/drawing/2014/main" id="{00000000-0008-0000-0F00-00007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20" name="直線コネクタ 119">
          <a:extLst>
            <a:ext uri="{FF2B5EF4-FFF2-40B4-BE49-F238E27FC236}">
              <a16:creationId xmlns:a16="http://schemas.microsoft.com/office/drawing/2014/main" id="{00000000-0008-0000-0F00-000078000000}"/>
            </a:ext>
          </a:extLst>
        </xdr:cNvPr>
        <xdr:cNvCxnSpPr/>
      </xdr:nvCxnSpPr>
      <xdr:spPr>
        <a:xfrm flipV="1">
          <a:off x="4634865" y="967435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21" name="【体育館・プール】&#10;有形固定資産減価償却率最小値テキスト">
          <a:extLst>
            <a:ext uri="{FF2B5EF4-FFF2-40B4-BE49-F238E27FC236}">
              <a16:creationId xmlns:a16="http://schemas.microsoft.com/office/drawing/2014/main" id="{00000000-0008-0000-0F00-000079000000}"/>
            </a:ext>
          </a:extLst>
        </xdr:cNvPr>
        <xdr:cNvSpPr txBox="1"/>
      </xdr:nvSpPr>
      <xdr:spPr>
        <a:xfrm>
          <a:off x="4673600" y="1098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22" name="直線コネクタ 121">
          <a:extLst>
            <a:ext uri="{FF2B5EF4-FFF2-40B4-BE49-F238E27FC236}">
              <a16:creationId xmlns:a16="http://schemas.microsoft.com/office/drawing/2014/main" id="{00000000-0008-0000-0F00-00007A000000}"/>
            </a:ext>
          </a:extLst>
        </xdr:cNvPr>
        <xdr:cNvCxnSpPr/>
      </xdr:nvCxnSpPr>
      <xdr:spPr>
        <a:xfrm>
          <a:off x="4546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23" name="【体育館・プール】&#10;有形固定資産減価償却率最大値テキスト">
          <a:extLst>
            <a:ext uri="{FF2B5EF4-FFF2-40B4-BE49-F238E27FC236}">
              <a16:creationId xmlns:a16="http://schemas.microsoft.com/office/drawing/2014/main" id="{00000000-0008-0000-0F00-00007B000000}"/>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24" name="直線コネクタ 123">
          <a:extLst>
            <a:ext uri="{FF2B5EF4-FFF2-40B4-BE49-F238E27FC236}">
              <a16:creationId xmlns:a16="http://schemas.microsoft.com/office/drawing/2014/main" id="{00000000-0008-0000-0F00-00007C000000}"/>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25" name="【体育館・プール】&#10;有形固定資産減価償却率平均値テキスト">
          <a:extLst>
            <a:ext uri="{FF2B5EF4-FFF2-40B4-BE49-F238E27FC236}">
              <a16:creationId xmlns:a16="http://schemas.microsoft.com/office/drawing/2014/main" id="{00000000-0008-0000-0F00-00007D000000}"/>
            </a:ext>
          </a:extLst>
        </xdr:cNvPr>
        <xdr:cNvSpPr txBox="1"/>
      </xdr:nvSpPr>
      <xdr:spPr>
        <a:xfrm>
          <a:off x="4673600" y="1029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4584700" y="103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3746500" y="1028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28" name="フローチャート: 判断 127">
          <a:extLst>
            <a:ext uri="{FF2B5EF4-FFF2-40B4-BE49-F238E27FC236}">
              <a16:creationId xmlns:a16="http://schemas.microsoft.com/office/drawing/2014/main" id="{00000000-0008-0000-0F00-000080000000}"/>
            </a:ext>
          </a:extLst>
        </xdr:cNvPr>
        <xdr:cNvSpPr/>
      </xdr:nvSpPr>
      <xdr:spPr>
        <a:xfrm>
          <a:off x="2857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29" name="フローチャート: 判断 128">
          <a:extLst>
            <a:ext uri="{FF2B5EF4-FFF2-40B4-BE49-F238E27FC236}">
              <a16:creationId xmlns:a16="http://schemas.microsoft.com/office/drawing/2014/main" id="{00000000-0008-0000-0F00-000081000000}"/>
            </a:ext>
          </a:extLst>
        </xdr:cNvPr>
        <xdr:cNvSpPr/>
      </xdr:nvSpPr>
      <xdr:spPr>
        <a:xfrm>
          <a:off x="1968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30" name="フローチャート: 判断 129">
          <a:extLst>
            <a:ext uri="{FF2B5EF4-FFF2-40B4-BE49-F238E27FC236}">
              <a16:creationId xmlns:a16="http://schemas.microsoft.com/office/drawing/2014/main" id="{00000000-0008-0000-0F00-000082000000}"/>
            </a:ext>
          </a:extLst>
        </xdr:cNvPr>
        <xdr:cNvSpPr/>
      </xdr:nvSpPr>
      <xdr:spPr>
        <a:xfrm>
          <a:off x="1079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00000000-0008-0000-0F00-000085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00000000-0008-0000-0F00-000086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00000000-0008-0000-0F00-000087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81788</xdr:rowOff>
    </xdr:from>
    <xdr:to>
      <xdr:col>24</xdr:col>
      <xdr:colOff>114300</xdr:colOff>
      <xdr:row>60</xdr:row>
      <xdr:rowOff>11938</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4584700" y="1019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104665</xdr:rowOff>
    </xdr:from>
    <xdr:ext cx="405111" cy="259045"/>
    <xdr:sp macro="" textlink="">
      <xdr:nvSpPr>
        <xdr:cNvPr id="137" name="【体育館・プール】&#10;有形固定資産減価償却率該当値テキスト">
          <a:extLst>
            <a:ext uri="{FF2B5EF4-FFF2-40B4-BE49-F238E27FC236}">
              <a16:creationId xmlns:a16="http://schemas.microsoft.com/office/drawing/2014/main" id="{00000000-0008-0000-0F00-000089000000}"/>
            </a:ext>
          </a:extLst>
        </xdr:cNvPr>
        <xdr:cNvSpPr txBox="1"/>
      </xdr:nvSpPr>
      <xdr:spPr>
        <a:xfrm>
          <a:off x="4673600" y="10048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38354</xdr:rowOff>
    </xdr:from>
    <xdr:to>
      <xdr:col>20</xdr:col>
      <xdr:colOff>38100</xdr:colOff>
      <xdr:row>59</xdr:row>
      <xdr:rowOff>139954</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3746500" y="1015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89154</xdr:rowOff>
    </xdr:from>
    <xdr:to>
      <xdr:col>24</xdr:col>
      <xdr:colOff>63500</xdr:colOff>
      <xdr:row>59</xdr:row>
      <xdr:rowOff>132588</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3797300" y="10204704"/>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164084</xdr:rowOff>
    </xdr:from>
    <xdr:to>
      <xdr:col>15</xdr:col>
      <xdr:colOff>101600</xdr:colOff>
      <xdr:row>59</xdr:row>
      <xdr:rowOff>94234</xdr:rowOff>
    </xdr:to>
    <xdr:sp macro="" textlink="">
      <xdr:nvSpPr>
        <xdr:cNvPr id="140" name="楕円 139">
          <a:extLst>
            <a:ext uri="{FF2B5EF4-FFF2-40B4-BE49-F238E27FC236}">
              <a16:creationId xmlns:a16="http://schemas.microsoft.com/office/drawing/2014/main" id="{00000000-0008-0000-0F00-00008C000000}"/>
            </a:ext>
          </a:extLst>
        </xdr:cNvPr>
        <xdr:cNvSpPr/>
      </xdr:nvSpPr>
      <xdr:spPr>
        <a:xfrm>
          <a:off x="28575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43434</xdr:rowOff>
    </xdr:from>
    <xdr:to>
      <xdr:col>19</xdr:col>
      <xdr:colOff>177800</xdr:colOff>
      <xdr:row>59</xdr:row>
      <xdr:rowOff>89154</xdr:rowOff>
    </xdr:to>
    <xdr:cxnSp macro="">
      <xdr:nvCxnSpPr>
        <xdr:cNvPr id="141" name="直線コネクタ 140">
          <a:extLst>
            <a:ext uri="{FF2B5EF4-FFF2-40B4-BE49-F238E27FC236}">
              <a16:creationId xmlns:a16="http://schemas.microsoft.com/office/drawing/2014/main" id="{00000000-0008-0000-0F00-00008D000000}"/>
            </a:ext>
          </a:extLst>
        </xdr:cNvPr>
        <xdr:cNvCxnSpPr/>
      </xdr:nvCxnSpPr>
      <xdr:spPr>
        <a:xfrm>
          <a:off x="2908300" y="101589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116078</xdr:rowOff>
    </xdr:from>
    <xdr:to>
      <xdr:col>10</xdr:col>
      <xdr:colOff>165100</xdr:colOff>
      <xdr:row>59</xdr:row>
      <xdr:rowOff>46228</xdr:rowOff>
    </xdr:to>
    <xdr:sp macro="" textlink="">
      <xdr:nvSpPr>
        <xdr:cNvPr id="142" name="楕円 141">
          <a:extLst>
            <a:ext uri="{FF2B5EF4-FFF2-40B4-BE49-F238E27FC236}">
              <a16:creationId xmlns:a16="http://schemas.microsoft.com/office/drawing/2014/main" id="{00000000-0008-0000-0F00-00008E000000}"/>
            </a:ext>
          </a:extLst>
        </xdr:cNvPr>
        <xdr:cNvSpPr/>
      </xdr:nvSpPr>
      <xdr:spPr>
        <a:xfrm>
          <a:off x="19685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166878</xdr:rowOff>
    </xdr:from>
    <xdr:to>
      <xdr:col>15</xdr:col>
      <xdr:colOff>50800</xdr:colOff>
      <xdr:row>59</xdr:row>
      <xdr:rowOff>43434</xdr:rowOff>
    </xdr:to>
    <xdr:cxnSp macro="">
      <xdr:nvCxnSpPr>
        <xdr:cNvPr id="143" name="直線コネクタ 142">
          <a:extLst>
            <a:ext uri="{FF2B5EF4-FFF2-40B4-BE49-F238E27FC236}">
              <a16:creationId xmlns:a16="http://schemas.microsoft.com/office/drawing/2014/main" id="{00000000-0008-0000-0F00-00008F000000}"/>
            </a:ext>
          </a:extLst>
        </xdr:cNvPr>
        <xdr:cNvCxnSpPr/>
      </xdr:nvCxnSpPr>
      <xdr:spPr>
        <a:xfrm>
          <a:off x="2019300" y="1011097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68072</xdr:rowOff>
    </xdr:from>
    <xdr:to>
      <xdr:col>6</xdr:col>
      <xdr:colOff>38100</xdr:colOff>
      <xdr:row>58</xdr:row>
      <xdr:rowOff>169672</xdr:rowOff>
    </xdr:to>
    <xdr:sp macro="" textlink="">
      <xdr:nvSpPr>
        <xdr:cNvPr id="144" name="楕円 143">
          <a:extLst>
            <a:ext uri="{FF2B5EF4-FFF2-40B4-BE49-F238E27FC236}">
              <a16:creationId xmlns:a16="http://schemas.microsoft.com/office/drawing/2014/main" id="{00000000-0008-0000-0F00-000090000000}"/>
            </a:ext>
          </a:extLst>
        </xdr:cNvPr>
        <xdr:cNvSpPr/>
      </xdr:nvSpPr>
      <xdr:spPr>
        <a:xfrm>
          <a:off x="1079500" y="1001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118872</xdr:rowOff>
    </xdr:from>
    <xdr:to>
      <xdr:col>10</xdr:col>
      <xdr:colOff>114300</xdr:colOff>
      <xdr:row>58</xdr:row>
      <xdr:rowOff>166878</xdr:rowOff>
    </xdr:to>
    <xdr:cxnSp macro="">
      <xdr:nvCxnSpPr>
        <xdr:cNvPr id="145" name="直線コネクタ 144">
          <a:extLst>
            <a:ext uri="{FF2B5EF4-FFF2-40B4-BE49-F238E27FC236}">
              <a16:creationId xmlns:a16="http://schemas.microsoft.com/office/drawing/2014/main" id="{00000000-0008-0000-0F00-000091000000}"/>
            </a:ext>
          </a:extLst>
        </xdr:cNvPr>
        <xdr:cNvCxnSpPr/>
      </xdr:nvCxnSpPr>
      <xdr:spPr>
        <a:xfrm>
          <a:off x="1130300" y="1006297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46" name="n_1aveValue【体育館・プール】&#10;有形固定資産減価償却率">
          <a:extLst>
            <a:ext uri="{FF2B5EF4-FFF2-40B4-BE49-F238E27FC236}">
              <a16:creationId xmlns:a16="http://schemas.microsoft.com/office/drawing/2014/main" id="{00000000-0008-0000-0F00-000092000000}"/>
            </a:ext>
          </a:extLst>
        </xdr:cNvPr>
        <xdr:cNvSpPr txBox="1"/>
      </xdr:nvSpPr>
      <xdr:spPr>
        <a:xfrm>
          <a:off x="3582044" y="1037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47" name="n_2aveValue【体育館・プール】&#10;有形固定資産減価償却率">
          <a:extLst>
            <a:ext uri="{FF2B5EF4-FFF2-40B4-BE49-F238E27FC236}">
              <a16:creationId xmlns:a16="http://schemas.microsoft.com/office/drawing/2014/main" id="{00000000-0008-0000-0F00-000093000000}"/>
            </a:ext>
          </a:extLst>
        </xdr:cNvPr>
        <xdr:cNvSpPr txBox="1"/>
      </xdr:nvSpPr>
      <xdr:spPr>
        <a:xfrm>
          <a:off x="27057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48" name="n_3aveValue【体育館・プール】&#10;有形固定資産減価償却率">
          <a:extLst>
            <a:ext uri="{FF2B5EF4-FFF2-40B4-BE49-F238E27FC236}">
              <a16:creationId xmlns:a16="http://schemas.microsoft.com/office/drawing/2014/main" id="{00000000-0008-0000-0F00-000094000000}"/>
            </a:ext>
          </a:extLst>
        </xdr:cNvPr>
        <xdr:cNvSpPr txBox="1"/>
      </xdr:nvSpPr>
      <xdr:spPr>
        <a:xfrm>
          <a:off x="18167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49" name="n_4aveValue【体育館・プール】&#10;有形固定資産減価償却率">
          <a:extLst>
            <a:ext uri="{FF2B5EF4-FFF2-40B4-BE49-F238E27FC236}">
              <a16:creationId xmlns:a16="http://schemas.microsoft.com/office/drawing/2014/main" id="{00000000-0008-0000-0F00-000095000000}"/>
            </a:ext>
          </a:extLst>
        </xdr:cNvPr>
        <xdr:cNvSpPr txBox="1"/>
      </xdr:nvSpPr>
      <xdr:spPr>
        <a:xfrm>
          <a:off x="927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156481</xdr:rowOff>
    </xdr:from>
    <xdr:ext cx="405111" cy="259045"/>
    <xdr:sp macro="" textlink="">
      <xdr:nvSpPr>
        <xdr:cNvPr id="150" name="n_1mainValue【体育館・プール】&#10;有形固定資産減価償却率">
          <a:extLst>
            <a:ext uri="{FF2B5EF4-FFF2-40B4-BE49-F238E27FC236}">
              <a16:creationId xmlns:a16="http://schemas.microsoft.com/office/drawing/2014/main" id="{00000000-0008-0000-0F00-000096000000}"/>
            </a:ext>
          </a:extLst>
        </xdr:cNvPr>
        <xdr:cNvSpPr txBox="1"/>
      </xdr:nvSpPr>
      <xdr:spPr>
        <a:xfrm>
          <a:off x="3582044" y="992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110761</xdr:rowOff>
    </xdr:from>
    <xdr:ext cx="405111" cy="259045"/>
    <xdr:sp macro="" textlink="">
      <xdr:nvSpPr>
        <xdr:cNvPr id="151" name="n_2mainValue【体育館・プール】&#10;有形固定資産減価償却率">
          <a:extLst>
            <a:ext uri="{FF2B5EF4-FFF2-40B4-BE49-F238E27FC236}">
              <a16:creationId xmlns:a16="http://schemas.microsoft.com/office/drawing/2014/main" id="{00000000-0008-0000-0F00-000097000000}"/>
            </a:ext>
          </a:extLst>
        </xdr:cNvPr>
        <xdr:cNvSpPr txBox="1"/>
      </xdr:nvSpPr>
      <xdr:spPr>
        <a:xfrm>
          <a:off x="2705744" y="9883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62755</xdr:rowOff>
    </xdr:from>
    <xdr:ext cx="405111" cy="259045"/>
    <xdr:sp macro="" textlink="">
      <xdr:nvSpPr>
        <xdr:cNvPr id="152" name="n_3mainValue【体育館・プール】&#10;有形固定資産減価償却率">
          <a:extLst>
            <a:ext uri="{FF2B5EF4-FFF2-40B4-BE49-F238E27FC236}">
              <a16:creationId xmlns:a16="http://schemas.microsoft.com/office/drawing/2014/main" id="{00000000-0008-0000-0F00-000098000000}"/>
            </a:ext>
          </a:extLst>
        </xdr:cNvPr>
        <xdr:cNvSpPr txBox="1"/>
      </xdr:nvSpPr>
      <xdr:spPr>
        <a:xfrm>
          <a:off x="1816744" y="9835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14749</xdr:rowOff>
    </xdr:from>
    <xdr:ext cx="405111" cy="259045"/>
    <xdr:sp macro="" textlink="">
      <xdr:nvSpPr>
        <xdr:cNvPr id="153" name="n_4mainValue【体育館・プール】&#10;有形固定資産減価償却率">
          <a:extLst>
            <a:ext uri="{FF2B5EF4-FFF2-40B4-BE49-F238E27FC236}">
              <a16:creationId xmlns:a16="http://schemas.microsoft.com/office/drawing/2014/main" id="{00000000-0008-0000-0F00-000099000000}"/>
            </a:ext>
          </a:extLst>
        </xdr:cNvPr>
        <xdr:cNvSpPr txBox="1"/>
      </xdr:nvSpPr>
      <xdr:spPr>
        <a:xfrm>
          <a:off x="9277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00000000-0008-0000-0F00-00009F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00000000-0008-0000-0F00-0000A0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00000000-0008-0000-0F00-0000A1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00000000-0008-0000-0F00-0000A2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00000000-0008-0000-0F00-0000A3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00000000-0008-0000-0F00-0000A4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00000000-0008-0000-0F00-0000A5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00000000-0008-0000-0F00-0000A6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F00-0000A7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F00-0000A8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00000000-0008-0000-0F00-0000A9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172" name="テキスト ボックス 171">
          <a:extLst>
            <a:ext uri="{FF2B5EF4-FFF2-40B4-BE49-F238E27FC236}">
              <a16:creationId xmlns:a16="http://schemas.microsoft.com/office/drawing/2014/main" id="{00000000-0008-0000-0F00-0000AC000000}"/>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174" name="テキスト ボックス 173">
          <a:extLst>
            <a:ext uri="{FF2B5EF4-FFF2-40B4-BE49-F238E27FC236}">
              <a16:creationId xmlns:a16="http://schemas.microsoft.com/office/drawing/2014/main" id="{00000000-0008-0000-0F00-0000AE00000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6" name="テキスト ボックス 175">
          <a:extLst>
            <a:ext uri="{FF2B5EF4-FFF2-40B4-BE49-F238E27FC236}">
              <a16:creationId xmlns:a16="http://schemas.microsoft.com/office/drawing/2014/main" id="{00000000-0008-0000-0F00-0000B0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8" name="テキスト ボックス 177">
          <a:extLst>
            <a:ext uri="{FF2B5EF4-FFF2-40B4-BE49-F238E27FC236}">
              <a16:creationId xmlns:a16="http://schemas.microsoft.com/office/drawing/2014/main" id="{00000000-0008-0000-0F00-0000B2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1" name="直線コネクタ 180">
          <a:extLst>
            <a:ext uri="{FF2B5EF4-FFF2-40B4-BE49-F238E27FC236}">
              <a16:creationId xmlns:a16="http://schemas.microsoft.com/office/drawing/2014/main" id="{00000000-0008-0000-0F00-0000B5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3" name="直線コネクタ 182">
          <a:extLst>
            <a:ext uri="{FF2B5EF4-FFF2-40B4-BE49-F238E27FC236}">
              <a16:creationId xmlns:a16="http://schemas.microsoft.com/office/drawing/2014/main" id="{00000000-0008-0000-0F00-0000B7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5" name="直線コネクタ 184">
          <a:extLst>
            <a:ext uri="{FF2B5EF4-FFF2-40B4-BE49-F238E27FC236}">
              <a16:creationId xmlns:a16="http://schemas.microsoft.com/office/drawing/2014/main" id="{00000000-0008-0000-0F00-0000B9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00000000-0008-0000-0F00-0000BB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flipV="1">
          <a:off x="4634865" y="1345038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189" name="【福祉施設】&#10;有形固定資産減価償却率最小値テキスト">
          <a:extLst>
            <a:ext uri="{FF2B5EF4-FFF2-40B4-BE49-F238E27FC236}">
              <a16:creationId xmlns:a16="http://schemas.microsoft.com/office/drawing/2014/main" id="{00000000-0008-0000-0F00-0000BD000000}"/>
            </a:ext>
          </a:extLst>
        </xdr:cNvPr>
        <xdr:cNvSpPr txBox="1"/>
      </xdr:nvSpPr>
      <xdr:spPr>
        <a:xfrm>
          <a:off x="4673600" y="1479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4546600" y="1478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191" name="【福祉施設】&#10;有形固定資産減価償却率最大値テキスト">
          <a:extLst>
            <a:ext uri="{FF2B5EF4-FFF2-40B4-BE49-F238E27FC236}">
              <a16:creationId xmlns:a16="http://schemas.microsoft.com/office/drawing/2014/main" id="{00000000-0008-0000-0F00-0000BF000000}"/>
            </a:ext>
          </a:extLst>
        </xdr:cNvPr>
        <xdr:cNvSpPr txBox="1"/>
      </xdr:nvSpPr>
      <xdr:spPr>
        <a:xfrm>
          <a:off x="4673600" y="1322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4546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00000000-0008-0000-0F00-0000C1000000}"/>
            </a:ext>
          </a:extLst>
        </xdr:cNvPr>
        <xdr:cNvSpPr txBox="1"/>
      </xdr:nvSpPr>
      <xdr:spPr>
        <a:xfrm>
          <a:off x="4673600" y="13975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194" name="フローチャート: 判断 193">
          <a:extLst>
            <a:ext uri="{FF2B5EF4-FFF2-40B4-BE49-F238E27FC236}">
              <a16:creationId xmlns:a16="http://schemas.microsoft.com/office/drawing/2014/main" id="{00000000-0008-0000-0F00-0000C2000000}"/>
            </a:ext>
          </a:extLst>
        </xdr:cNvPr>
        <xdr:cNvSpPr/>
      </xdr:nvSpPr>
      <xdr:spPr>
        <a:xfrm>
          <a:off x="45847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195" name="フローチャート: 判断 194">
          <a:extLst>
            <a:ext uri="{FF2B5EF4-FFF2-40B4-BE49-F238E27FC236}">
              <a16:creationId xmlns:a16="http://schemas.microsoft.com/office/drawing/2014/main" id="{00000000-0008-0000-0F00-0000C3000000}"/>
            </a:ext>
          </a:extLst>
        </xdr:cNvPr>
        <xdr:cNvSpPr/>
      </xdr:nvSpPr>
      <xdr:spPr>
        <a:xfrm>
          <a:off x="37465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196" name="フローチャート: 判断 195">
          <a:extLst>
            <a:ext uri="{FF2B5EF4-FFF2-40B4-BE49-F238E27FC236}">
              <a16:creationId xmlns:a16="http://schemas.microsoft.com/office/drawing/2014/main" id="{00000000-0008-0000-0F00-0000C4000000}"/>
            </a:ext>
          </a:extLst>
        </xdr:cNvPr>
        <xdr:cNvSpPr/>
      </xdr:nvSpPr>
      <xdr:spPr>
        <a:xfrm>
          <a:off x="2857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197" name="フローチャート: 判断 196">
          <a:extLst>
            <a:ext uri="{FF2B5EF4-FFF2-40B4-BE49-F238E27FC236}">
              <a16:creationId xmlns:a16="http://schemas.microsoft.com/office/drawing/2014/main" id="{00000000-0008-0000-0F00-0000C5000000}"/>
            </a:ext>
          </a:extLst>
        </xdr:cNvPr>
        <xdr:cNvSpPr/>
      </xdr:nvSpPr>
      <xdr:spPr>
        <a:xfrm>
          <a:off x="1968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198" name="フローチャート: 判断 197">
          <a:extLst>
            <a:ext uri="{FF2B5EF4-FFF2-40B4-BE49-F238E27FC236}">
              <a16:creationId xmlns:a16="http://schemas.microsoft.com/office/drawing/2014/main" id="{00000000-0008-0000-0F00-0000C6000000}"/>
            </a:ext>
          </a:extLst>
        </xdr:cNvPr>
        <xdr:cNvSpPr/>
      </xdr:nvSpPr>
      <xdr:spPr>
        <a:xfrm>
          <a:off x="1079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F00-0000C7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F00-0000C8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F00-0000C9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F00-0000CA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F00-0000CB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85271</xdr:rowOff>
    </xdr:from>
    <xdr:to>
      <xdr:col>24</xdr:col>
      <xdr:colOff>114300</xdr:colOff>
      <xdr:row>81</xdr:row>
      <xdr:rowOff>15421</xdr:rowOff>
    </xdr:to>
    <xdr:sp macro="" textlink="">
      <xdr:nvSpPr>
        <xdr:cNvPr id="204" name="楕円 203">
          <a:extLst>
            <a:ext uri="{FF2B5EF4-FFF2-40B4-BE49-F238E27FC236}">
              <a16:creationId xmlns:a16="http://schemas.microsoft.com/office/drawing/2014/main" id="{00000000-0008-0000-0F00-0000CC000000}"/>
            </a:ext>
          </a:extLst>
        </xdr:cNvPr>
        <xdr:cNvSpPr/>
      </xdr:nvSpPr>
      <xdr:spPr>
        <a:xfrm>
          <a:off x="4584700" y="1380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108148</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00000000-0008-0000-0F00-0000CD000000}"/>
            </a:ext>
          </a:extLst>
        </xdr:cNvPr>
        <xdr:cNvSpPr txBox="1"/>
      </xdr:nvSpPr>
      <xdr:spPr>
        <a:xfrm>
          <a:off x="4673600" y="13652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78739</xdr:rowOff>
    </xdr:from>
    <xdr:to>
      <xdr:col>20</xdr:col>
      <xdr:colOff>38100</xdr:colOff>
      <xdr:row>81</xdr:row>
      <xdr:rowOff>8889</xdr:rowOff>
    </xdr:to>
    <xdr:sp macro="" textlink="">
      <xdr:nvSpPr>
        <xdr:cNvPr id="206" name="楕円 205">
          <a:extLst>
            <a:ext uri="{FF2B5EF4-FFF2-40B4-BE49-F238E27FC236}">
              <a16:creationId xmlns:a16="http://schemas.microsoft.com/office/drawing/2014/main" id="{00000000-0008-0000-0F00-0000CE000000}"/>
            </a:ext>
          </a:extLst>
        </xdr:cNvPr>
        <xdr:cNvSpPr/>
      </xdr:nvSpPr>
      <xdr:spPr>
        <a:xfrm>
          <a:off x="3746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129539</xdr:rowOff>
    </xdr:from>
    <xdr:to>
      <xdr:col>24</xdr:col>
      <xdr:colOff>63500</xdr:colOff>
      <xdr:row>80</xdr:row>
      <xdr:rowOff>136071</xdr:rowOff>
    </xdr:to>
    <xdr:cxnSp macro="">
      <xdr:nvCxnSpPr>
        <xdr:cNvPr id="207" name="直線コネクタ 206">
          <a:extLst>
            <a:ext uri="{FF2B5EF4-FFF2-40B4-BE49-F238E27FC236}">
              <a16:creationId xmlns:a16="http://schemas.microsoft.com/office/drawing/2014/main" id="{00000000-0008-0000-0F00-0000CF000000}"/>
            </a:ext>
          </a:extLst>
        </xdr:cNvPr>
        <xdr:cNvCxnSpPr/>
      </xdr:nvCxnSpPr>
      <xdr:spPr>
        <a:xfrm>
          <a:off x="3797300" y="13845539"/>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16692</xdr:rowOff>
    </xdr:from>
    <xdr:to>
      <xdr:col>15</xdr:col>
      <xdr:colOff>101600</xdr:colOff>
      <xdr:row>80</xdr:row>
      <xdr:rowOff>118292</xdr:rowOff>
    </xdr:to>
    <xdr:sp macro="" textlink="">
      <xdr:nvSpPr>
        <xdr:cNvPr id="208" name="楕円 207">
          <a:extLst>
            <a:ext uri="{FF2B5EF4-FFF2-40B4-BE49-F238E27FC236}">
              <a16:creationId xmlns:a16="http://schemas.microsoft.com/office/drawing/2014/main" id="{00000000-0008-0000-0F00-0000D0000000}"/>
            </a:ext>
          </a:extLst>
        </xdr:cNvPr>
        <xdr:cNvSpPr/>
      </xdr:nvSpPr>
      <xdr:spPr>
        <a:xfrm>
          <a:off x="2857500" y="137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67492</xdr:rowOff>
    </xdr:from>
    <xdr:to>
      <xdr:col>19</xdr:col>
      <xdr:colOff>177800</xdr:colOff>
      <xdr:row>80</xdr:row>
      <xdr:rowOff>129539</xdr:rowOff>
    </xdr:to>
    <xdr:cxnSp macro="">
      <xdr:nvCxnSpPr>
        <xdr:cNvPr id="209" name="直線コネクタ 208">
          <a:extLst>
            <a:ext uri="{FF2B5EF4-FFF2-40B4-BE49-F238E27FC236}">
              <a16:creationId xmlns:a16="http://schemas.microsoft.com/office/drawing/2014/main" id="{00000000-0008-0000-0F00-0000D1000000}"/>
            </a:ext>
          </a:extLst>
        </xdr:cNvPr>
        <xdr:cNvCxnSpPr/>
      </xdr:nvCxnSpPr>
      <xdr:spPr>
        <a:xfrm>
          <a:off x="2908300" y="13783492"/>
          <a:ext cx="889000" cy="6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145687</xdr:rowOff>
    </xdr:from>
    <xdr:to>
      <xdr:col>10</xdr:col>
      <xdr:colOff>165100</xdr:colOff>
      <xdr:row>80</xdr:row>
      <xdr:rowOff>75837</xdr:rowOff>
    </xdr:to>
    <xdr:sp macro="" textlink="">
      <xdr:nvSpPr>
        <xdr:cNvPr id="210" name="楕円 209">
          <a:extLst>
            <a:ext uri="{FF2B5EF4-FFF2-40B4-BE49-F238E27FC236}">
              <a16:creationId xmlns:a16="http://schemas.microsoft.com/office/drawing/2014/main" id="{00000000-0008-0000-0F00-0000D2000000}"/>
            </a:ext>
          </a:extLst>
        </xdr:cNvPr>
        <xdr:cNvSpPr/>
      </xdr:nvSpPr>
      <xdr:spPr>
        <a:xfrm>
          <a:off x="1968500" y="1369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25037</xdr:rowOff>
    </xdr:from>
    <xdr:to>
      <xdr:col>15</xdr:col>
      <xdr:colOff>50800</xdr:colOff>
      <xdr:row>80</xdr:row>
      <xdr:rowOff>67492</xdr:rowOff>
    </xdr:to>
    <xdr:cxnSp macro="">
      <xdr:nvCxnSpPr>
        <xdr:cNvPr id="211" name="直線コネクタ 210">
          <a:extLst>
            <a:ext uri="{FF2B5EF4-FFF2-40B4-BE49-F238E27FC236}">
              <a16:creationId xmlns:a16="http://schemas.microsoft.com/office/drawing/2014/main" id="{00000000-0008-0000-0F00-0000D3000000}"/>
            </a:ext>
          </a:extLst>
        </xdr:cNvPr>
        <xdr:cNvCxnSpPr/>
      </xdr:nvCxnSpPr>
      <xdr:spPr>
        <a:xfrm>
          <a:off x="2019300" y="1374103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77107</xdr:rowOff>
    </xdr:from>
    <xdr:to>
      <xdr:col>6</xdr:col>
      <xdr:colOff>38100</xdr:colOff>
      <xdr:row>80</xdr:row>
      <xdr:rowOff>7257</xdr:rowOff>
    </xdr:to>
    <xdr:sp macro="" textlink="">
      <xdr:nvSpPr>
        <xdr:cNvPr id="212" name="楕円 211">
          <a:extLst>
            <a:ext uri="{FF2B5EF4-FFF2-40B4-BE49-F238E27FC236}">
              <a16:creationId xmlns:a16="http://schemas.microsoft.com/office/drawing/2014/main" id="{00000000-0008-0000-0F00-0000D4000000}"/>
            </a:ext>
          </a:extLst>
        </xdr:cNvPr>
        <xdr:cNvSpPr/>
      </xdr:nvSpPr>
      <xdr:spPr>
        <a:xfrm>
          <a:off x="1079500" y="1362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127907</xdr:rowOff>
    </xdr:from>
    <xdr:to>
      <xdr:col>10</xdr:col>
      <xdr:colOff>114300</xdr:colOff>
      <xdr:row>80</xdr:row>
      <xdr:rowOff>25037</xdr:rowOff>
    </xdr:to>
    <xdr:cxnSp macro="">
      <xdr:nvCxnSpPr>
        <xdr:cNvPr id="213" name="直線コネクタ 212">
          <a:extLst>
            <a:ext uri="{FF2B5EF4-FFF2-40B4-BE49-F238E27FC236}">
              <a16:creationId xmlns:a16="http://schemas.microsoft.com/office/drawing/2014/main" id="{00000000-0008-0000-0F00-0000D5000000}"/>
            </a:ext>
          </a:extLst>
        </xdr:cNvPr>
        <xdr:cNvCxnSpPr/>
      </xdr:nvCxnSpPr>
      <xdr:spPr>
        <a:xfrm>
          <a:off x="1130300" y="1367245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214" name="n_1aveValue【福祉施設】&#10;有形固定資産減価償却率">
          <a:extLst>
            <a:ext uri="{FF2B5EF4-FFF2-40B4-BE49-F238E27FC236}">
              <a16:creationId xmlns:a16="http://schemas.microsoft.com/office/drawing/2014/main" id="{00000000-0008-0000-0F00-0000D6000000}"/>
            </a:ext>
          </a:extLst>
        </xdr:cNvPr>
        <xdr:cNvSpPr txBox="1"/>
      </xdr:nvSpPr>
      <xdr:spPr>
        <a:xfrm>
          <a:off x="3582044" y="140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215" name="n_2aveValue【福祉施設】&#10;有形固定資産減価償却率">
          <a:extLst>
            <a:ext uri="{FF2B5EF4-FFF2-40B4-BE49-F238E27FC236}">
              <a16:creationId xmlns:a16="http://schemas.microsoft.com/office/drawing/2014/main" id="{00000000-0008-0000-0F00-0000D7000000}"/>
            </a:ext>
          </a:extLst>
        </xdr:cNvPr>
        <xdr:cNvSpPr txBox="1"/>
      </xdr:nvSpPr>
      <xdr:spPr>
        <a:xfrm>
          <a:off x="2705744" y="1403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216" name="n_3aveValue【福祉施設】&#10;有形固定資産減価償却率">
          <a:extLst>
            <a:ext uri="{FF2B5EF4-FFF2-40B4-BE49-F238E27FC236}">
              <a16:creationId xmlns:a16="http://schemas.microsoft.com/office/drawing/2014/main" id="{00000000-0008-0000-0F00-0000D8000000}"/>
            </a:ext>
          </a:extLst>
        </xdr:cNvPr>
        <xdr:cNvSpPr txBox="1"/>
      </xdr:nvSpPr>
      <xdr:spPr>
        <a:xfrm>
          <a:off x="18167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217" name="n_4aveValue【福祉施設】&#10;有形固定資産減価償却率">
          <a:extLst>
            <a:ext uri="{FF2B5EF4-FFF2-40B4-BE49-F238E27FC236}">
              <a16:creationId xmlns:a16="http://schemas.microsoft.com/office/drawing/2014/main" id="{00000000-0008-0000-0F00-0000D9000000}"/>
            </a:ext>
          </a:extLst>
        </xdr:cNvPr>
        <xdr:cNvSpPr txBox="1"/>
      </xdr:nvSpPr>
      <xdr:spPr>
        <a:xfrm>
          <a:off x="927744" y="13946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25416</xdr:rowOff>
    </xdr:from>
    <xdr:ext cx="405111" cy="259045"/>
    <xdr:sp macro="" textlink="">
      <xdr:nvSpPr>
        <xdr:cNvPr id="218" name="n_1mainValue【福祉施設】&#10;有形固定資産減価償却率">
          <a:extLst>
            <a:ext uri="{FF2B5EF4-FFF2-40B4-BE49-F238E27FC236}">
              <a16:creationId xmlns:a16="http://schemas.microsoft.com/office/drawing/2014/main" id="{00000000-0008-0000-0F00-0000DA000000}"/>
            </a:ext>
          </a:extLst>
        </xdr:cNvPr>
        <xdr:cNvSpPr txBox="1"/>
      </xdr:nvSpPr>
      <xdr:spPr>
        <a:xfrm>
          <a:off x="35820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134819</xdr:rowOff>
    </xdr:from>
    <xdr:ext cx="405111" cy="259045"/>
    <xdr:sp macro="" textlink="">
      <xdr:nvSpPr>
        <xdr:cNvPr id="219" name="n_2mainValue【福祉施設】&#10;有形固定資産減価償却率">
          <a:extLst>
            <a:ext uri="{FF2B5EF4-FFF2-40B4-BE49-F238E27FC236}">
              <a16:creationId xmlns:a16="http://schemas.microsoft.com/office/drawing/2014/main" id="{00000000-0008-0000-0F00-0000DB000000}"/>
            </a:ext>
          </a:extLst>
        </xdr:cNvPr>
        <xdr:cNvSpPr txBox="1"/>
      </xdr:nvSpPr>
      <xdr:spPr>
        <a:xfrm>
          <a:off x="2705744" y="1350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92364</xdr:rowOff>
    </xdr:from>
    <xdr:ext cx="405111" cy="259045"/>
    <xdr:sp macro="" textlink="">
      <xdr:nvSpPr>
        <xdr:cNvPr id="220" name="n_3mainValue【福祉施設】&#10;有形固定資産減価償却率">
          <a:extLst>
            <a:ext uri="{FF2B5EF4-FFF2-40B4-BE49-F238E27FC236}">
              <a16:creationId xmlns:a16="http://schemas.microsoft.com/office/drawing/2014/main" id="{00000000-0008-0000-0F00-0000DC000000}"/>
            </a:ext>
          </a:extLst>
        </xdr:cNvPr>
        <xdr:cNvSpPr txBox="1"/>
      </xdr:nvSpPr>
      <xdr:spPr>
        <a:xfrm>
          <a:off x="1816744" y="1346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23784</xdr:rowOff>
    </xdr:from>
    <xdr:ext cx="405111" cy="259045"/>
    <xdr:sp macro="" textlink="">
      <xdr:nvSpPr>
        <xdr:cNvPr id="221" name="n_4mainValue【福祉施設】&#10;有形固定資産減価償却率">
          <a:extLst>
            <a:ext uri="{FF2B5EF4-FFF2-40B4-BE49-F238E27FC236}">
              <a16:creationId xmlns:a16="http://schemas.microsoft.com/office/drawing/2014/main" id="{00000000-0008-0000-0F00-0000DD000000}"/>
            </a:ext>
          </a:extLst>
        </xdr:cNvPr>
        <xdr:cNvSpPr txBox="1"/>
      </xdr:nvSpPr>
      <xdr:spPr>
        <a:xfrm>
          <a:off x="927744" y="1339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00000000-0008-0000-0F00-0000DE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00000000-0008-0000-0F00-0000DF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00000000-0008-0000-0F00-0000E0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00000000-0008-0000-0F00-0000E1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00000000-0008-0000-0F00-0000E2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00000000-0008-0000-0F00-0000E3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00000000-0008-0000-0F00-0000E4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00000000-0008-0000-0F00-0000E500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30" name="正方形/長方形 229">
          <a:extLst>
            <a:ext uri="{FF2B5EF4-FFF2-40B4-BE49-F238E27FC236}">
              <a16:creationId xmlns:a16="http://schemas.microsoft.com/office/drawing/2014/main" id="{00000000-0008-0000-0F00-0000E6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31" name="正方形/長方形 230">
          <a:extLst>
            <a:ext uri="{FF2B5EF4-FFF2-40B4-BE49-F238E27FC236}">
              <a16:creationId xmlns:a16="http://schemas.microsoft.com/office/drawing/2014/main" id="{00000000-0008-0000-0F00-0000E7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2" name="正方形/長方形 231">
          <a:extLst>
            <a:ext uri="{FF2B5EF4-FFF2-40B4-BE49-F238E27FC236}">
              <a16:creationId xmlns:a16="http://schemas.microsoft.com/office/drawing/2014/main" id="{00000000-0008-0000-0F00-0000E8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3" name="正方形/長方形 232">
          <a:extLst>
            <a:ext uri="{FF2B5EF4-FFF2-40B4-BE49-F238E27FC236}">
              <a16:creationId xmlns:a16="http://schemas.microsoft.com/office/drawing/2014/main" id="{00000000-0008-0000-0F00-0000E9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4" name="正方形/長方形 233">
          <a:extLst>
            <a:ext uri="{FF2B5EF4-FFF2-40B4-BE49-F238E27FC236}">
              <a16:creationId xmlns:a16="http://schemas.microsoft.com/office/drawing/2014/main" id="{00000000-0008-0000-0F00-0000EA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5" name="正方形/長方形 234">
          <a:extLst>
            <a:ext uri="{FF2B5EF4-FFF2-40B4-BE49-F238E27FC236}">
              <a16:creationId xmlns:a16="http://schemas.microsoft.com/office/drawing/2014/main" id="{00000000-0008-0000-0F00-0000EB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6" name="正方形/長方形 235">
          <a:extLst>
            <a:ext uri="{FF2B5EF4-FFF2-40B4-BE49-F238E27FC236}">
              <a16:creationId xmlns:a16="http://schemas.microsoft.com/office/drawing/2014/main" id="{00000000-0008-0000-0F00-0000EC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7" name="正方形/長方形 236">
          <a:extLst>
            <a:ext uri="{FF2B5EF4-FFF2-40B4-BE49-F238E27FC236}">
              <a16:creationId xmlns:a16="http://schemas.microsoft.com/office/drawing/2014/main" id="{00000000-0008-0000-0F00-0000ED00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9" name="直線コネクタ 238">
          <a:extLst>
            <a:ext uri="{FF2B5EF4-FFF2-40B4-BE49-F238E27FC236}">
              <a16:creationId xmlns:a16="http://schemas.microsoft.com/office/drawing/2014/main" id="{00000000-0008-0000-0F00-0000EF00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41" name="直線コネクタ 240">
          <a:extLst>
            <a:ext uri="{FF2B5EF4-FFF2-40B4-BE49-F238E27FC236}">
              <a16:creationId xmlns:a16="http://schemas.microsoft.com/office/drawing/2014/main" id="{00000000-0008-0000-0F00-0000F100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43" name="直線コネクタ 242">
          <a:extLst>
            <a:ext uri="{FF2B5EF4-FFF2-40B4-BE49-F238E27FC236}">
              <a16:creationId xmlns:a16="http://schemas.microsoft.com/office/drawing/2014/main" id="{00000000-0008-0000-0F00-0000F300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45" name="直線コネクタ 244">
          <a:extLst>
            <a:ext uri="{FF2B5EF4-FFF2-40B4-BE49-F238E27FC236}">
              <a16:creationId xmlns:a16="http://schemas.microsoft.com/office/drawing/2014/main" id="{00000000-0008-0000-0F00-0000F500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48" name="テキスト ボックス 247">
          <a:extLst>
            <a:ext uri="{FF2B5EF4-FFF2-40B4-BE49-F238E27FC236}">
              <a16:creationId xmlns:a16="http://schemas.microsoft.com/office/drawing/2014/main" id="{00000000-0008-0000-0F00-0000F800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50" name="テキスト ボックス 249">
          <a:extLst>
            <a:ext uri="{FF2B5EF4-FFF2-40B4-BE49-F238E27FC236}">
              <a16:creationId xmlns:a16="http://schemas.microsoft.com/office/drawing/2014/main" id="{00000000-0008-0000-0F00-0000FA00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52" name="テキスト ボックス 251">
          <a:extLst>
            <a:ext uri="{FF2B5EF4-FFF2-40B4-BE49-F238E27FC236}">
              <a16:creationId xmlns:a16="http://schemas.microsoft.com/office/drawing/2014/main" id="{00000000-0008-0000-0F00-0000FC00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53" name="【市民会館】&#10;有形固定資産減価償却率グラフ枠">
          <a:extLst>
            <a:ext uri="{FF2B5EF4-FFF2-40B4-BE49-F238E27FC236}">
              <a16:creationId xmlns:a16="http://schemas.microsoft.com/office/drawing/2014/main" id="{00000000-0008-0000-0F00-0000FD00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flipV="1">
          <a:off x="4634865" y="170802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255" name="【市民会館】&#10;有形固定資産減価償却率最小値テキスト">
          <a:extLst>
            <a:ext uri="{FF2B5EF4-FFF2-40B4-BE49-F238E27FC236}">
              <a16:creationId xmlns:a16="http://schemas.microsoft.com/office/drawing/2014/main" id="{00000000-0008-0000-0F00-0000FF000000}"/>
            </a:ext>
          </a:extLst>
        </xdr:cNvPr>
        <xdr:cNvSpPr txBox="1"/>
      </xdr:nvSpPr>
      <xdr:spPr>
        <a:xfrm>
          <a:off x="4673600"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256" name="直線コネクタ 255">
          <a:extLst>
            <a:ext uri="{FF2B5EF4-FFF2-40B4-BE49-F238E27FC236}">
              <a16:creationId xmlns:a16="http://schemas.microsoft.com/office/drawing/2014/main" id="{00000000-0008-0000-0F00-000000010000}"/>
            </a:ext>
          </a:extLst>
        </xdr:cNvPr>
        <xdr:cNvCxnSpPr/>
      </xdr:nvCxnSpPr>
      <xdr:spPr>
        <a:xfrm>
          <a:off x="4546600" y="1838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257" name="【市民会館】&#10;有形固定資産減価償却率最大値テキスト">
          <a:extLst>
            <a:ext uri="{FF2B5EF4-FFF2-40B4-BE49-F238E27FC236}">
              <a16:creationId xmlns:a16="http://schemas.microsoft.com/office/drawing/2014/main" id="{00000000-0008-0000-0F00-000001010000}"/>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258" name="直線コネクタ 257">
          <a:extLst>
            <a:ext uri="{FF2B5EF4-FFF2-40B4-BE49-F238E27FC236}">
              <a16:creationId xmlns:a16="http://schemas.microsoft.com/office/drawing/2014/main" id="{00000000-0008-0000-0F00-000002010000}"/>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259" name="【市民会館】&#10;有形固定資産減価償却率平均値テキスト">
          <a:extLst>
            <a:ext uri="{FF2B5EF4-FFF2-40B4-BE49-F238E27FC236}">
              <a16:creationId xmlns:a16="http://schemas.microsoft.com/office/drawing/2014/main" id="{00000000-0008-0000-0F00-000003010000}"/>
            </a:ext>
          </a:extLst>
        </xdr:cNvPr>
        <xdr:cNvSpPr txBox="1"/>
      </xdr:nvSpPr>
      <xdr:spPr>
        <a:xfrm>
          <a:off x="4673600" y="17741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260" name="フローチャート: 判断 259">
          <a:extLst>
            <a:ext uri="{FF2B5EF4-FFF2-40B4-BE49-F238E27FC236}">
              <a16:creationId xmlns:a16="http://schemas.microsoft.com/office/drawing/2014/main" id="{00000000-0008-0000-0F00-000004010000}"/>
            </a:ext>
          </a:extLst>
        </xdr:cNvPr>
        <xdr:cNvSpPr/>
      </xdr:nvSpPr>
      <xdr:spPr>
        <a:xfrm>
          <a:off x="45847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261" name="フローチャート: 判断 260">
          <a:extLst>
            <a:ext uri="{FF2B5EF4-FFF2-40B4-BE49-F238E27FC236}">
              <a16:creationId xmlns:a16="http://schemas.microsoft.com/office/drawing/2014/main" id="{00000000-0008-0000-0F00-000005010000}"/>
            </a:ext>
          </a:extLst>
        </xdr:cNvPr>
        <xdr:cNvSpPr/>
      </xdr:nvSpPr>
      <xdr:spPr>
        <a:xfrm>
          <a:off x="37465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262" name="フローチャート: 判断 261">
          <a:extLst>
            <a:ext uri="{FF2B5EF4-FFF2-40B4-BE49-F238E27FC236}">
              <a16:creationId xmlns:a16="http://schemas.microsoft.com/office/drawing/2014/main" id="{00000000-0008-0000-0F00-000006010000}"/>
            </a:ext>
          </a:extLst>
        </xdr:cNvPr>
        <xdr:cNvSpPr/>
      </xdr:nvSpPr>
      <xdr:spPr>
        <a:xfrm>
          <a:off x="2857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263" name="フローチャート: 判断 262">
          <a:extLst>
            <a:ext uri="{FF2B5EF4-FFF2-40B4-BE49-F238E27FC236}">
              <a16:creationId xmlns:a16="http://schemas.microsoft.com/office/drawing/2014/main" id="{00000000-0008-0000-0F00-000007010000}"/>
            </a:ext>
          </a:extLst>
        </xdr:cNvPr>
        <xdr:cNvSpPr/>
      </xdr:nvSpPr>
      <xdr:spPr>
        <a:xfrm>
          <a:off x="1968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264" name="フローチャート: 判断 263">
          <a:extLst>
            <a:ext uri="{FF2B5EF4-FFF2-40B4-BE49-F238E27FC236}">
              <a16:creationId xmlns:a16="http://schemas.microsoft.com/office/drawing/2014/main" id="{00000000-0008-0000-0F00-000008010000}"/>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65" name="テキスト ボックス 264">
          <a:extLst>
            <a:ext uri="{FF2B5EF4-FFF2-40B4-BE49-F238E27FC236}">
              <a16:creationId xmlns:a16="http://schemas.microsoft.com/office/drawing/2014/main" id="{00000000-0008-0000-0F00-000009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66" name="テキスト ボックス 265">
          <a:extLst>
            <a:ext uri="{FF2B5EF4-FFF2-40B4-BE49-F238E27FC236}">
              <a16:creationId xmlns:a16="http://schemas.microsoft.com/office/drawing/2014/main" id="{00000000-0008-0000-0F00-00000A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7" name="テキスト ボックス 266">
          <a:extLst>
            <a:ext uri="{FF2B5EF4-FFF2-40B4-BE49-F238E27FC236}">
              <a16:creationId xmlns:a16="http://schemas.microsoft.com/office/drawing/2014/main" id="{00000000-0008-0000-0F00-00000B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68" name="テキスト ボックス 267">
          <a:extLst>
            <a:ext uri="{FF2B5EF4-FFF2-40B4-BE49-F238E27FC236}">
              <a16:creationId xmlns:a16="http://schemas.microsoft.com/office/drawing/2014/main" id="{00000000-0008-0000-0F00-00000C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9" name="テキスト ボックス 268">
          <a:extLst>
            <a:ext uri="{FF2B5EF4-FFF2-40B4-BE49-F238E27FC236}">
              <a16:creationId xmlns:a16="http://schemas.microsoft.com/office/drawing/2014/main" id="{00000000-0008-0000-0F00-00000D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63500</xdr:rowOff>
    </xdr:from>
    <xdr:to>
      <xdr:col>24</xdr:col>
      <xdr:colOff>114300</xdr:colOff>
      <xdr:row>102</xdr:row>
      <xdr:rowOff>165100</xdr:rowOff>
    </xdr:to>
    <xdr:sp macro="" textlink="">
      <xdr:nvSpPr>
        <xdr:cNvPr id="270" name="楕円 269">
          <a:extLst>
            <a:ext uri="{FF2B5EF4-FFF2-40B4-BE49-F238E27FC236}">
              <a16:creationId xmlns:a16="http://schemas.microsoft.com/office/drawing/2014/main" id="{00000000-0008-0000-0F00-00000E010000}"/>
            </a:ext>
          </a:extLst>
        </xdr:cNvPr>
        <xdr:cNvSpPr/>
      </xdr:nvSpPr>
      <xdr:spPr>
        <a:xfrm>
          <a:off x="4584700" y="1755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86377</xdr:rowOff>
    </xdr:from>
    <xdr:ext cx="405111" cy="259045"/>
    <xdr:sp macro="" textlink="">
      <xdr:nvSpPr>
        <xdr:cNvPr id="271" name="【市民会館】&#10;有形固定資産減価償却率該当値テキスト">
          <a:extLst>
            <a:ext uri="{FF2B5EF4-FFF2-40B4-BE49-F238E27FC236}">
              <a16:creationId xmlns:a16="http://schemas.microsoft.com/office/drawing/2014/main" id="{00000000-0008-0000-0F00-00000F010000}"/>
            </a:ext>
          </a:extLst>
        </xdr:cNvPr>
        <xdr:cNvSpPr txBox="1"/>
      </xdr:nvSpPr>
      <xdr:spPr>
        <a:xfrm>
          <a:off x="4673600" y="1740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27305</xdr:rowOff>
    </xdr:from>
    <xdr:to>
      <xdr:col>20</xdr:col>
      <xdr:colOff>38100</xdr:colOff>
      <xdr:row>102</xdr:row>
      <xdr:rowOff>128905</xdr:rowOff>
    </xdr:to>
    <xdr:sp macro="" textlink="">
      <xdr:nvSpPr>
        <xdr:cNvPr id="272" name="楕円 271">
          <a:extLst>
            <a:ext uri="{FF2B5EF4-FFF2-40B4-BE49-F238E27FC236}">
              <a16:creationId xmlns:a16="http://schemas.microsoft.com/office/drawing/2014/main" id="{00000000-0008-0000-0F00-000010010000}"/>
            </a:ext>
          </a:extLst>
        </xdr:cNvPr>
        <xdr:cNvSpPr/>
      </xdr:nvSpPr>
      <xdr:spPr>
        <a:xfrm>
          <a:off x="3746500" y="1751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78105</xdr:rowOff>
    </xdr:from>
    <xdr:to>
      <xdr:col>24</xdr:col>
      <xdr:colOff>63500</xdr:colOff>
      <xdr:row>102</xdr:row>
      <xdr:rowOff>114300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3797300" y="1756600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153036</xdr:rowOff>
    </xdr:from>
    <xdr:to>
      <xdr:col>15</xdr:col>
      <xdr:colOff>101600</xdr:colOff>
      <xdr:row>103</xdr:row>
      <xdr:rowOff>83186</xdr:rowOff>
    </xdr:to>
    <xdr:sp macro="" textlink="">
      <xdr:nvSpPr>
        <xdr:cNvPr id="274" name="楕円 273">
          <a:extLst>
            <a:ext uri="{FF2B5EF4-FFF2-40B4-BE49-F238E27FC236}">
              <a16:creationId xmlns:a16="http://schemas.microsoft.com/office/drawing/2014/main" id="{00000000-0008-0000-0F00-000012010000}"/>
            </a:ext>
          </a:extLst>
        </xdr:cNvPr>
        <xdr:cNvSpPr/>
      </xdr:nvSpPr>
      <xdr:spPr>
        <a:xfrm>
          <a:off x="2857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78105</xdr:rowOff>
    </xdr:from>
    <xdr:to>
      <xdr:col>19</xdr:col>
      <xdr:colOff>177800</xdr:colOff>
      <xdr:row>103</xdr:row>
      <xdr:rowOff>32386</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flipV="1">
          <a:off x="2908300" y="17566005"/>
          <a:ext cx="889000" cy="12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126364</xdr:rowOff>
    </xdr:from>
    <xdr:to>
      <xdr:col>10</xdr:col>
      <xdr:colOff>165100</xdr:colOff>
      <xdr:row>103</xdr:row>
      <xdr:rowOff>56514</xdr:rowOff>
    </xdr:to>
    <xdr:sp macro="" textlink="">
      <xdr:nvSpPr>
        <xdr:cNvPr id="276" name="楕円 275">
          <a:extLst>
            <a:ext uri="{FF2B5EF4-FFF2-40B4-BE49-F238E27FC236}">
              <a16:creationId xmlns:a16="http://schemas.microsoft.com/office/drawing/2014/main" id="{00000000-0008-0000-0F00-000014010000}"/>
            </a:ext>
          </a:extLst>
        </xdr:cNvPr>
        <xdr:cNvSpPr/>
      </xdr:nvSpPr>
      <xdr:spPr>
        <a:xfrm>
          <a:off x="1968500" y="1761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5714</xdr:rowOff>
    </xdr:from>
    <xdr:to>
      <xdr:col>15</xdr:col>
      <xdr:colOff>50800</xdr:colOff>
      <xdr:row>103</xdr:row>
      <xdr:rowOff>32386</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2019300" y="17665064"/>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126364</xdr:rowOff>
    </xdr:from>
    <xdr:to>
      <xdr:col>6</xdr:col>
      <xdr:colOff>38100</xdr:colOff>
      <xdr:row>103</xdr:row>
      <xdr:rowOff>56514</xdr:rowOff>
    </xdr:to>
    <xdr:sp macro="" textlink="">
      <xdr:nvSpPr>
        <xdr:cNvPr id="278" name="楕円 277">
          <a:extLst>
            <a:ext uri="{FF2B5EF4-FFF2-40B4-BE49-F238E27FC236}">
              <a16:creationId xmlns:a16="http://schemas.microsoft.com/office/drawing/2014/main" id="{00000000-0008-0000-0F00-000016010000}"/>
            </a:ext>
          </a:extLst>
        </xdr:cNvPr>
        <xdr:cNvSpPr/>
      </xdr:nvSpPr>
      <xdr:spPr>
        <a:xfrm>
          <a:off x="1079500" y="1761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5714</xdr:rowOff>
    </xdr:from>
    <xdr:to>
      <xdr:col>10</xdr:col>
      <xdr:colOff>114300</xdr:colOff>
      <xdr:row>103</xdr:row>
      <xdr:rowOff>5714</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1130300" y="176650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280" name="n_1aveValue【市民会館】&#10;有形固定資産減価償却率">
          <a:extLst>
            <a:ext uri="{FF2B5EF4-FFF2-40B4-BE49-F238E27FC236}">
              <a16:creationId xmlns:a16="http://schemas.microsoft.com/office/drawing/2014/main" id="{00000000-0008-0000-0F00-000018010000}"/>
            </a:ext>
          </a:extLst>
        </xdr:cNvPr>
        <xdr:cNvSpPr txBox="1"/>
      </xdr:nvSpPr>
      <xdr:spPr>
        <a:xfrm>
          <a:off x="358204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281" name="n_2aveValue【市民会館】&#10;有形固定資産減価償却率">
          <a:extLst>
            <a:ext uri="{FF2B5EF4-FFF2-40B4-BE49-F238E27FC236}">
              <a16:creationId xmlns:a16="http://schemas.microsoft.com/office/drawing/2014/main" id="{00000000-0008-0000-0F00-000019010000}"/>
            </a:ext>
          </a:extLst>
        </xdr:cNvPr>
        <xdr:cNvSpPr txBox="1"/>
      </xdr:nvSpPr>
      <xdr:spPr>
        <a:xfrm>
          <a:off x="2705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282" name="n_3aveValue【市民会館】&#10;有形固定資産減価償却率">
          <a:extLst>
            <a:ext uri="{FF2B5EF4-FFF2-40B4-BE49-F238E27FC236}">
              <a16:creationId xmlns:a16="http://schemas.microsoft.com/office/drawing/2014/main" id="{00000000-0008-0000-0F00-00001A010000}"/>
            </a:ext>
          </a:extLst>
        </xdr:cNvPr>
        <xdr:cNvSpPr txBox="1"/>
      </xdr:nvSpPr>
      <xdr:spPr>
        <a:xfrm>
          <a:off x="1816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283" name="n_4aveValue【市民会館】&#10;有形固定資産減価償却率">
          <a:extLst>
            <a:ext uri="{FF2B5EF4-FFF2-40B4-BE49-F238E27FC236}">
              <a16:creationId xmlns:a16="http://schemas.microsoft.com/office/drawing/2014/main" id="{00000000-0008-0000-0F00-00001B010000}"/>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145432</xdr:rowOff>
    </xdr:from>
    <xdr:ext cx="405111" cy="259045"/>
    <xdr:sp macro="" textlink="">
      <xdr:nvSpPr>
        <xdr:cNvPr id="284" name="n_1mainValue【市民会館】&#10;有形固定資産減価償却率">
          <a:extLst>
            <a:ext uri="{FF2B5EF4-FFF2-40B4-BE49-F238E27FC236}">
              <a16:creationId xmlns:a16="http://schemas.microsoft.com/office/drawing/2014/main" id="{00000000-0008-0000-0F00-00001C010000}"/>
            </a:ext>
          </a:extLst>
        </xdr:cNvPr>
        <xdr:cNvSpPr txBox="1"/>
      </xdr:nvSpPr>
      <xdr:spPr>
        <a:xfrm>
          <a:off x="3582044"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99713</xdr:rowOff>
    </xdr:from>
    <xdr:ext cx="405111" cy="259045"/>
    <xdr:sp macro="" textlink="">
      <xdr:nvSpPr>
        <xdr:cNvPr id="285" name="n_2mainValue【市民会館】&#10;有形固定資産減価償却率">
          <a:extLst>
            <a:ext uri="{FF2B5EF4-FFF2-40B4-BE49-F238E27FC236}">
              <a16:creationId xmlns:a16="http://schemas.microsoft.com/office/drawing/2014/main" id="{00000000-0008-0000-0F00-00001D010000}"/>
            </a:ext>
          </a:extLst>
        </xdr:cNvPr>
        <xdr:cNvSpPr txBox="1"/>
      </xdr:nvSpPr>
      <xdr:spPr>
        <a:xfrm>
          <a:off x="27057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73041</xdr:rowOff>
    </xdr:from>
    <xdr:ext cx="405111" cy="259045"/>
    <xdr:sp macro="" textlink="">
      <xdr:nvSpPr>
        <xdr:cNvPr id="286" name="n_3mainValue【市民会館】&#10;有形固定資産減価償却率">
          <a:extLst>
            <a:ext uri="{FF2B5EF4-FFF2-40B4-BE49-F238E27FC236}">
              <a16:creationId xmlns:a16="http://schemas.microsoft.com/office/drawing/2014/main" id="{00000000-0008-0000-0F00-00001E010000}"/>
            </a:ext>
          </a:extLst>
        </xdr:cNvPr>
        <xdr:cNvSpPr txBox="1"/>
      </xdr:nvSpPr>
      <xdr:spPr>
        <a:xfrm>
          <a:off x="1816744" y="1738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73041</xdr:rowOff>
    </xdr:from>
    <xdr:ext cx="405111" cy="259045"/>
    <xdr:sp macro="" textlink="">
      <xdr:nvSpPr>
        <xdr:cNvPr id="287" name="n_4mainValue【市民会館】&#10;有形固定資産減価償却率">
          <a:extLst>
            <a:ext uri="{FF2B5EF4-FFF2-40B4-BE49-F238E27FC236}">
              <a16:creationId xmlns:a16="http://schemas.microsoft.com/office/drawing/2014/main" id="{00000000-0008-0000-0F00-00001F010000}"/>
            </a:ext>
          </a:extLst>
        </xdr:cNvPr>
        <xdr:cNvSpPr txBox="1"/>
      </xdr:nvSpPr>
      <xdr:spPr>
        <a:xfrm>
          <a:off x="927744" y="1738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0000000-0008-0000-0F00-00002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F00-00002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F00-00002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F00-00002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F00-00002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00000000-0008-0000-0F00-000027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00000000-0008-0000-0F00-00002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00000000-0008-0000-0F00-00002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00000000-0008-0000-0F00-00002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00000000-0008-0000-0F00-00002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00000000-0008-0000-0F00-00002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00000000-0008-0000-0F00-00002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00000000-0008-0000-0F00-00002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00000000-0008-0000-0F00-00002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06" name="テキスト ボックス 305">
          <a:extLst>
            <a:ext uri="{FF2B5EF4-FFF2-40B4-BE49-F238E27FC236}">
              <a16:creationId xmlns:a16="http://schemas.microsoft.com/office/drawing/2014/main" id="{00000000-0008-0000-0F00-000032010000}"/>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8" name="テキスト ボックス 307">
          <a:extLst>
            <a:ext uri="{FF2B5EF4-FFF2-40B4-BE49-F238E27FC236}">
              <a16:creationId xmlns:a16="http://schemas.microsoft.com/office/drawing/2014/main" id="{00000000-0008-0000-0F00-000034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10" name="テキスト ボックス 309">
          <a:extLst>
            <a:ext uri="{FF2B5EF4-FFF2-40B4-BE49-F238E27FC236}">
              <a16:creationId xmlns:a16="http://schemas.microsoft.com/office/drawing/2014/main" id="{00000000-0008-0000-0F00-000036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12" name="テキスト ボックス 311">
          <a:extLst>
            <a:ext uri="{FF2B5EF4-FFF2-40B4-BE49-F238E27FC236}">
              <a16:creationId xmlns:a16="http://schemas.microsoft.com/office/drawing/2014/main" id="{00000000-0008-0000-0F00-000038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14" name="テキスト ボックス 313">
          <a:extLst>
            <a:ext uri="{FF2B5EF4-FFF2-40B4-BE49-F238E27FC236}">
              <a16:creationId xmlns:a16="http://schemas.microsoft.com/office/drawing/2014/main" id="{00000000-0008-0000-0F00-00003A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a:extLst>
            <a:ext uri="{FF2B5EF4-FFF2-40B4-BE49-F238E27FC236}">
              <a16:creationId xmlns:a16="http://schemas.microsoft.com/office/drawing/2014/main" id="{00000000-0008-0000-0F00-00003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318" name="直線コネクタ 317">
          <a:extLst>
            <a:ext uri="{FF2B5EF4-FFF2-40B4-BE49-F238E27FC236}">
              <a16:creationId xmlns:a16="http://schemas.microsoft.com/office/drawing/2014/main" id="{00000000-0008-0000-0F00-00003E010000}"/>
            </a:ext>
          </a:extLst>
        </xdr:cNvPr>
        <xdr:cNvCxnSpPr/>
      </xdr:nvCxnSpPr>
      <xdr:spPr>
        <a:xfrm flipV="1">
          <a:off x="16318864" y="656844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319" name="【一般廃棄物処理施設】&#10;有形固定資産減価償却率最小値テキスト">
          <a:extLst>
            <a:ext uri="{FF2B5EF4-FFF2-40B4-BE49-F238E27FC236}">
              <a16:creationId xmlns:a16="http://schemas.microsoft.com/office/drawing/2014/main" id="{00000000-0008-0000-0F00-00003F010000}"/>
            </a:ext>
          </a:extLst>
        </xdr:cNvPr>
        <xdr:cNvSpPr txBox="1"/>
      </xdr:nvSpPr>
      <xdr:spPr>
        <a:xfrm>
          <a:off x="16357600" y="667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320" name="直線コネクタ 319">
          <a:extLst>
            <a:ext uri="{FF2B5EF4-FFF2-40B4-BE49-F238E27FC236}">
              <a16:creationId xmlns:a16="http://schemas.microsoft.com/office/drawing/2014/main" id="{00000000-0008-0000-0F00-000040010000}"/>
            </a:ext>
          </a:extLst>
        </xdr:cNvPr>
        <xdr:cNvCxnSpPr/>
      </xdr:nvCxnSpPr>
      <xdr:spPr>
        <a:xfrm>
          <a:off x="16230600" y="661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321" name="【一般廃棄物処理施設】&#10;有形固定資産減価償却率最大値テキスト">
          <a:extLst>
            <a:ext uri="{FF2B5EF4-FFF2-40B4-BE49-F238E27FC236}">
              <a16:creationId xmlns:a16="http://schemas.microsoft.com/office/drawing/2014/main" id="{00000000-0008-0000-0F00-000041010000}"/>
            </a:ext>
          </a:extLst>
        </xdr:cNvPr>
        <xdr:cNvSpPr txBox="1"/>
      </xdr:nvSpPr>
      <xdr:spPr>
        <a:xfrm>
          <a:off x="16357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322" name="直線コネクタ 321">
          <a:extLst>
            <a:ext uri="{FF2B5EF4-FFF2-40B4-BE49-F238E27FC236}">
              <a16:creationId xmlns:a16="http://schemas.microsoft.com/office/drawing/2014/main" id="{00000000-0008-0000-0F00-000042010000}"/>
            </a:ext>
          </a:extLst>
        </xdr:cNvPr>
        <xdr:cNvCxnSpPr/>
      </xdr:nvCxnSpPr>
      <xdr:spPr>
        <a:xfrm>
          <a:off x="16230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323" name="【一般廃棄物処理施設】&#10;有形固定資産減価償却率平均値テキスト">
          <a:extLst>
            <a:ext uri="{FF2B5EF4-FFF2-40B4-BE49-F238E27FC236}">
              <a16:creationId xmlns:a16="http://schemas.microsoft.com/office/drawing/2014/main" id="{00000000-0008-0000-0F00-000043010000}"/>
            </a:ext>
          </a:extLst>
        </xdr:cNvPr>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324" name="フローチャート: 判断 323">
          <a:extLst>
            <a:ext uri="{FF2B5EF4-FFF2-40B4-BE49-F238E27FC236}">
              <a16:creationId xmlns:a16="http://schemas.microsoft.com/office/drawing/2014/main" id="{00000000-0008-0000-0F00-000044010000}"/>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325" name="フローチャート: 判断 324">
          <a:extLst>
            <a:ext uri="{FF2B5EF4-FFF2-40B4-BE49-F238E27FC236}">
              <a16:creationId xmlns:a16="http://schemas.microsoft.com/office/drawing/2014/main" id="{00000000-0008-0000-0F00-000045010000}"/>
            </a:ext>
          </a:extLst>
        </xdr:cNvPr>
        <xdr:cNvSpPr/>
      </xdr:nvSpPr>
      <xdr:spPr>
        <a:xfrm>
          <a:off x="15430500" y="560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326" name="フローチャート: 判断 325">
          <a:extLst>
            <a:ext uri="{FF2B5EF4-FFF2-40B4-BE49-F238E27FC236}">
              <a16:creationId xmlns:a16="http://schemas.microsoft.com/office/drawing/2014/main" id="{00000000-0008-0000-0F00-000046010000}"/>
            </a:ext>
          </a:extLst>
        </xdr:cNvPr>
        <xdr:cNvSpPr/>
      </xdr:nvSpPr>
      <xdr:spPr>
        <a:xfrm>
          <a:off x="1454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327" name="フローチャート: 判断 326">
          <a:extLst>
            <a:ext uri="{FF2B5EF4-FFF2-40B4-BE49-F238E27FC236}">
              <a16:creationId xmlns:a16="http://schemas.microsoft.com/office/drawing/2014/main" id="{00000000-0008-0000-0F00-000047010000}"/>
            </a:ext>
          </a:extLst>
        </xdr:cNvPr>
        <xdr:cNvSpPr/>
      </xdr:nvSpPr>
      <xdr:spPr>
        <a:xfrm>
          <a:off x="1365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328" name="フローチャート: 判断 327">
          <a:extLst>
            <a:ext uri="{FF2B5EF4-FFF2-40B4-BE49-F238E27FC236}">
              <a16:creationId xmlns:a16="http://schemas.microsoft.com/office/drawing/2014/main" id="{00000000-0008-0000-0F00-000048010000}"/>
            </a:ext>
          </a:extLst>
        </xdr:cNvPr>
        <xdr:cNvSpPr/>
      </xdr:nvSpPr>
      <xdr:spPr>
        <a:xfrm>
          <a:off x="12763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334" name="楕円 333">
          <a:extLst>
            <a:ext uri="{FF2B5EF4-FFF2-40B4-BE49-F238E27FC236}">
              <a16:creationId xmlns:a16="http://schemas.microsoft.com/office/drawing/2014/main" id="{00000000-0008-0000-0F00-00004E010000}"/>
            </a:ext>
          </a:extLst>
        </xdr:cNvPr>
        <xdr:cNvSpPr/>
      </xdr:nvSpPr>
      <xdr:spPr>
        <a:xfrm>
          <a:off x="16268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335" name="【一般廃棄物処理施設】&#10;有形固定資産減価償却率該当値テキスト">
          <a:extLst>
            <a:ext uri="{FF2B5EF4-FFF2-40B4-BE49-F238E27FC236}">
              <a16:creationId xmlns:a16="http://schemas.microsoft.com/office/drawing/2014/main" id="{00000000-0008-0000-0F00-00004F010000}"/>
            </a:ext>
          </a:extLst>
        </xdr:cNvPr>
        <xdr:cNvSpPr txBox="1"/>
      </xdr:nvSpPr>
      <xdr:spPr>
        <a:xfrm>
          <a:off x="16357600" y="654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336" name="楕円 335">
          <a:extLst>
            <a:ext uri="{FF2B5EF4-FFF2-40B4-BE49-F238E27FC236}">
              <a16:creationId xmlns:a16="http://schemas.microsoft.com/office/drawing/2014/main" id="{00000000-0008-0000-0F00-000050010000}"/>
            </a:ext>
          </a:extLst>
        </xdr:cNvPr>
        <xdr:cNvSpPr/>
      </xdr:nvSpPr>
      <xdr:spPr>
        <a:xfrm>
          <a:off x="15430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15481300" y="5654040"/>
          <a:ext cx="8382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338" name="楕円 337">
          <a:extLst>
            <a:ext uri="{FF2B5EF4-FFF2-40B4-BE49-F238E27FC236}">
              <a16:creationId xmlns:a16="http://schemas.microsoft.com/office/drawing/2014/main" id="{00000000-0008-0000-0F00-000052010000}"/>
            </a:ext>
          </a:extLst>
        </xdr:cNvPr>
        <xdr:cNvSpPr/>
      </xdr:nvSpPr>
      <xdr:spPr>
        <a:xfrm>
          <a:off x="1454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flipV="1">
          <a:off x="14592300" y="56540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340" name="楕円 339">
          <a:extLst>
            <a:ext uri="{FF2B5EF4-FFF2-40B4-BE49-F238E27FC236}">
              <a16:creationId xmlns:a16="http://schemas.microsoft.com/office/drawing/2014/main" id="{00000000-0008-0000-0F00-000054010000}"/>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13703300" y="6705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342" name="楕円 341">
          <a:extLst>
            <a:ext uri="{FF2B5EF4-FFF2-40B4-BE49-F238E27FC236}">
              <a16:creationId xmlns:a16="http://schemas.microsoft.com/office/drawing/2014/main" id="{00000000-0008-0000-0F00-000056010000}"/>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2814300" y="615696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344" name="n_1aveValue【一般廃棄物処理施設】&#10;有形固定資産減価償却率">
          <a:extLst>
            <a:ext uri="{FF2B5EF4-FFF2-40B4-BE49-F238E27FC236}">
              <a16:creationId xmlns:a16="http://schemas.microsoft.com/office/drawing/2014/main" id="{00000000-0008-0000-0F00-000058010000}"/>
            </a:ext>
          </a:extLst>
        </xdr:cNvPr>
        <xdr:cNvSpPr txBox="1"/>
      </xdr:nvSpPr>
      <xdr:spPr>
        <a:xfrm>
          <a:off x="1526604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345" name="n_2aveValue【一般廃棄物処理施設】&#10;有形固定資産減価償却率">
          <a:extLst>
            <a:ext uri="{FF2B5EF4-FFF2-40B4-BE49-F238E27FC236}">
              <a16:creationId xmlns:a16="http://schemas.microsoft.com/office/drawing/2014/main" id="{00000000-0008-0000-0F00-000059010000}"/>
            </a:ext>
          </a:extLst>
        </xdr:cNvPr>
        <xdr:cNvSpPr txBox="1"/>
      </xdr:nvSpPr>
      <xdr:spPr>
        <a:xfrm>
          <a:off x="14389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346" name="n_3aveValue【一般廃棄物処理施設】&#10;有形固定資産減価償却率">
          <a:extLst>
            <a:ext uri="{FF2B5EF4-FFF2-40B4-BE49-F238E27FC236}">
              <a16:creationId xmlns:a16="http://schemas.microsoft.com/office/drawing/2014/main" id="{00000000-0008-0000-0F00-00005A010000}"/>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347" name="n_4aveValue【一般廃棄物処理施設】&#10;有形固定資産減価償却率">
          <a:extLst>
            <a:ext uri="{FF2B5EF4-FFF2-40B4-BE49-F238E27FC236}">
              <a16:creationId xmlns:a16="http://schemas.microsoft.com/office/drawing/2014/main" id="{00000000-0008-0000-0F00-00005B010000}"/>
            </a:ext>
          </a:extLst>
        </xdr:cNvPr>
        <xdr:cNvSpPr txBox="1"/>
      </xdr:nvSpPr>
      <xdr:spPr>
        <a:xfrm>
          <a:off x="12611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348" name="n_1mainValue【一般廃棄物処理施設】&#10;有形固定資産減価償却率">
          <a:extLst>
            <a:ext uri="{FF2B5EF4-FFF2-40B4-BE49-F238E27FC236}">
              <a16:creationId xmlns:a16="http://schemas.microsoft.com/office/drawing/2014/main" id="{00000000-0008-0000-0F00-00005C010000}"/>
            </a:ext>
          </a:extLst>
        </xdr:cNvPr>
        <xdr:cNvSpPr txBox="1"/>
      </xdr:nvSpPr>
      <xdr:spPr>
        <a:xfrm>
          <a:off x="152660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349" name="n_2mainValue【一般廃棄物処理施設】&#10;有形固定資産減価償却率">
          <a:extLst>
            <a:ext uri="{FF2B5EF4-FFF2-40B4-BE49-F238E27FC236}">
              <a16:creationId xmlns:a16="http://schemas.microsoft.com/office/drawing/2014/main" id="{00000000-0008-0000-0F00-00005D010000}"/>
            </a:ext>
          </a:extLst>
        </xdr:cNvPr>
        <xdr:cNvSpPr txBox="1"/>
      </xdr:nvSpPr>
      <xdr:spPr>
        <a:xfrm>
          <a:off x="143897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350" name="n_3mainValue【一般廃棄物処理施設】&#10;有形固定資産減価償却率">
          <a:extLst>
            <a:ext uri="{FF2B5EF4-FFF2-40B4-BE49-F238E27FC236}">
              <a16:creationId xmlns:a16="http://schemas.microsoft.com/office/drawing/2014/main" id="{00000000-0008-0000-0F00-00005E010000}"/>
            </a:ext>
          </a:extLst>
        </xdr:cNvPr>
        <xdr:cNvSpPr txBox="1"/>
      </xdr:nvSpPr>
      <xdr:spPr>
        <a:xfrm>
          <a:off x="13500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351" name="n_4mainValue【一般廃棄物処理施設】&#10;有形固定資産減価償却率">
          <a:extLst>
            <a:ext uri="{FF2B5EF4-FFF2-40B4-BE49-F238E27FC236}">
              <a16:creationId xmlns:a16="http://schemas.microsoft.com/office/drawing/2014/main" id="{00000000-0008-0000-0F00-00005F010000}"/>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00000000-0008-0000-0F00-00006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00000000-0008-0000-0F00-00006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00000000-0008-0000-0F00-00006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00000000-0008-0000-0F00-00006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00000000-0008-0000-0F00-00006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00000000-0008-0000-0F00-00006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00000000-0008-0000-0F00-00006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00000000-0008-0000-0F00-00006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364" name="テキスト ボックス 363">
          <a:extLst>
            <a:ext uri="{FF2B5EF4-FFF2-40B4-BE49-F238E27FC236}">
              <a16:creationId xmlns:a16="http://schemas.microsoft.com/office/drawing/2014/main" id="{00000000-0008-0000-0F00-00006C010000}"/>
            </a:ext>
          </a:extLst>
        </xdr:cNvPr>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366" name="テキスト ボックス 365">
          <a:extLst>
            <a:ext uri="{FF2B5EF4-FFF2-40B4-BE49-F238E27FC236}">
              <a16:creationId xmlns:a16="http://schemas.microsoft.com/office/drawing/2014/main" id="{00000000-0008-0000-0F00-00006E010000}"/>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368" name="テキスト ボックス 367">
          <a:extLst>
            <a:ext uri="{FF2B5EF4-FFF2-40B4-BE49-F238E27FC236}">
              <a16:creationId xmlns:a16="http://schemas.microsoft.com/office/drawing/2014/main" id="{00000000-0008-0000-0F00-000070010000}"/>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370" name="テキスト ボックス 369">
          <a:extLst>
            <a:ext uri="{FF2B5EF4-FFF2-40B4-BE49-F238E27FC236}">
              <a16:creationId xmlns:a16="http://schemas.microsoft.com/office/drawing/2014/main" id="{00000000-0008-0000-0F00-000072010000}"/>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72" name="テキスト ボックス 371">
          <a:extLst>
            <a:ext uri="{FF2B5EF4-FFF2-40B4-BE49-F238E27FC236}">
              <a16:creationId xmlns:a16="http://schemas.microsoft.com/office/drawing/2014/main" id="{00000000-0008-0000-0F00-00007401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00000000-0008-0000-0F00-000075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4" name="テキスト ボックス 373">
          <a:extLst>
            <a:ext uri="{FF2B5EF4-FFF2-40B4-BE49-F238E27FC236}">
              <a16:creationId xmlns:a16="http://schemas.microsoft.com/office/drawing/2014/main" id="{00000000-0008-0000-0F00-000076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a:extLst>
            <a:ext uri="{FF2B5EF4-FFF2-40B4-BE49-F238E27FC236}">
              <a16:creationId xmlns:a16="http://schemas.microsoft.com/office/drawing/2014/main" id="{00000000-0008-0000-0F00-000077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376" name="直線コネクタ 375">
          <a:extLst>
            <a:ext uri="{FF2B5EF4-FFF2-40B4-BE49-F238E27FC236}">
              <a16:creationId xmlns:a16="http://schemas.microsoft.com/office/drawing/2014/main" id="{00000000-0008-0000-0F00-000078010000}"/>
            </a:ext>
          </a:extLst>
        </xdr:cNvPr>
        <xdr:cNvCxnSpPr/>
      </xdr:nvCxnSpPr>
      <xdr:spPr>
        <a:xfrm flipV="1">
          <a:off x="22160864" y="5611940"/>
          <a:ext cx="0" cy="140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377" name="【一般廃棄物処理施設】&#10;一人当たり有形固定資産（償却資産）額最小値テキスト">
          <a:extLst>
            <a:ext uri="{FF2B5EF4-FFF2-40B4-BE49-F238E27FC236}">
              <a16:creationId xmlns:a16="http://schemas.microsoft.com/office/drawing/2014/main" id="{00000000-0008-0000-0F00-000079010000}"/>
            </a:ext>
          </a:extLst>
        </xdr:cNvPr>
        <xdr:cNvSpPr txBox="1"/>
      </xdr:nvSpPr>
      <xdr:spPr>
        <a:xfrm>
          <a:off x="22199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378" name="直線コネクタ 377">
          <a:extLst>
            <a:ext uri="{FF2B5EF4-FFF2-40B4-BE49-F238E27FC236}">
              <a16:creationId xmlns:a16="http://schemas.microsoft.com/office/drawing/2014/main" id="{00000000-0008-0000-0F00-00007A010000}"/>
            </a:ext>
          </a:extLst>
        </xdr:cNvPr>
        <xdr:cNvCxnSpPr/>
      </xdr:nvCxnSpPr>
      <xdr:spPr>
        <a:xfrm>
          <a:off x="22072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379" name="【一般廃棄物処理施設】&#10;一人当たり有形固定資産（償却資産）額最大値テキスト">
          <a:extLst>
            <a:ext uri="{FF2B5EF4-FFF2-40B4-BE49-F238E27FC236}">
              <a16:creationId xmlns:a16="http://schemas.microsoft.com/office/drawing/2014/main" id="{00000000-0008-0000-0F00-00007B010000}"/>
            </a:ext>
          </a:extLst>
        </xdr:cNvPr>
        <xdr:cNvSpPr txBox="1"/>
      </xdr:nvSpPr>
      <xdr:spPr>
        <a:xfrm>
          <a:off x="22199600" y="5387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380" name="直線コネクタ 379">
          <a:extLst>
            <a:ext uri="{FF2B5EF4-FFF2-40B4-BE49-F238E27FC236}">
              <a16:creationId xmlns:a16="http://schemas.microsoft.com/office/drawing/2014/main" id="{00000000-0008-0000-0F00-00007C010000}"/>
            </a:ext>
          </a:extLst>
        </xdr:cNvPr>
        <xdr:cNvCxnSpPr/>
      </xdr:nvCxnSpPr>
      <xdr:spPr>
        <a:xfrm>
          <a:off x="22072600" y="56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381" name="【一般廃棄物処理施設】&#10;一人当たり有形固定資産（償却資産）額平均値テキスト">
          <a:extLst>
            <a:ext uri="{FF2B5EF4-FFF2-40B4-BE49-F238E27FC236}">
              <a16:creationId xmlns:a16="http://schemas.microsoft.com/office/drawing/2014/main" id="{00000000-0008-0000-0F00-00007D010000}"/>
            </a:ext>
          </a:extLst>
        </xdr:cNvPr>
        <xdr:cNvSpPr txBox="1"/>
      </xdr:nvSpPr>
      <xdr:spPr>
        <a:xfrm>
          <a:off x="22199600" y="6541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382" name="フローチャート: 判断 381">
          <a:extLst>
            <a:ext uri="{FF2B5EF4-FFF2-40B4-BE49-F238E27FC236}">
              <a16:creationId xmlns:a16="http://schemas.microsoft.com/office/drawing/2014/main" id="{00000000-0008-0000-0F00-00007E010000}"/>
            </a:ext>
          </a:extLst>
        </xdr:cNvPr>
        <xdr:cNvSpPr/>
      </xdr:nvSpPr>
      <xdr:spPr>
        <a:xfrm>
          <a:off x="22110700" y="669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383" name="フローチャート: 判断 382">
          <a:extLst>
            <a:ext uri="{FF2B5EF4-FFF2-40B4-BE49-F238E27FC236}">
              <a16:creationId xmlns:a16="http://schemas.microsoft.com/office/drawing/2014/main" id="{00000000-0008-0000-0F00-00007F010000}"/>
            </a:ext>
          </a:extLst>
        </xdr:cNvPr>
        <xdr:cNvSpPr/>
      </xdr:nvSpPr>
      <xdr:spPr>
        <a:xfrm>
          <a:off x="21272500" y="653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384" name="フローチャート: 判断 383">
          <a:extLst>
            <a:ext uri="{FF2B5EF4-FFF2-40B4-BE49-F238E27FC236}">
              <a16:creationId xmlns:a16="http://schemas.microsoft.com/office/drawing/2014/main" id="{00000000-0008-0000-0F00-000080010000}"/>
            </a:ext>
          </a:extLst>
        </xdr:cNvPr>
        <xdr:cNvSpPr/>
      </xdr:nvSpPr>
      <xdr:spPr>
        <a:xfrm>
          <a:off x="20383500" y="68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385" name="フローチャート: 判断 384">
          <a:extLst>
            <a:ext uri="{FF2B5EF4-FFF2-40B4-BE49-F238E27FC236}">
              <a16:creationId xmlns:a16="http://schemas.microsoft.com/office/drawing/2014/main" id="{00000000-0008-0000-0F00-000081010000}"/>
            </a:ext>
          </a:extLst>
        </xdr:cNvPr>
        <xdr:cNvSpPr/>
      </xdr:nvSpPr>
      <xdr:spPr>
        <a:xfrm>
          <a:off x="19494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386" name="フローチャート: 判断 385">
          <a:extLst>
            <a:ext uri="{FF2B5EF4-FFF2-40B4-BE49-F238E27FC236}">
              <a16:creationId xmlns:a16="http://schemas.microsoft.com/office/drawing/2014/main" id="{00000000-0008-0000-0F00-000082010000}"/>
            </a:ext>
          </a:extLst>
        </xdr:cNvPr>
        <xdr:cNvSpPr/>
      </xdr:nvSpPr>
      <xdr:spPr>
        <a:xfrm>
          <a:off x="18605500" y="670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98361</xdr:rowOff>
    </xdr:from>
    <xdr:to>
      <xdr:col>116</xdr:col>
      <xdr:colOff>114300</xdr:colOff>
      <xdr:row>40</xdr:row>
      <xdr:rowOff>28511</xdr:rowOff>
    </xdr:to>
    <xdr:sp macro="" textlink="">
      <xdr:nvSpPr>
        <xdr:cNvPr id="392" name="楕円 391">
          <a:extLst>
            <a:ext uri="{FF2B5EF4-FFF2-40B4-BE49-F238E27FC236}">
              <a16:creationId xmlns:a16="http://schemas.microsoft.com/office/drawing/2014/main" id="{00000000-0008-0000-0F00-000088010000}"/>
            </a:ext>
          </a:extLst>
        </xdr:cNvPr>
        <xdr:cNvSpPr/>
      </xdr:nvSpPr>
      <xdr:spPr>
        <a:xfrm>
          <a:off x="22110700" y="678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76788</xdr:rowOff>
    </xdr:from>
    <xdr:ext cx="534377" cy="259045"/>
    <xdr:sp macro="" textlink="">
      <xdr:nvSpPr>
        <xdr:cNvPr id="393" name="【一般廃棄物処理施設】&#10;一人当たり有形固定資産（償却資産）額該当値テキスト">
          <a:extLst>
            <a:ext uri="{FF2B5EF4-FFF2-40B4-BE49-F238E27FC236}">
              <a16:creationId xmlns:a16="http://schemas.microsoft.com/office/drawing/2014/main" id="{00000000-0008-0000-0F00-000089010000}"/>
            </a:ext>
          </a:extLst>
        </xdr:cNvPr>
        <xdr:cNvSpPr txBox="1"/>
      </xdr:nvSpPr>
      <xdr:spPr>
        <a:xfrm>
          <a:off x="22199600" y="676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59919</xdr:rowOff>
    </xdr:from>
    <xdr:to>
      <xdr:col>112</xdr:col>
      <xdr:colOff>38100</xdr:colOff>
      <xdr:row>38</xdr:row>
      <xdr:rowOff>161519</xdr:rowOff>
    </xdr:to>
    <xdr:sp macro="" textlink="">
      <xdr:nvSpPr>
        <xdr:cNvPr id="394" name="楕円 393">
          <a:extLst>
            <a:ext uri="{FF2B5EF4-FFF2-40B4-BE49-F238E27FC236}">
              <a16:creationId xmlns:a16="http://schemas.microsoft.com/office/drawing/2014/main" id="{00000000-0008-0000-0F00-00008A010000}"/>
            </a:ext>
          </a:extLst>
        </xdr:cNvPr>
        <xdr:cNvSpPr/>
      </xdr:nvSpPr>
      <xdr:spPr>
        <a:xfrm>
          <a:off x="21272500" y="657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110719</xdr:rowOff>
    </xdr:from>
    <xdr:to>
      <xdr:col>116</xdr:col>
      <xdr:colOff>63500</xdr:colOff>
      <xdr:row>39</xdr:row>
      <xdr:rowOff>149161</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21323300" y="6625819"/>
          <a:ext cx="838200" cy="20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37859</xdr:rowOff>
    </xdr:from>
    <xdr:to>
      <xdr:col>107</xdr:col>
      <xdr:colOff>101600</xdr:colOff>
      <xdr:row>40</xdr:row>
      <xdr:rowOff>139459</xdr:rowOff>
    </xdr:to>
    <xdr:sp macro="" textlink="">
      <xdr:nvSpPr>
        <xdr:cNvPr id="396" name="楕円 395">
          <a:extLst>
            <a:ext uri="{FF2B5EF4-FFF2-40B4-BE49-F238E27FC236}">
              <a16:creationId xmlns:a16="http://schemas.microsoft.com/office/drawing/2014/main" id="{00000000-0008-0000-0F00-00008C010000}"/>
            </a:ext>
          </a:extLst>
        </xdr:cNvPr>
        <xdr:cNvSpPr/>
      </xdr:nvSpPr>
      <xdr:spPr>
        <a:xfrm>
          <a:off x="20383500" y="689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110719</xdr:rowOff>
    </xdr:from>
    <xdr:to>
      <xdr:col>111</xdr:col>
      <xdr:colOff>177800</xdr:colOff>
      <xdr:row>40</xdr:row>
      <xdr:rowOff>88659</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20434300" y="6625819"/>
          <a:ext cx="889000" cy="32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127927</xdr:rowOff>
    </xdr:from>
    <xdr:to>
      <xdr:col>102</xdr:col>
      <xdr:colOff>165100</xdr:colOff>
      <xdr:row>40</xdr:row>
      <xdr:rowOff>58077</xdr:rowOff>
    </xdr:to>
    <xdr:sp macro="" textlink="">
      <xdr:nvSpPr>
        <xdr:cNvPr id="398" name="楕円 397">
          <a:extLst>
            <a:ext uri="{FF2B5EF4-FFF2-40B4-BE49-F238E27FC236}">
              <a16:creationId xmlns:a16="http://schemas.microsoft.com/office/drawing/2014/main" id="{00000000-0008-0000-0F00-00008E010000}"/>
            </a:ext>
          </a:extLst>
        </xdr:cNvPr>
        <xdr:cNvSpPr/>
      </xdr:nvSpPr>
      <xdr:spPr>
        <a:xfrm>
          <a:off x="19494500" y="681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7277</xdr:rowOff>
    </xdr:from>
    <xdr:to>
      <xdr:col>107</xdr:col>
      <xdr:colOff>50800</xdr:colOff>
      <xdr:row>40</xdr:row>
      <xdr:rowOff>88659</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19545300" y="6865277"/>
          <a:ext cx="889000" cy="8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2769</xdr:rowOff>
    </xdr:from>
    <xdr:to>
      <xdr:col>98</xdr:col>
      <xdr:colOff>38100</xdr:colOff>
      <xdr:row>40</xdr:row>
      <xdr:rowOff>104369</xdr:rowOff>
    </xdr:to>
    <xdr:sp macro="" textlink="">
      <xdr:nvSpPr>
        <xdr:cNvPr id="400" name="楕円 399">
          <a:extLst>
            <a:ext uri="{FF2B5EF4-FFF2-40B4-BE49-F238E27FC236}">
              <a16:creationId xmlns:a16="http://schemas.microsoft.com/office/drawing/2014/main" id="{00000000-0008-0000-0F00-000090010000}"/>
            </a:ext>
          </a:extLst>
        </xdr:cNvPr>
        <xdr:cNvSpPr/>
      </xdr:nvSpPr>
      <xdr:spPr>
        <a:xfrm>
          <a:off x="18605500" y="686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7277</xdr:rowOff>
    </xdr:from>
    <xdr:to>
      <xdr:col>102</xdr:col>
      <xdr:colOff>114300</xdr:colOff>
      <xdr:row>40</xdr:row>
      <xdr:rowOff>53569</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flipV="1">
          <a:off x="18656300" y="6865277"/>
          <a:ext cx="889000" cy="4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402" name="n_1aveValue【一般廃棄物処理施設】&#10;一人当たり有形固定資産（償却資産）額">
          <a:extLst>
            <a:ext uri="{FF2B5EF4-FFF2-40B4-BE49-F238E27FC236}">
              <a16:creationId xmlns:a16="http://schemas.microsoft.com/office/drawing/2014/main" id="{00000000-0008-0000-0F00-000092010000}"/>
            </a:ext>
          </a:extLst>
        </xdr:cNvPr>
        <xdr:cNvSpPr txBox="1"/>
      </xdr:nvSpPr>
      <xdr:spPr>
        <a:xfrm>
          <a:off x="21043411" y="630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403" name="n_2aveValue【一般廃棄物処理施設】&#10;一人当たり有形固定資産（償却資産）額">
          <a:extLst>
            <a:ext uri="{FF2B5EF4-FFF2-40B4-BE49-F238E27FC236}">
              <a16:creationId xmlns:a16="http://schemas.microsoft.com/office/drawing/2014/main" id="{00000000-0008-0000-0F00-000093010000}"/>
            </a:ext>
          </a:extLst>
        </xdr:cNvPr>
        <xdr:cNvSpPr txBox="1"/>
      </xdr:nvSpPr>
      <xdr:spPr>
        <a:xfrm>
          <a:off x="20167111" y="658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404" name="n_3aveValue【一般廃棄物処理施設】&#10;一人当たり有形固定資産（償却資産）額">
          <a:extLst>
            <a:ext uri="{FF2B5EF4-FFF2-40B4-BE49-F238E27FC236}">
              <a16:creationId xmlns:a16="http://schemas.microsoft.com/office/drawing/2014/main" id="{00000000-0008-0000-0F00-000094010000}"/>
            </a:ext>
          </a:extLst>
        </xdr:cNvPr>
        <xdr:cNvSpPr txBox="1"/>
      </xdr:nvSpPr>
      <xdr:spPr>
        <a:xfrm>
          <a:off x="19278111" y="643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405" name="n_4aveValue【一般廃棄物処理施設】&#10;一人当たり有形固定資産（償却資産）額">
          <a:extLst>
            <a:ext uri="{FF2B5EF4-FFF2-40B4-BE49-F238E27FC236}">
              <a16:creationId xmlns:a16="http://schemas.microsoft.com/office/drawing/2014/main" id="{00000000-0008-0000-0F00-000095010000}"/>
            </a:ext>
          </a:extLst>
        </xdr:cNvPr>
        <xdr:cNvSpPr txBox="1"/>
      </xdr:nvSpPr>
      <xdr:spPr>
        <a:xfrm>
          <a:off x="18389111" y="648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152646</xdr:rowOff>
    </xdr:from>
    <xdr:ext cx="534377" cy="259045"/>
    <xdr:sp macro="" textlink="">
      <xdr:nvSpPr>
        <xdr:cNvPr id="406" name="n_1mainValue【一般廃棄物処理施設】&#10;一人当たり有形固定資産（償却資産）額">
          <a:extLst>
            <a:ext uri="{FF2B5EF4-FFF2-40B4-BE49-F238E27FC236}">
              <a16:creationId xmlns:a16="http://schemas.microsoft.com/office/drawing/2014/main" id="{00000000-0008-0000-0F00-000096010000}"/>
            </a:ext>
          </a:extLst>
        </xdr:cNvPr>
        <xdr:cNvSpPr txBox="1"/>
      </xdr:nvSpPr>
      <xdr:spPr>
        <a:xfrm>
          <a:off x="21043411" y="666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130586</xdr:rowOff>
    </xdr:from>
    <xdr:ext cx="534377" cy="259045"/>
    <xdr:sp macro="" textlink="">
      <xdr:nvSpPr>
        <xdr:cNvPr id="407" name="n_2mainValue【一般廃棄物処理施設】&#10;一人当たり有形固定資産（償却資産）額">
          <a:extLst>
            <a:ext uri="{FF2B5EF4-FFF2-40B4-BE49-F238E27FC236}">
              <a16:creationId xmlns:a16="http://schemas.microsoft.com/office/drawing/2014/main" id="{00000000-0008-0000-0F00-000097010000}"/>
            </a:ext>
          </a:extLst>
        </xdr:cNvPr>
        <xdr:cNvSpPr txBox="1"/>
      </xdr:nvSpPr>
      <xdr:spPr>
        <a:xfrm>
          <a:off x="20167111" y="698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49204</xdr:rowOff>
    </xdr:from>
    <xdr:ext cx="534377" cy="259045"/>
    <xdr:sp macro="" textlink="">
      <xdr:nvSpPr>
        <xdr:cNvPr id="408" name="n_3mainValue【一般廃棄物処理施設】&#10;一人当たり有形固定資産（償却資産）額">
          <a:extLst>
            <a:ext uri="{FF2B5EF4-FFF2-40B4-BE49-F238E27FC236}">
              <a16:creationId xmlns:a16="http://schemas.microsoft.com/office/drawing/2014/main" id="{00000000-0008-0000-0F00-000098010000}"/>
            </a:ext>
          </a:extLst>
        </xdr:cNvPr>
        <xdr:cNvSpPr txBox="1"/>
      </xdr:nvSpPr>
      <xdr:spPr>
        <a:xfrm>
          <a:off x="19278111" y="690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95496</xdr:rowOff>
    </xdr:from>
    <xdr:ext cx="534377" cy="259045"/>
    <xdr:sp macro="" textlink="">
      <xdr:nvSpPr>
        <xdr:cNvPr id="409" name="n_4mainValue【一般廃棄物処理施設】&#10;一人当たり有形固定資産（償却資産）額">
          <a:extLst>
            <a:ext uri="{FF2B5EF4-FFF2-40B4-BE49-F238E27FC236}">
              <a16:creationId xmlns:a16="http://schemas.microsoft.com/office/drawing/2014/main" id="{00000000-0008-0000-0F00-000099010000}"/>
            </a:ext>
          </a:extLst>
        </xdr:cNvPr>
        <xdr:cNvSpPr txBox="1"/>
      </xdr:nvSpPr>
      <xdr:spPr>
        <a:xfrm>
          <a:off x="18389111" y="695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0000000-0008-0000-0F00-00009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00000000-0008-0000-0F00-00009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0000000-0008-0000-0F00-00009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F00-00009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F00-00009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F00-00009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F00-0000A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00000000-0008-0000-0F00-0000A101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8" name="正方形/長方形 417">
          <a:extLst>
            <a:ext uri="{FF2B5EF4-FFF2-40B4-BE49-F238E27FC236}">
              <a16:creationId xmlns:a16="http://schemas.microsoft.com/office/drawing/2014/main" id="{00000000-0008-0000-0F00-0000A2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9" name="正方形/長方形 418">
          <a:extLst>
            <a:ext uri="{FF2B5EF4-FFF2-40B4-BE49-F238E27FC236}">
              <a16:creationId xmlns:a16="http://schemas.microsoft.com/office/drawing/2014/main" id="{00000000-0008-0000-0F00-0000A3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0" name="正方形/長方形 419">
          <a:extLst>
            <a:ext uri="{FF2B5EF4-FFF2-40B4-BE49-F238E27FC236}">
              <a16:creationId xmlns:a16="http://schemas.microsoft.com/office/drawing/2014/main" id="{00000000-0008-0000-0F00-0000A4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1" name="正方形/長方形 420">
          <a:extLst>
            <a:ext uri="{FF2B5EF4-FFF2-40B4-BE49-F238E27FC236}">
              <a16:creationId xmlns:a16="http://schemas.microsoft.com/office/drawing/2014/main" id="{00000000-0008-0000-0F00-0000A5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2" name="正方形/長方形 421">
          <a:extLst>
            <a:ext uri="{FF2B5EF4-FFF2-40B4-BE49-F238E27FC236}">
              <a16:creationId xmlns:a16="http://schemas.microsoft.com/office/drawing/2014/main" id="{00000000-0008-0000-0F00-0000A6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3" name="正方形/長方形 422">
          <a:extLst>
            <a:ext uri="{FF2B5EF4-FFF2-40B4-BE49-F238E27FC236}">
              <a16:creationId xmlns:a16="http://schemas.microsoft.com/office/drawing/2014/main" id="{00000000-0008-0000-0F00-0000A7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4" name="正方形/長方形 423">
          <a:extLst>
            <a:ext uri="{FF2B5EF4-FFF2-40B4-BE49-F238E27FC236}">
              <a16:creationId xmlns:a16="http://schemas.microsoft.com/office/drawing/2014/main" id="{00000000-0008-0000-0F00-0000A8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5" name="正方形/長方形 424">
          <a:extLst>
            <a:ext uri="{FF2B5EF4-FFF2-40B4-BE49-F238E27FC236}">
              <a16:creationId xmlns:a16="http://schemas.microsoft.com/office/drawing/2014/main" id="{00000000-0008-0000-0F00-0000A901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6" name="正方形/長方形 425">
          <a:extLst>
            <a:ext uri="{FF2B5EF4-FFF2-40B4-BE49-F238E27FC236}">
              <a16:creationId xmlns:a16="http://schemas.microsoft.com/office/drawing/2014/main" id="{00000000-0008-0000-0F00-0000AA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427" name="正方形/長方形 426">
          <a:extLst>
            <a:ext uri="{FF2B5EF4-FFF2-40B4-BE49-F238E27FC236}">
              <a16:creationId xmlns:a16="http://schemas.microsoft.com/office/drawing/2014/main" id="{00000000-0008-0000-0F00-0000AB010000}"/>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428" name="正方形/長方形 427">
          <a:extLst>
            <a:ext uri="{FF2B5EF4-FFF2-40B4-BE49-F238E27FC236}">
              <a16:creationId xmlns:a16="http://schemas.microsoft.com/office/drawing/2014/main" id="{00000000-0008-0000-0F00-0000AC010000}"/>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429" name="正方形/長方形 428">
          <a:extLst>
            <a:ext uri="{FF2B5EF4-FFF2-40B4-BE49-F238E27FC236}">
              <a16:creationId xmlns:a16="http://schemas.microsoft.com/office/drawing/2014/main" id="{00000000-0008-0000-0F00-0000AD010000}"/>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430" name="正方形/長方形 429">
          <a:extLst>
            <a:ext uri="{FF2B5EF4-FFF2-40B4-BE49-F238E27FC236}">
              <a16:creationId xmlns:a16="http://schemas.microsoft.com/office/drawing/2014/main" id="{00000000-0008-0000-0F00-0000AE010000}"/>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59" name="【庁舎】&#10;有形固定資産減価償却率グラフ枠">
          <a:extLst>
            <a:ext uri="{FF2B5EF4-FFF2-40B4-BE49-F238E27FC236}">
              <a16:creationId xmlns:a16="http://schemas.microsoft.com/office/drawing/2014/main" id="{00000000-0008-0000-0F00-0000CB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6318864" y="172669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461" name="【庁舎】&#10;有形固定資産減価償却率最小値テキスト">
          <a:extLst>
            <a:ext uri="{FF2B5EF4-FFF2-40B4-BE49-F238E27FC236}">
              <a16:creationId xmlns:a16="http://schemas.microsoft.com/office/drawing/2014/main" id="{00000000-0008-0000-0F00-0000CD010000}"/>
            </a:ext>
          </a:extLst>
        </xdr:cNvPr>
        <xdr:cNvSpPr txBox="1"/>
      </xdr:nvSpPr>
      <xdr:spPr>
        <a:xfrm>
          <a:off x="1635760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6230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463" name="【庁舎】&#10;有形固定資産減価償却率最大値テキスト">
          <a:extLst>
            <a:ext uri="{FF2B5EF4-FFF2-40B4-BE49-F238E27FC236}">
              <a16:creationId xmlns:a16="http://schemas.microsoft.com/office/drawing/2014/main" id="{00000000-0008-0000-0F00-0000CF01000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465" name="【庁舎】&#10;有形固定資産減価償却率平均値テキスト">
          <a:extLst>
            <a:ext uri="{FF2B5EF4-FFF2-40B4-BE49-F238E27FC236}">
              <a16:creationId xmlns:a16="http://schemas.microsoft.com/office/drawing/2014/main" id="{00000000-0008-0000-0F00-0000D1010000}"/>
            </a:ext>
          </a:extLst>
        </xdr:cNvPr>
        <xdr:cNvSpPr txBox="1"/>
      </xdr:nvSpPr>
      <xdr:spPr>
        <a:xfrm>
          <a:off x="16357600" y="17907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6268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14541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12763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45974</xdr:rowOff>
    </xdr:from>
    <xdr:to>
      <xdr:col>85</xdr:col>
      <xdr:colOff>177800</xdr:colOff>
      <xdr:row>103</xdr:row>
      <xdr:rowOff>147574</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626870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68851</xdr:rowOff>
    </xdr:from>
    <xdr:ext cx="405111" cy="259045"/>
    <xdr:sp macro="" textlink="">
      <xdr:nvSpPr>
        <xdr:cNvPr id="477" name="【庁舎】&#10;有形固定資産減価償却率該当値テキスト">
          <a:extLst>
            <a:ext uri="{FF2B5EF4-FFF2-40B4-BE49-F238E27FC236}">
              <a16:creationId xmlns:a16="http://schemas.microsoft.com/office/drawing/2014/main" id="{00000000-0008-0000-0F00-0000DD010000}"/>
            </a:ext>
          </a:extLst>
        </xdr:cNvPr>
        <xdr:cNvSpPr txBox="1"/>
      </xdr:nvSpPr>
      <xdr:spPr>
        <a:xfrm>
          <a:off x="16357600" y="1755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29972</xdr:rowOff>
    </xdr:from>
    <xdr:to>
      <xdr:col>81</xdr:col>
      <xdr:colOff>101600</xdr:colOff>
      <xdr:row>103</xdr:row>
      <xdr:rowOff>131572</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15430500" y="176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80772</xdr:rowOff>
    </xdr:from>
    <xdr:to>
      <xdr:col>85</xdr:col>
      <xdr:colOff>127000</xdr:colOff>
      <xdr:row>103</xdr:row>
      <xdr:rowOff>96774</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15481300" y="17740122"/>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18542</xdr:rowOff>
    </xdr:from>
    <xdr:to>
      <xdr:col>76</xdr:col>
      <xdr:colOff>165100</xdr:colOff>
      <xdr:row>103</xdr:row>
      <xdr:rowOff>120142</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14541500" y="1767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69342</xdr:rowOff>
    </xdr:from>
    <xdr:to>
      <xdr:col>81</xdr:col>
      <xdr:colOff>50800</xdr:colOff>
      <xdr:row>103</xdr:row>
      <xdr:rowOff>80772</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14592300" y="1772869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153415</xdr:rowOff>
    </xdr:from>
    <xdr:to>
      <xdr:col>72</xdr:col>
      <xdr:colOff>38100</xdr:colOff>
      <xdr:row>103</xdr:row>
      <xdr:rowOff>83565</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13652500" y="1764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32765</xdr:rowOff>
    </xdr:from>
    <xdr:to>
      <xdr:col>76</xdr:col>
      <xdr:colOff>114300</xdr:colOff>
      <xdr:row>103</xdr:row>
      <xdr:rowOff>69342</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13703300" y="17692115"/>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114554</xdr:rowOff>
    </xdr:from>
    <xdr:to>
      <xdr:col>67</xdr:col>
      <xdr:colOff>101600</xdr:colOff>
      <xdr:row>103</xdr:row>
      <xdr:rowOff>44704</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12763500" y="176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165354</xdr:rowOff>
    </xdr:from>
    <xdr:to>
      <xdr:col>71</xdr:col>
      <xdr:colOff>177800</xdr:colOff>
      <xdr:row>103</xdr:row>
      <xdr:rowOff>32765</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12814300" y="17653254"/>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486" name="n_1aveValue【庁舎】&#10;有形固定資産減価償却率">
          <a:extLst>
            <a:ext uri="{FF2B5EF4-FFF2-40B4-BE49-F238E27FC236}">
              <a16:creationId xmlns:a16="http://schemas.microsoft.com/office/drawing/2014/main" id="{00000000-0008-0000-0F00-0000E6010000}"/>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487" name="n_2aveValue【庁舎】&#10;有形固定資産減価償却率">
          <a:extLst>
            <a:ext uri="{FF2B5EF4-FFF2-40B4-BE49-F238E27FC236}">
              <a16:creationId xmlns:a16="http://schemas.microsoft.com/office/drawing/2014/main" id="{00000000-0008-0000-0F00-0000E7010000}"/>
            </a:ext>
          </a:extLst>
        </xdr:cNvPr>
        <xdr:cNvSpPr txBox="1"/>
      </xdr:nvSpPr>
      <xdr:spPr>
        <a:xfrm>
          <a:off x="14389744" y="1796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488" name="n_3aveValue【庁舎】&#10;有形固定資産減価償却率">
          <a:extLst>
            <a:ext uri="{FF2B5EF4-FFF2-40B4-BE49-F238E27FC236}">
              <a16:creationId xmlns:a16="http://schemas.microsoft.com/office/drawing/2014/main" id="{00000000-0008-0000-0F00-0000E8010000}"/>
            </a:ext>
          </a:extLst>
        </xdr:cNvPr>
        <xdr:cNvSpPr txBox="1"/>
      </xdr:nvSpPr>
      <xdr:spPr>
        <a:xfrm>
          <a:off x="13500744" y="179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489" name="n_4aveValue【庁舎】&#10;有形固定資産減価償却率">
          <a:extLst>
            <a:ext uri="{FF2B5EF4-FFF2-40B4-BE49-F238E27FC236}">
              <a16:creationId xmlns:a16="http://schemas.microsoft.com/office/drawing/2014/main" id="{00000000-0008-0000-0F00-0000E9010000}"/>
            </a:ext>
          </a:extLst>
        </xdr:cNvPr>
        <xdr:cNvSpPr txBox="1"/>
      </xdr:nvSpPr>
      <xdr:spPr>
        <a:xfrm>
          <a:off x="12611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148099</xdr:rowOff>
    </xdr:from>
    <xdr:ext cx="405111" cy="259045"/>
    <xdr:sp macro="" textlink="">
      <xdr:nvSpPr>
        <xdr:cNvPr id="490" name="n_1mainValue【庁舎】&#10;有形固定資産減価償却率">
          <a:extLst>
            <a:ext uri="{FF2B5EF4-FFF2-40B4-BE49-F238E27FC236}">
              <a16:creationId xmlns:a16="http://schemas.microsoft.com/office/drawing/2014/main" id="{00000000-0008-0000-0F00-0000EA010000}"/>
            </a:ext>
          </a:extLst>
        </xdr:cNvPr>
        <xdr:cNvSpPr txBox="1"/>
      </xdr:nvSpPr>
      <xdr:spPr>
        <a:xfrm>
          <a:off x="15266044" y="174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136669</xdr:rowOff>
    </xdr:from>
    <xdr:ext cx="405111" cy="259045"/>
    <xdr:sp macro="" textlink="">
      <xdr:nvSpPr>
        <xdr:cNvPr id="491" name="n_2mainValue【庁舎】&#10;有形固定資産減価償却率">
          <a:extLst>
            <a:ext uri="{FF2B5EF4-FFF2-40B4-BE49-F238E27FC236}">
              <a16:creationId xmlns:a16="http://schemas.microsoft.com/office/drawing/2014/main" id="{00000000-0008-0000-0F00-0000EB010000}"/>
            </a:ext>
          </a:extLst>
        </xdr:cNvPr>
        <xdr:cNvSpPr txBox="1"/>
      </xdr:nvSpPr>
      <xdr:spPr>
        <a:xfrm>
          <a:off x="14389744" y="1745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100092</xdr:rowOff>
    </xdr:from>
    <xdr:ext cx="405111" cy="259045"/>
    <xdr:sp macro="" textlink="">
      <xdr:nvSpPr>
        <xdr:cNvPr id="492" name="n_3mainValue【庁舎】&#10;有形固定資産減価償却率">
          <a:extLst>
            <a:ext uri="{FF2B5EF4-FFF2-40B4-BE49-F238E27FC236}">
              <a16:creationId xmlns:a16="http://schemas.microsoft.com/office/drawing/2014/main" id="{00000000-0008-0000-0F00-0000EC010000}"/>
            </a:ext>
          </a:extLst>
        </xdr:cNvPr>
        <xdr:cNvSpPr txBox="1"/>
      </xdr:nvSpPr>
      <xdr:spPr>
        <a:xfrm>
          <a:off x="13500744" y="174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61231</xdr:rowOff>
    </xdr:from>
    <xdr:ext cx="405111" cy="259045"/>
    <xdr:sp macro="" textlink="">
      <xdr:nvSpPr>
        <xdr:cNvPr id="493" name="n_4mainValue【庁舎】&#10;有形固定資産減価償却率">
          <a:extLst>
            <a:ext uri="{FF2B5EF4-FFF2-40B4-BE49-F238E27FC236}">
              <a16:creationId xmlns:a16="http://schemas.microsoft.com/office/drawing/2014/main" id="{00000000-0008-0000-0F00-0000ED010000}"/>
            </a:ext>
          </a:extLst>
        </xdr:cNvPr>
        <xdr:cNvSpPr txBox="1"/>
      </xdr:nvSpPr>
      <xdr:spPr>
        <a:xfrm>
          <a:off x="12611744" y="1737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03" name="正方形/長方形 502">
          <a:extLst>
            <a:ext uri="{FF2B5EF4-FFF2-40B4-BE49-F238E27FC236}">
              <a16:creationId xmlns:a16="http://schemas.microsoft.com/office/drawing/2014/main" id="{00000000-0008-0000-0F00-0000F701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庁舎の有形固定資産減価償却率は</a:t>
          </a:r>
          <a:r>
            <a:rPr kumimoji="1" lang="en-US" altLang="ja-JP" sz="1300">
              <a:latin typeface="ＭＳ Ｐゴシック" panose="020B0600070205080204" pitchFamily="50" charset="-128"/>
              <a:ea typeface="ＭＳ Ｐゴシック" panose="020B0600070205080204" pitchFamily="50" charset="-128"/>
            </a:rPr>
            <a:t>43.4</a:t>
          </a:r>
          <a:r>
            <a:rPr kumimoji="1" lang="ja-JP" altLang="en-US" sz="1300">
              <a:latin typeface="ＭＳ Ｐゴシック" panose="020B0600070205080204" pitchFamily="50" charset="-128"/>
              <a:ea typeface="ＭＳ Ｐゴシック" panose="020B0600070205080204" pitchFamily="50" charset="-128"/>
            </a:rPr>
            <a:t>％で、類似団体内平均値と比較して</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a:p>
          <a:r>
            <a:rPr kumimoji="1" lang="ja-JP" altLang="en-US" sz="1300">
              <a:latin typeface="ＭＳ Ｐゴシック" panose="020B0600070205080204" pitchFamily="50" charset="-128"/>
              <a:ea typeface="ＭＳ Ｐゴシック" panose="020B0600070205080204" pitchFamily="50" charset="-128"/>
            </a:rPr>
            <a:t>　また、市民会館の有形固定資産減価償却率は</a:t>
          </a:r>
          <a:r>
            <a:rPr kumimoji="1" lang="en-US" altLang="ja-JP" sz="1300">
              <a:latin typeface="ＭＳ Ｐゴシック" panose="020B0600070205080204" pitchFamily="50" charset="-128"/>
              <a:ea typeface="ＭＳ Ｐゴシック" panose="020B0600070205080204" pitchFamily="50" charset="-128"/>
            </a:rPr>
            <a:t>44.0</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％となっており、類似団体内平均値と比較して</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a:p>
          <a:r>
            <a:rPr kumimoji="1" lang="ja-JP" altLang="en-US" sz="1300">
              <a:latin typeface="ＭＳ Ｐゴシック" panose="020B0600070205080204" pitchFamily="50" charset="-128"/>
              <a:ea typeface="ＭＳ Ｐゴシック" panose="020B0600070205080204" pitchFamily="50" charset="-128"/>
            </a:rPr>
            <a:t>　今後、公共施設や道路、橋梁等の更新経費が増大することが想定されるため、計画的に機能更新を進めていく必要があります。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ここ数年、類似団体平均と近い指数で推移しており、類似団体内の順位は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42635</xdr:rowOff>
    </xdr:from>
    <xdr:to>
      <xdr:col>23</xdr:col>
      <xdr:colOff>133350</xdr:colOff>
      <xdr:row>42</xdr:row>
      <xdr:rowOff>59872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435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42635</xdr:rowOff>
    </xdr:from>
    <xdr:to>
      <xdr:col>19</xdr:col>
      <xdr:colOff>133350</xdr:colOff>
      <xdr:row>42</xdr:row>
      <xdr:rowOff>42635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59872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163285</xdr:rowOff>
    </xdr:from>
    <xdr:to>
      <xdr:col>19</xdr:col>
      <xdr:colOff>184150</xdr:colOff>
      <xdr:row>42</xdr:row>
      <xdr:rowOff>93435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163285</xdr:rowOff>
    </xdr:from>
    <xdr:to>
      <xdr:col>15</xdr:col>
      <xdr:colOff>133350</xdr:colOff>
      <xdr:row>42</xdr:row>
      <xdr:rowOff>93435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令和５年度は、分子の経常的経費充当一般財源等は物件費、扶助費などが増となった一方で、分母の歳入経常一般財源等は財調交付金などの増が分子の増を上回ったため、結果として前年度に対し</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78.6</a:t>
          </a:r>
          <a:r>
            <a:rPr kumimoji="1" lang="ja-JP" altLang="en-US" sz="1300">
              <a:latin typeface="ＭＳ Ｐゴシック" panose="020B0600070205080204" pitchFamily="50" charset="-128"/>
              <a:ea typeface="ＭＳ Ｐゴシック" panose="020B0600070205080204" pitchFamily="50" charset="-128"/>
            </a:rPr>
            <a:t>％となり、類似団体内での順位は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167386</xdr:rowOff>
    </xdr:from>
    <xdr:to>
      <xdr:col>23</xdr:col>
      <xdr:colOff>133350</xdr:colOff>
      <xdr:row>64</xdr:row>
      <xdr:rowOff>63500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68736"/>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63500</xdr:rowOff>
    </xdr:from>
    <xdr:to>
      <xdr:col>19</xdr:col>
      <xdr:colOff>133350</xdr:colOff>
      <xdr:row>65</xdr:row>
      <xdr:rowOff>12700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3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12700</xdr:rowOff>
    </xdr:from>
    <xdr:to>
      <xdr:col>15</xdr:col>
      <xdr:colOff>82550</xdr:colOff>
      <xdr:row>65</xdr:row>
      <xdr:rowOff>147828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5695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147828</xdr:rowOff>
    </xdr:from>
    <xdr:to>
      <xdr:col>11</xdr:col>
      <xdr:colOff>31750</xdr:colOff>
      <xdr:row>66</xdr:row>
      <xdr:rowOff>5334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9207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116586</xdr:rowOff>
    </xdr:from>
    <xdr:to>
      <xdr:col>23</xdr:col>
      <xdr:colOff>184150</xdr:colOff>
      <xdr:row>64</xdr:row>
      <xdr:rowOff>46736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88663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9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12700</xdr:rowOff>
    </xdr:from>
    <xdr:to>
      <xdr:col>19</xdr:col>
      <xdr:colOff>184150</xdr:colOff>
      <xdr:row>64</xdr:row>
      <xdr:rowOff>114300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99077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7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97028</xdr:rowOff>
    </xdr:from>
    <xdr:to>
      <xdr:col>11</xdr:col>
      <xdr:colOff>82550</xdr:colOff>
      <xdr:row>66</xdr:row>
      <xdr:rowOff>27178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11955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2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125984</xdr:rowOff>
    </xdr:from>
    <xdr:to>
      <xdr:col>7</xdr:col>
      <xdr:colOff>31750</xdr:colOff>
      <xdr:row>66</xdr:row>
      <xdr:rowOff>56134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7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40911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5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[142,645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類似団体内の順位は</a:t>
          </a:r>
          <a:r>
            <a:rPr kumimoji="1" lang="en-US" altLang="ja-JP" sz="1300">
              <a:solidFill>
                <a:schemeClr val="tx1"/>
              </a:solidFill>
              <a:latin typeface="ＭＳ Ｐゴシック" panose="020B0600070205080204" pitchFamily="50" charset="-128"/>
              <a:ea typeface="ＭＳ Ｐゴシック" panose="020B0600070205080204" pitchFamily="50" charset="-128"/>
            </a:rPr>
            <a:t>9</a:t>
          </a:r>
          <a:r>
            <a:rPr kumimoji="1" lang="ja-JP" altLang="en-US" sz="1300">
              <a:solidFill>
                <a:schemeClr val="tx1"/>
              </a:solidFill>
              <a:latin typeface="ＭＳ Ｐゴシック" panose="020B0600070205080204" pitchFamily="50" charset="-128"/>
              <a:ea typeface="ＭＳ Ｐゴシック" panose="020B0600070205080204" pitchFamily="50" charset="-128"/>
            </a:rPr>
            <a:t>位であり、ここ数年平均を下回って推移している。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人件費が減となったことにより、前年度より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233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84720</xdr:rowOff>
    </xdr:from>
    <xdr:to>
      <xdr:col>23</xdr:col>
      <xdr:colOff>133350</xdr:colOff>
      <xdr:row>81</xdr:row>
      <xdr:rowOff>85658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72170"/>
          <a:ext cx="838200" cy="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69498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56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82939</xdr:rowOff>
    </xdr:from>
    <xdr:to>
      <xdr:col>19</xdr:col>
      <xdr:colOff>133350</xdr:colOff>
      <xdr:row>81</xdr:row>
      <xdr:rowOff>85658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70389"/>
          <a:ext cx="889000" cy="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28116</xdr:rowOff>
    </xdr:from>
    <xdr:to>
      <xdr:col>15</xdr:col>
      <xdr:colOff>82550</xdr:colOff>
      <xdr:row>81</xdr:row>
      <xdr:rowOff>82939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15566"/>
          <a:ext cx="889000" cy="5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22450</xdr:rowOff>
    </xdr:from>
    <xdr:to>
      <xdr:col>11</xdr:col>
      <xdr:colOff>31750</xdr:colOff>
      <xdr:row>81</xdr:row>
      <xdr:rowOff>28116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09900"/>
          <a:ext cx="889000" cy="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33920</xdr:rowOff>
    </xdr:from>
    <xdr:to>
      <xdr:col>23</xdr:col>
      <xdr:colOff>184150</xdr:colOff>
      <xdr:row>81</xdr:row>
      <xdr:rowOff>135520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2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126647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42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34858</xdr:rowOff>
    </xdr:from>
    <xdr:to>
      <xdr:col>19</xdr:col>
      <xdr:colOff>184150</xdr:colOff>
      <xdr:row>81</xdr:row>
      <xdr:rowOff>136458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2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146635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91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32139</xdr:rowOff>
    </xdr:from>
    <xdr:to>
      <xdr:col>15</xdr:col>
      <xdr:colOff>133350</xdr:colOff>
      <xdr:row>81</xdr:row>
      <xdr:rowOff>133739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1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143916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8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148766</xdr:rowOff>
    </xdr:from>
    <xdr:to>
      <xdr:col>11</xdr:col>
      <xdr:colOff>82550</xdr:colOff>
      <xdr:row>81</xdr:row>
      <xdr:rowOff>78916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6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89093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33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143100</xdr:rowOff>
    </xdr:from>
    <xdr:to>
      <xdr:col>7</xdr:col>
      <xdr:colOff>31750</xdr:colOff>
      <xdr:row>81</xdr:row>
      <xdr:rowOff>73250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5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83427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100.5</a:t>
          </a:r>
          <a:r>
            <a:rPr kumimoji="1" lang="ja-JP" altLang="en-US" sz="1300">
              <a:latin typeface="ＭＳ Ｐゴシック" panose="020B0600070205080204" pitchFamily="50" charset="-128"/>
              <a:ea typeface="ＭＳ Ｐゴシック" panose="020B0600070205080204" pitchFamily="50" charset="-128"/>
            </a:rPr>
            <a:t>であり、前年度より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ポイント増となっている。</a:t>
          </a:r>
        </a:p>
        <a:p>
          <a:r>
            <a:rPr kumimoji="1" lang="ja-JP" altLang="en-US" sz="1300">
              <a:latin typeface="ＭＳ Ｐゴシック" panose="020B0600070205080204" pitchFamily="50" charset="-128"/>
              <a:ea typeface="ＭＳ Ｐゴシック" panose="020B0600070205080204" pitchFamily="50" charset="-128"/>
            </a:rPr>
            <a:t>　類似団体内の順位については、前年度より変動がないものの、ここ数年類似団体平均と比較して、高い水準にある。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88</xdr:row>
      <xdr:rowOff>90488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81100"/>
          <a:ext cx="0" cy="12969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62565</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5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90488</xdr:rowOff>
    </xdr:from>
    <xdr:to>
      <xdr:col>81</xdr:col>
      <xdr:colOff>133350</xdr:colOff>
      <xdr:row>88</xdr:row>
      <xdr:rowOff>90488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17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111125</xdr:rowOff>
    </xdr:from>
    <xdr:to>
      <xdr:col>81</xdr:col>
      <xdr:colOff>44450</xdr:colOff>
      <xdr:row>87</xdr:row>
      <xdr:rowOff>141288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5027275"/>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111125</xdr:rowOff>
    </xdr:from>
    <xdr:to>
      <xdr:col>77</xdr:col>
      <xdr:colOff>44450</xdr:colOff>
      <xdr:row>88</xdr:row>
      <xdr:rowOff>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50272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508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122238</xdr:rowOff>
    </xdr:from>
    <xdr:to>
      <xdr:col>73</xdr:col>
      <xdr:colOff>44450</xdr:colOff>
      <xdr:row>85</xdr:row>
      <xdr:rowOff>52388</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2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62565</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89</xdr:row>
      <xdr:rowOff>39688</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087600"/>
          <a:ext cx="889000" cy="2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11113</xdr:rowOff>
    </xdr:from>
    <xdr:to>
      <xdr:col>68</xdr:col>
      <xdr:colOff>203200</xdr:colOff>
      <xdr:row>85</xdr:row>
      <xdr:rowOff>112713</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8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122890</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5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90488</xdr:rowOff>
    </xdr:from>
    <xdr:to>
      <xdr:col>81</xdr:col>
      <xdr:colOff>95250</xdr:colOff>
      <xdr:row>88</xdr:row>
      <xdr:rowOff>20638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00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157815</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902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60325</xdr:rowOff>
    </xdr:from>
    <xdr:to>
      <xdr:col>77</xdr:col>
      <xdr:colOff>95250</xdr:colOff>
      <xdr:row>87</xdr:row>
      <xdr:rowOff>161925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146702</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0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160338</xdr:rowOff>
    </xdr:from>
    <xdr:to>
      <xdr:col>64</xdr:col>
      <xdr:colOff>152400</xdr:colOff>
      <xdr:row>89</xdr:row>
      <xdr:rowOff>90488</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24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75265</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33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人減少となり、適正な職員定数の配置により、類似団体と比較しても少ない数値を保ち推移している。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117566</xdr:rowOff>
    </xdr:from>
    <xdr:to>
      <xdr:col>81</xdr:col>
      <xdr:colOff>44450</xdr:colOff>
      <xdr:row>59</xdr:row>
      <xdr:rowOff>119864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233116"/>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119864</xdr:rowOff>
    </xdr:from>
    <xdr:to>
      <xdr:col>77</xdr:col>
      <xdr:colOff>44450</xdr:colOff>
      <xdr:row>59</xdr:row>
      <xdr:rowOff>126758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23541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122162</xdr:rowOff>
    </xdr:from>
    <xdr:to>
      <xdr:col>72</xdr:col>
      <xdr:colOff>203200</xdr:colOff>
      <xdr:row>59</xdr:row>
      <xdr:rowOff>126758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237712"/>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118714</xdr:rowOff>
    </xdr:from>
    <xdr:to>
      <xdr:col>68</xdr:col>
      <xdr:colOff>152400</xdr:colOff>
      <xdr:row>59</xdr:row>
      <xdr:rowOff>122162</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34264"/>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66766</xdr:rowOff>
    </xdr:from>
    <xdr:to>
      <xdr:col>81</xdr:col>
      <xdr:colOff>95250</xdr:colOff>
      <xdr:row>59</xdr:row>
      <xdr:rowOff>168366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159493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103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69064</xdr:rowOff>
    </xdr:from>
    <xdr:to>
      <xdr:col>77</xdr:col>
      <xdr:colOff>95250</xdr:colOff>
      <xdr:row>59</xdr:row>
      <xdr:rowOff>170664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18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9391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953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75958</xdr:rowOff>
    </xdr:from>
    <xdr:to>
      <xdr:col>73</xdr:col>
      <xdr:colOff>44450</xdr:colOff>
      <xdr:row>60</xdr:row>
      <xdr:rowOff>6108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1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16285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6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71362</xdr:rowOff>
    </xdr:from>
    <xdr:to>
      <xdr:col>68</xdr:col>
      <xdr:colOff>203200</xdr:colOff>
      <xdr:row>60</xdr:row>
      <xdr:rowOff>1512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18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11689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5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67914</xdr:rowOff>
    </xdr:from>
    <xdr:to>
      <xdr:col>64</xdr:col>
      <xdr:colOff>152400</xdr:colOff>
      <xdr:row>59</xdr:row>
      <xdr:rowOff>169514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18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8241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5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令和５年度は元利償還金が減となったものの、３か年平均による算出のため令和３年度決算額の影響を受け、△</a:t>
          </a:r>
          <a:r>
            <a:rPr kumimoji="1" lang="en-US" altLang="ja-JP" sz="1300">
              <a:solidFill>
                <a:schemeClr val="tx1"/>
              </a:solidFill>
              <a:latin typeface="ＭＳ Ｐゴシック" panose="020B0600070205080204" pitchFamily="50" charset="-128"/>
              <a:ea typeface="ＭＳ Ｐゴシック" panose="020B0600070205080204" pitchFamily="50" charset="-128"/>
            </a:rPr>
            <a:t>2.1</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％となった。類似団体内での順位は前年度から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つ順位が下がり、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位となっている。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今後も財政基盤の健全性が維持されるよう、長期的視点に立った財政運営を行っていく。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106892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864350"/>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6350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128058</xdr:rowOff>
    </xdr:from>
    <xdr:to>
      <xdr:col>72</xdr:col>
      <xdr:colOff>203200</xdr:colOff>
      <xdr:row>40</xdr:row>
      <xdr:rowOff>6350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643158"/>
          <a:ext cx="8890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128058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5828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56092</xdr:rowOff>
    </xdr:from>
    <xdr:to>
      <xdr:col>81</xdr:col>
      <xdr:colOff>95250</xdr:colOff>
      <xdr:row>40</xdr:row>
      <xdr:rowOff>157692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28169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886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77258</xdr:rowOff>
    </xdr:from>
    <xdr:to>
      <xdr:col>68</xdr:col>
      <xdr:colOff>203200</xdr:colOff>
      <xdr:row>39</xdr:row>
      <xdr:rowOff>7408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17585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36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過去の起債抑制、地方債の順調な償還等により起債残高が減少したため、前年度に引き続き将来負担比率は発生していない。</a:t>
          </a:r>
        </a:p>
        <a:p>
          <a:r>
            <a:rPr kumimoji="1" lang="ja-JP" altLang="en-US" sz="1300">
              <a:latin typeface="ＭＳ Ｐゴシック" panose="020B0600070205080204" pitchFamily="50" charset="-128"/>
              <a:ea typeface="ＭＳ Ｐゴシック" panose="020B0600070205080204" pitchFamily="50" charset="-128"/>
            </a:rPr>
            <a:t>　引き続き、実質的な区の将来負担を把握し、安定した財政基盤の構築に努めていく。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「大田区職員定数基本計画」に基づき、職員定数を管理している。令和５年度人件費は、常勤職員人件費に係る経費の減などにより、前年度と比較して減少し、人件費に係る経常収支比率は</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ポイントの減となった。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107950</xdr:rowOff>
    </xdr:from>
    <xdr:to>
      <xdr:col>24</xdr:col>
      <xdr:colOff>25400</xdr:colOff>
      <xdr:row>36</xdr:row>
      <xdr:rowOff>114300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087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114300</xdr:rowOff>
    </xdr:from>
    <xdr:to>
      <xdr:col>19</xdr:col>
      <xdr:colOff>187325</xdr:colOff>
      <xdr:row>37</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86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38</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13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38100</xdr:rowOff>
    </xdr:from>
    <xdr:to>
      <xdr:col>11</xdr:col>
      <xdr:colOff>9525</xdr:colOff>
      <xdr:row>38</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53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57150</xdr:rowOff>
    </xdr:from>
    <xdr:to>
      <xdr:col>24</xdr:col>
      <xdr:colOff>76200</xdr:colOff>
      <xdr:row>35</xdr:row>
      <xdr:rowOff>158750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73677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63500</xdr:rowOff>
    </xdr:from>
    <xdr:to>
      <xdr:col>20</xdr:col>
      <xdr:colOff>38100</xdr:colOff>
      <xdr:row>36</xdr:row>
      <xdr:rowOff>165100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0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38100</xdr:rowOff>
    </xdr:from>
    <xdr:to>
      <xdr:col>11</xdr:col>
      <xdr:colOff>60325</xdr:colOff>
      <xdr:row>38</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158750</xdr:rowOff>
    </xdr:from>
    <xdr:to>
      <xdr:col>6</xdr:col>
      <xdr:colOff>171450</xdr:colOff>
      <xdr:row>38</xdr:row>
      <xdr:rowOff>88900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73677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8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令和５年度はごみ収集作業や学校給食調理業務委託などが増となったものの、前年度に対して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ポイントの減となり、類似団体内順位は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つ上がった。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137886</xdr:rowOff>
    </xdr:from>
    <xdr:to>
      <xdr:col>82</xdr:col>
      <xdr:colOff>107950</xdr:colOff>
      <xdr:row>14</xdr:row>
      <xdr:rowOff>148771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538186"/>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137886</xdr:rowOff>
    </xdr:from>
    <xdr:to>
      <xdr:col>78</xdr:col>
      <xdr:colOff>69850</xdr:colOff>
      <xdr:row>14</xdr:row>
      <xdr:rowOff>148771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381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137886</xdr:rowOff>
    </xdr:from>
    <xdr:to>
      <xdr:col>73</xdr:col>
      <xdr:colOff>180975</xdr:colOff>
      <xdr:row>15</xdr:row>
      <xdr:rowOff>31750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5381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170543</xdr:rowOff>
    </xdr:from>
    <xdr:to>
      <xdr:col>69</xdr:col>
      <xdr:colOff>92075</xdr:colOff>
      <xdr:row>15</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570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103613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3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97971</xdr:rowOff>
    </xdr:from>
    <xdr:to>
      <xdr:col>78</xdr:col>
      <xdr:colOff>120650</xdr:colOff>
      <xdr:row>15</xdr:row>
      <xdr:rowOff>28121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38298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67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87086</xdr:rowOff>
    </xdr:from>
    <xdr:to>
      <xdr:col>74</xdr:col>
      <xdr:colOff>31750</xdr:colOff>
      <xdr:row>15</xdr:row>
      <xdr:rowOff>17236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119743</xdr:rowOff>
    </xdr:from>
    <xdr:to>
      <xdr:col>65</xdr:col>
      <xdr:colOff>53975</xdr:colOff>
      <xdr:row>15</xdr:row>
      <xdr:rowOff>49893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34670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令和５年度扶助費は、保育園入所者運営費などが増となったものの、前年度に対して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ポイントの減となり、類似団体内順位は前年度と同となった。</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99785</xdr:rowOff>
    </xdr:from>
    <xdr:to>
      <xdr:col>24</xdr:col>
      <xdr:colOff>25400</xdr:colOff>
      <xdr:row>60</xdr:row>
      <xdr:rowOff>110672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3867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110672</xdr:rowOff>
    </xdr:from>
    <xdr:to>
      <xdr:col>19</xdr:col>
      <xdr:colOff>187325</xdr:colOff>
      <xdr:row>61</xdr:row>
      <xdr:rowOff>26307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3976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132443</xdr:rowOff>
    </xdr:from>
    <xdr:to>
      <xdr:col>15</xdr:col>
      <xdr:colOff>98425</xdr:colOff>
      <xdr:row>61</xdr:row>
      <xdr:rowOff>26307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419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132443</xdr:rowOff>
    </xdr:from>
    <xdr:to>
      <xdr:col>11</xdr:col>
      <xdr:colOff>9525</xdr:colOff>
      <xdr:row>61</xdr:row>
      <xdr:rowOff>26307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419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48985</xdr:rowOff>
    </xdr:from>
    <xdr:to>
      <xdr:col>24</xdr:col>
      <xdr:colOff>76200</xdr:colOff>
      <xdr:row>60</xdr:row>
      <xdr:rowOff>150585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21062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3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59872</xdr:rowOff>
    </xdr:from>
    <xdr:to>
      <xdr:col>20</xdr:col>
      <xdr:colOff>38100</xdr:colOff>
      <xdr:row>60</xdr:row>
      <xdr:rowOff>161472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146249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43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146957</xdr:rowOff>
    </xdr:from>
    <xdr:to>
      <xdr:col>15</xdr:col>
      <xdr:colOff>149225</xdr:colOff>
      <xdr:row>61</xdr:row>
      <xdr:rowOff>77107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61884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81643</xdr:rowOff>
    </xdr:from>
    <xdr:to>
      <xdr:col>11</xdr:col>
      <xdr:colOff>60325</xdr:colOff>
      <xdr:row>61</xdr:row>
      <xdr:rowOff>11793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168020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146957</xdr:rowOff>
    </xdr:from>
    <xdr:to>
      <xdr:col>6</xdr:col>
      <xdr:colOff>171450</xdr:colOff>
      <xdr:row>61</xdr:row>
      <xdr:rowOff>77107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61884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令和５年度は維持補修費などの経常収支比率が増加した結果、前年度に対して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ポイントの増となった。近年、類似団体内の平均を上回って推移している。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86178</xdr:rowOff>
    </xdr:from>
    <xdr:to>
      <xdr:col>82</xdr:col>
      <xdr:colOff>107950</xdr:colOff>
      <xdr:row>60</xdr:row>
      <xdr:rowOff>45357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73028"/>
          <a:ext cx="0" cy="1159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17434</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30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45357</xdr:rowOff>
    </xdr:from>
    <xdr:to>
      <xdr:col>82</xdr:col>
      <xdr:colOff>196850</xdr:colOff>
      <xdr:row>60</xdr:row>
      <xdr:rowOff>45357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33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86178</xdr:rowOff>
    </xdr:from>
    <xdr:to>
      <xdr:col>82</xdr:col>
      <xdr:colOff>196850</xdr:colOff>
      <xdr:row>53</xdr:row>
      <xdr:rowOff>86178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xdr:rowOff>
    </xdr:from>
    <xdr:to>
      <xdr:col>82</xdr:col>
      <xdr:colOff>107950</xdr:colOff>
      <xdr:row>60</xdr:row>
      <xdr:rowOff>45357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2997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117220</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718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100693</xdr:rowOff>
    </xdr:from>
    <xdr:to>
      <xdr:col>82</xdr:col>
      <xdr:colOff>158750</xdr:colOff>
      <xdr:row>58</xdr:row>
      <xdr:rowOff>30843</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xdr:rowOff>
    </xdr:from>
    <xdr:to>
      <xdr:col>78</xdr:col>
      <xdr:colOff>69850</xdr:colOff>
      <xdr:row>60</xdr:row>
      <xdr:rowOff>29028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2997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100693</xdr:rowOff>
    </xdr:from>
    <xdr:to>
      <xdr:col>78</xdr:col>
      <xdr:colOff>120650</xdr:colOff>
      <xdr:row>58</xdr:row>
      <xdr:rowOff>30843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41020</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64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29028</xdr:rowOff>
    </xdr:from>
    <xdr:to>
      <xdr:col>73</xdr:col>
      <xdr:colOff>180975</xdr:colOff>
      <xdr:row>61</xdr:row>
      <xdr:rowOff>4535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103160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4535</xdr:rowOff>
    </xdr:from>
    <xdr:to>
      <xdr:col>69</xdr:col>
      <xdr:colOff>92075</xdr:colOff>
      <xdr:row>61</xdr:row>
      <xdr:rowOff>102507</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4629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59872</xdr:rowOff>
    </xdr:from>
    <xdr:to>
      <xdr:col>69</xdr:col>
      <xdr:colOff>142875</xdr:colOff>
      <xdr:row>58</xdr:row>
      <xdr:rowOff>161472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199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77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149678</xdr:rowOff>
    </xdr:from>
    <xdr:to>
      <xdr:col>65</xdr:col>
      <xdr:colOff>53975</xdr:colOff>
      <xdr:row>58</xdr:row>
      <xdr:rowOff>79828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90005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166007</xdr:rowOff>
    </xdr:from>
    <xdr:to>
      <xdr:col>82</xdr:col>
      <xdr:colOff>158750</xdr:colOff>
      <xdr:row>60</xdr:row>
      <xdr:rowOff>96157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74584</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149678</xdr:rowOff>
    </xdr:from>
    <xdr:to>
      <xdr:col>74</xdr:col>
      <xdr:colOff>31750</xdr:colOff>
      <xdr:row>60</xdr:row>
      <xdr:rowOff>79828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64605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125185</xdr:rowOff>
    </xdr:from>
    <xdr:to>
      <xdr:col>69</xdr:col>
      <xdr:colOff>142875</xdr:colOff>
      <xdr:row>61</xdr:row>
      <xdr:rowOff>55335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40112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51707</xdr:rowOff>
    </xdr:from>
    <xdr:to>
      <xdr:col>65</xdr:col>
      <xdr:colOff>53975</xdr:colOff>
      <xdr:row>61</xdr:row>
      <xdr:rowOff>153307</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138084</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59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令和５年度は清掃一部事務組合分担金などの増により、前年度に対して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ポイントの増となり、類似団体内順位は前年度より変動がなかった。</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41275</xdr:rowOff>
    </xdr:from>
    <xdr:to>
      <xdr:col>82</xdr:col>
      <xdr:colOff>107950</xdr:colOff>
      <xdr:row>34</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87057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41275</xdr:rowOff>
    </xdr:from>
    <xdr:to>
      <xdr:col>78</xdr:col>
      <xdr:colOff>69850</xdr:colOff>
      <xdr:row>34</xdr:row>
      <xdr:rowOff>127000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58705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35</xdr:row>
      <xdr:rowOff>12700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95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127000</xdr:rowOff>
    </xdr:from>
    <xdr:to>
      <xdr:col>69</xdr:col>
      <xdr:colOff>92075</xdr:colOff>
      <xdr:row>35</xdr:row>
      <xdr:rowOff>12700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595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19050</xdr:rowOff>
    </xdr:from>
    <xdr:to>
      <xdr:col>82</xdr:col>
      <xdr:colOff>158750</xdr:colOff>
      <xdr:row>34</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35577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69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161925</xdr:rowOff>
    </xdr:from>
    <xdr:to>
      <xdr:col>78</xdr:col>
      <xdr:colOff>120650</xdr:colOff>
      <xdr:row>34</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102252</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588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162577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133350</xdr:rowOff>
    </xdr:from>
    <xdr:to>
      <xdr:col>69</xdr:col>
      <xdr:colOff>142875</xdr:colOff>
      <xdr:row>35</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16527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近年の起債抑制によって残高が順調に減少している。令和５年度は、償還額が減少したことなどにより、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75</xdr:row>
      <xdr:rowOff>31750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852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76</xdr:row>
      <xdr:rowOff>12700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90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88900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042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88900</xdr:rowOff>
    </xdr:from>
    <xdr:to>
      <xdr:col>11</xdr:col>
      <xdr:colOff>9525</xdr:colOff>
      <xdr:row>77</xdr:row>
      <xdr:rowOff>31750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119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92727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133350</xdr:rowOff>
    </xdr:from>
    <xdr:to>
      <xdr:col>15</xdr:col>
      <xdr:colOff>149225</xdr:colOff>
      <xdr:row>76</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73677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38100</xdr:rowOff>
    </xdr:from>
    <xdr:to>
      <xdr:col>11</xdr:col>
      <xdr:colOff>60325</xdr:colOff>
      <xdr:row>76</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149877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92727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公債費を除いた比率は、前年度に対して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最も減少幅の大きいのは人件費であり、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xdr:rowOff>
    </xdr:from>
    <xdr:to>
      <xdr:col>82</xdr:col>
      <xdr:colOff>107950</xdr:colOff>
      <xdr:row>79</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30836"/>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554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37846</xdr:rowOff>
    </xdr:from>
    <xdr:to>
      <xdr:col>82</xdr:col>
      <xdr:colOff>196850</xdr:colOff>
      <xdr:row>79</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582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101363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xdr:rowOff>
    </xdr:from>
    <xdr:to>
      <xdr:col>82</xdr:col>
      <xdr:colOff>196850</xdr:colOff>
      <xdr:row>73</xdr:row>
      <xdr:rowOff>14986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21844</xdr:rowOff>
    </xdr:from>
    <xdr:to>
      <xdr:col>82</xdr:col>
      <xdr:colOff>107950</xdr:colOff>
      <xdr:row>78</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39494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81280</xdr:rowOff>
    </xdr:from>
    <xdr:to>
      <xdr:col>78</xdr:col>
      <xdr:colOff>69850</xdr:colOff>
      <xdr:row>79</xdr:row>
      <xdr:rowOff>5842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45438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5842</xdr:rowOff>
    </xdr:from>
    <xdr:to>
      <xdr:col>73</xdr:col>
      <xdr:colOff>180975</xdr:colOff>
      <xdr:row>79</xdr:row>
      <xdr:rowOff>124713</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550392"/>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124713</xdr:rowOff>
    </xdr:from>
    <xdr:to>
      <xdr:col>69</xdr:col>
      <xdr:colOff>92075</xdr:colOff>
      <xdr:row>79</xdr:row>
      <xdr:rowOff>138430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669263"/>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71628</xdr:rowOff>
    </xdr:from>
    <xdr:to>
      <xdr:col>69</xdr:col>
      <xdr:colOff>142875</xdr:colOff>
      <xdr:row>79</xdr:row>
      <xdr:rowOff>1778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11955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114571</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30480</xdr:rowOff>
    </xdr:from>
    <xdr:to>
      <xdr:col>78</xdr:col>
      <xdr:colOff>120650</xdr:colOff>
      <xdr:row>78</xdr:row>
      <xdr:rowOff>132080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116857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126492</xdr:rowOff>
    </xdr:from>
    <xdr:to>
      <xdr:col>74</xdr:col>
      <xdr:colOff>31750</xdr:colOff>
      <xdr:row>79</xdr:row>
      <xdr:rowOff>56642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41419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73913</xdr:rowOff>
    </xdr:from>
    <xdr:to>
      <xdr:col>69</xdr:col>
      <xdr:colOff>142875</xdr:colOff>
      <xdr:row>80</xdr:row>
      <xdr:rowOff>4063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160290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87630</xdr:rowOff>
    </xdr:from>
    <xdr:to>
      <xdr:col>65</xdr:col>
      <xdr:colOff>53975</xdr:colOff>
      <xdr:row>80</xdr:row>
      <xdr:rowOff>17780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2557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36594</xdr:rowOff>
    </xdr:from>
    <xdr:to>
      <xdr:col>29</xdr:col>
      <xdr:colOff>127000</xdr:colOff>
      <xdr:row>19</xdr:row>
      <xdr:rowOff>37171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341769"/>
          <a:ext cx="647700" cy="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28702</xdr:rowOff>
    </xdr:from>
    <xdr:to>
      <xdr:col>26</xdr:col>
      <xdr:colOff>50800</xdr:colOff>
      <xdr:row>19</xdr:row>
      <xdr:rowOff>36594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333877"/>
          <a:ext cx="698500" cy="7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24424</xdr:rowOff>
    </xdr:from>
    <xdr:to>
      <xdr:col>22</xdr:col>
      <xdr:colOff>114300</xdr:colOff>
      <xdr:row>19</xdr:row>
      <xdr:rowOff>28702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29599"/>
          <a:ext cx="698500" cy="4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24424</xdr:rowOff>
    </xdr:from>
    <xdr:to>
      <xdr:col>18</xdr:col>
      <xdr:colOff>177800</xdr:colOff>
      <xdr:row>19</xdr:row>
      <xdr:rowOff>34417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29599"/>
          <a:ext cx="698500" cy="9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157821</xdr:rowOff>
    </xdr:from>
    <xdr:to>
      <xdr:col>29</xdr:col>
      <xdr:colOff>177800</xdr:colOff>
      <xdr:row>19</xdr:row>
      <xdr:rowOff>87971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91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66398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00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157244</xdr:rowOff>
    </xdr:from>
    <xdr:to>
      <xdr:col>26</xdr:col>
      <xdr:colOff>101600</xdr:colOff>
      <xdr:row>19</xdr:row>
      <xdr:rowOff>87394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90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72171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77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149352</xdr:rowOff>
    </xdr:from>
    <xdr:to>
      <xdr:col>22</xdr:col>
      <xdr:colOff>165100</xdr:colOff>
      <xdr:row>19</xdr:row>
      <xdr:rowOff>79502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83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64279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145074</xdr:rowOff>
    </xdr:from>
    <xdr:to>
      <xdr:col>19</xdr:col>
      <xdr:colOff>38100</xdr:colOff>
      <xdr:row>19</xdr:row>
      <xdr:rowOff>75224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78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60001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65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155067</xdr:rowOff>
    </xdr:from>
    <xdr:to>
      <xdr:col>15</xdr:col>
      <xdr:colOff>101600</xdr:colOff>
      <xdr:row>19</xdr:row>
      <xdr:rowOff>85217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8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69994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7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79497</xdr:rowOff>
    </xdr:from>
    <xdr:to>
      <xdr:col>29</xdr:col>
      <xdr:colOff>127000</xdr:colOff>
      <xdr:row>37</xdr:row>
      <xdr:rowOff>275544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04197"/>
          <a:ext cx="647700" cy="196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64274</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89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9362</xdr:rowOff>
    </xdr:from>
    <xdr:to>
      <xdr:col>26</xdr:col>
      <xdr:colOff>50800</xdr:colOff>
      <xdr:row>37</xdr:row>
      <xdr:rowOff>275544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34062"/>
          <a:ext cx="698500" cy="266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9362</xdr:rowOff>
    </xdr:from>
    <xdr:to>
      <xdr:col>22</xdr:col>
      <xdr:colOff>114300</xdr:colOff>
      <xdr:row>37</xdr:row>
      <xdr:rowOff>216612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34062"/>
          <a:ext cx="698500" cy="207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216612</xdr:rowOff>
    </xdr:from>
    <xdr:to>
      <xdr:col>18</xdr:col>
      <xdr:colOff>177800</xdr:colOff>
      <xdr:row>37</xdr:row>
      <xdr:rowOff>252319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41312"/>
          <a:ext cx="698500" cy="35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28697</xdr:rowOff>
    </xdr:from>
    <xdr:to>
      <xdr:col>29</xdr:col>
      <xdr:colOff>177800</xdr:colOff>
      <xdr:row>37</xdr:row>
      <xdr:rowOff>130297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53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45224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9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224744</xdr:rowOff>
    </xdr:from>
    <xdr:to>
      <xdr:col>26</xdr:col>
      <xdr:colOff>101600</xdr:colOff>
      <xdr:row>37</xdr:row>
      <xdr:rowOff>326344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49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311121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35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130012</xdr:rowOff>
    </xdr:from>
    <xdr:to>
      <xdr:col>22</xdr:col>
      <xdr:colOff>165100</xdr:colOff>
      <xdr:row>37</xdr:row>
      <xdr:rowOff>60162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83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241789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165812</xdr:rowOff>
    </xdr:from>
    <xdr:to>
      <xdr:col>19</xdr:col>
      <xdr:colOff>38100</xdr:colOff>
      <xdr:row>37</xdr:row>
      <xdr:rowOff>267412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90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106139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201519</xdr:rowOff>
    </xdr:from>
    <xdr:to>
      <xdr:col>15</xdr:col>
      <xdr:colOff>101600</xdr:colOff>
      <xdr:row>37</xdr:row>
      <xdr:rowOff>303119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26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141846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95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170626</xdr:rowOff>
    </xdr:from>
    <xdr:to>
      <xdr:col>24</xdr:col>
      <xdr:colOff>63500</xdr:colOff>
      <xdr:row>38</xdr:row>
      <xdr:rowOff>29047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514276"/>
          <a:ext cx="8382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154548</xdr:rowOff>
    </xdr:from>
    <xdr:to>
      <xdr:col>19</xdr:col>
      <xdr:colOff>177800</xdr:colOff>
      <xdr:row>37</xdr:row>
      <xdr:rowOff>170626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98198"/>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153383</xdr:rowOff>
    </xdr:from>
    <xdr:to>
      <xdr:col>15</xdr:col>
      <xdr:colOff>50800</xdr:colOff>
      <xdr:row>37</xdr:row>
      <xdr:rowOff>154548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97033"/>
          <a:ext cx="889000" cy="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153383</xdr:rowOff>
    </xdr:from>
    <xdr:to>
      <xdr:col>10</xdr:col>
      <xdr:colOff>114300</xdr:colOff>
      <xdr:row>37</xdr:row>
      <xdr:rowOff>155266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97033"/>
          <a:ext cx="889000" cy="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149697</xdr:rowOff>
    </xdr:from>
    <xdr:to>
      <xdr:col>24</xdr:col>
      <xdr:colOff>114300</xdr:colOff>
      <xdr:row>38</xdr:row>
      <xdr:rowOff>79846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933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64624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0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119826</xdr:rowOff>
    </xdr:from>
    <xdr:to>
      <xdr:col>20</xdr:col>
      <xdr:colOff>38100</xdr:colOff>
      <xdr:row>38</xdr:row>
      <xdr:rowOff>49977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634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41103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5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103748</xdr:rowOff>
    </xdr:from>
    <xdr:to>
      <xdr:col>15</xdr:col>
      <xdr:colOff>101600</xdr:colOff>
      <xdr:row>38</xdr:row>
      <xdr:rowOff>33898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4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25025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4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102583</xdr:rowOff>
    </xdr:from>
    <xdr:to>
      <xdr:col>10</xdr:col>
      <xdr:colOff>165100</xdr:colOff>
      <xdr:row>38</xdr:row>
      <xdr:rowOff>32733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23861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104466</xdr:rowOff>
    </xdr:from>
    <xdr:to>
      <xdr:col>6</xdr:col>
      <xdr:colOff>38100</xdr:colOff>
      <xdr:row>38</xdr:row>
      <xdr:rowOff>34616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4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25743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4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97825</xdr:rowOff>
    </xdr:from>
    <xdr:to>
      <xdr:col>24</xdr:col>
      <xdr:colOff>63500</xdr:colOff>
      <xdr:row>56</xdr:row>
      <xdr:rowOff>102201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99025"/>
          <a:ext cx="838200" cy="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97825</xdr:rowOff>
    </xdr:from>
    <xdr:to>
      <xdr:col>19</xdr:col>
      <xdr:colOff>177800</xdr:colOff>
      <xdr:row>56</xdr:row>
      <xdr:rowOff>105529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99025"/>
          <a:ext cx="889000" cy="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105529</xdr:rowOff>
    </xdr:from>
    <xdr:to>
      <xdr:col>15</xdr:col>
      <xdr:colOff>50800</xdr:colOff>
      <xdr:row>57</xdr:row>
      <xdr:rowOff>286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06729"/>
          <a:ext cx="889000" cy="6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286</xdr:rowOff>
    </xdr:from>
    <xdr:to>
      <xdr:col>10</xdr:col>
      <xdr:colOff>114300</xdr:colOff>
      <xdr:row>57</xdr:row>
      <xdr:rowOff>16777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72936"/>
          <a:ext cx="889000" cy="1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51401</xdr:rowOff>
    </xdr:from>
    <xdr:to>
      <xdr:col>24</xdr:col>
      <xdr:colOff>114300</xdr:colOff>
      <xdr:row>56</xdr:row>
      <xdr:rowOff>153001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2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47025</xdr:rowOff>
    </xdr:from>
    <xdr:to>
      <xdr:col>20</xdr:col>
      <xdr:colOff>38100</xdr:colOff>
      <xdr:row>56</xdr:row>
      <xdr:rowOff>148625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4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139752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4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54729</xdr:rowOff>
    </xdr:from>
    <xdr:to>
      <xdr:col>15</xdr:col>
      <xdr:colOff>101600</xdr:colOff>
      <xdr:row>56</xdr:row>
      <xdr:rowOff>156329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147456</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4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120936</xdr:rowOff>
    </xdr:from>
    <xdr:to>
      <xdr:col>10</xdr:col>
      <xdr:colOff>165100</xdr:colOff>
      <xdr:row>57</xdr:row>
      <xdr:rowOff>51086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42213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1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137427</xdr:rowOff>
    </xdr:from>
    <xdr:to>
      <xdr:col>6</xdr:col>
      <xdr:colOff>38100</xdr:colOff>
      <xdr:row>57</xdr:row>
      <xdr:rowOff>67577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58704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3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169038</xdr:rowOff>
    </xdr:from>
    <xdr:to>
      <xdr:col>24</xdr:col>
      <xdr:colOff>63500</xdr:colOff>
      <xdr:row>76</xdr:row>
      <xdr:rowOff>53212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027788"/>
          <a:ext cx="838200" cy="5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38736</xdr:rowOff>
    </xdr:from>
    <xdr:to>
      <xdr:col>19</xdr:col>
      <xdr:colOff>177800</xdr:colOff>
      <xdr:row>76</xdr:row>
      <xdr:rowOff>53212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068936"/>
          <a:ext cx="889000" cy="14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10464</xdr:rowOff>
    </xdr:from>
    <xdr:to>
      <xdr:col>15</xdr:col>
      <xdr:colOff>50800</xdr:colOff>
      <xdr:row>76</xdr:row>
      <xdr:rowOff>38736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040664"/>
          <a:ext cx="889000" cy="2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110134</xdr:rowOff>
    </xdr:from>
    <xdr:to>
      <xdr:col>10</xdr:col>
      <xdr:colOff>114300</xdr:colOff>
      <xdr:row>76</xdr:row>
      <xdr:rowOff>10464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2797434"/>
          <a:ext cx="889000" cy="24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118237</xdr:rowOff>
    </xdr:from>
    <xdr:to>
      <xdr:col>24</xdr:col>
      <xdr:colOff>114300</xdr:colOff>
      <xdr:row>76</xdr:row>
      <xdr:rowOff>48388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7698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141114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2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2412</xdr:rowOff>
    </xdr:from>
    <xdr:to>
      <xdr:col>20</xdr:col>
      <xdr:colOff>38100</xdr:colOff>
      <xdr:row>76</xdr:row>
      <xdr:rowOff>104012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03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120540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80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159386</xdr:rowOff>
    </xdr:from>
    <xdr:to>
      <xdr:col>15</xdr:col>
      <xdr:colOff>101600</xdr:colOff>
      <xdr:row>76</xdr:row>
      <xdr:rowOff>89536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01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106062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79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131114</xdr:rowOff>
    </xdr:from>
    <xdr:to>
      <xdr:col>10</xdr:col>
      <xdr:colOff>165100</xdr:colOff>
      <xdr:row>76</xdr:row>
      <xdr:rowOff>61264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8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77791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76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59334</xdr:rowOff>
    </xdr:from>
    <xdr:to>
      <xdr:col>6</xdr:col>
      <xdr:colOff>38100</xdr:colOff>
      <xdr:row>74</xdr:row>
      <xdr:rowOff>160934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74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6011</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5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170813</xdr:rowOff>
    </xdr:from>
    <xdr:to>
      <xdr:col>24</xdr:col>
      <xdr:colOff>63500</xdr:colOff>
      <xdr:row>94</xdr:row>
      <xdr:rowOff>34682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115663"/>
          <a:ext cx="838200" cy="3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57655</xdr:rowOff>
    </xdr:from>
    <xdr:to>
      <xdr:col>19</xdr:col>
      <xdr:colOff>177800</xdr:colOff>
      <xdr:row>94</xdr:row>
      <xdr:rowOff>34682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002505"/>
          <a:ext cx="889000" cy="14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57655</xdr:rowOff>
    </xdr:from>
    <xdr:to>
      <xdr:col>15</xdr:col>
      <xdr:colOff>50800</xdr:colOff>
      <xdr:row>96</xdr:row>
      <xdr:rowOff>58547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002505"/>
          <a:ext cx="889000" cy="51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58547</xdr:rowOff>
    </xdr:from>
    <xdr:to>
      <xdr:col>10</xdr:col>
      <xdr:colOff>114300</xdr:colOff>
      <xdr:row>97</xdr:row>
      <xdr:rowOff>31961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17747"/>
          <a:ext cx="889000" cy="14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120013</xdr:rowOff>
    </xdr:from>
    <xdr:to>
      <xdr:col>24</xdr:col>
      <xdr:colOff>114300</xdr:colOff>
      <xdr:row>94</xdr:row>
      <xdr:rowOff>50163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06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142890</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916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155332</xdr:rowOff>
    </xdr:from>
    <xdr:to>
      <xdr:col>20</xdr:col>
      <xdr:colOff>38100</xdr:colOff>
      <xdr:row>94</xdr:row>
      <xdr:rowOff>85482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10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102009</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87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6855</xdr:rowOff>
    </xdr:from>
    <xdr:to>
      <xdr:col>15</xdr:col>
      <xdr:colOff>101600</xdr:colOff>
      <xdr:row>93</xdr:row>
      <xdr:rowOff>108455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95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124982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726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7747</xdr:rowOff>
    </xdr:from>
    <xdr:to>
      <xdr:col>10</xdr:col>
      <xdr:colOff>165100</xdr:colOff>
      <xdr:row>96</xdr:row>
      <xdr:rowOff>109347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6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125874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242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152611</xdr:rowOff>
    </xdr:from>
    <xdr:to>
      <xdr:col>6</xdr:col>
      <xdr:colOff>38100</xdr:colOff>
      <xdr:row>97</xdr:row>
      <xdr:rowOff>82761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61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99288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387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7264</xdr:rowOff>
    </xdr:from>
    <xdr:to>
      <xdr:col>55</xdr:col>
      <xdr:colOff>0</xdr:colOff>
      <xdr:row>37</xdr:row>
      <xdr:rowOff>21501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350914"/>
          <a:ext cx="838200" cy="1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7264</xdr:rowOff>
    </xdr:from>
    <xdr:to>
      <xdr:col>50</xdr:col>
      <xdr:colOff>114300</xdr:colOff>
      <xdr:row>37</xdr:row>
      <xdr:rowOff>84138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50914"/>
          <a:ext cx="889000" cy="7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37033</xdr:rowOff>
    </xdr:from>
    <xdr:to>
      <xdr:col>45</xdr:col>
      <xdr:colOff>177800</xdr:colOff>
      <xdr:row>37</xdr:row>
      <xdr:rowOff>84138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180533"/>
          <a:ext cx="889000" cy="124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37033</xdr:rowOff>
    </xdr:from>
    <xdr:to>
      <xdr:col>41</xdr:col>
      <xdr:colOff>50800</xdr:colOff>
      <xdr:row>37</xdr:row>
      <xdr:rowOff>134557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180533"/>
          <a:ext cx="889000" cy="129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142151</xdr:rowOff>
    </xdr:from>
    <xdr:to>
      <xdr:col>55</xdr:col>
      <xdr:colOff>50800</xdr:colOff>
      <xdr:row>37</xdr:row>
      <xdr:rowOff>72301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1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57078</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2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127914</xdr:rowOff>
    </xdr:from>
    <xdr:to>
      <xdr:col>50</xdr:col>
      <xdr:colOff>165100</xdr:colOff>
      <xdr:row>37</xdr:row>
      <xdr:rowOff>58064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0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49191</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39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33338</xdr:rowOff>
    </xdr:from>
    <xdr:to>
      <xdr:col>46</xdr:col>
      <xdr:colOff>38100</xdr:colOff>
      <xdr:row>37</xdr:row>
      <xdr:rowOff>134938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7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126065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6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157683</xdr:rowOff>
    </xdr:from>
    <xdr:to>
      <xdr:col>41</xdr:col>
      <xdr:colOff>101600</xdr:colOff>
      <xdr:row>30</xdr:row>
      <xdr:rowOff>87833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12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78960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22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83757</xdr:rowOff>
    </xdr:from>
    <xdr:to>
      <xdr:col>36</xdr:col>
      <xdr:colOff>165100</xdr:colOff>
      <xdr:row>38</xdr:row>
      <xdr:rowOff>13906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274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5033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2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81452</xdr:rowOff>
    </xdr:from>
    <xdr:to>
      <xdr:col>55</xdr:col>
      <xdr:colOff>0</xdr:colOff>
      <xdr:row>57</xdr:row>
      <xdr:rowOff>149507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854102"/>
          <a:ext cx="838200" cy="6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140285</xdr:rowOff>
    </xdr:from>
    <xdr:to>
      <xdr:col>50</xdr:col>
      <xdr:colOff>114300</xdr:colOff>
      <xdr:row>57</xdr:row>
      <xdr:rowOff>149507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912935"/>
          <a:ext cx="889000" cy="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136609</xdr:rowOff>
    </xdr:from>
    <xdr:to>
      <xdr:col>45</xdr:col>
      <xdr:colOff>177800</xdr:colOff>
      <xdr:row>57</xdr:row>
      <xdr:rowOff>140285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909259"/>
          <a:ext cx="889000" cy="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136609</xdr:rowOff>
    </xdr:from>
    <xdr:to>
      <xdr:col>41</xdr:col>
      <xdr:colOff>50800</xdr:colOff>
      <xdr:row>57</xdr:row>
      <xdr:rowOff>152405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909259"/>
          <a:ext cx="889000" cy="1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30652</xdr:rowOff>
    </xdr:from>
    <xdr:to>
      <xdr:col>55</xdr:col>
      <xdr:colOff>50800</xdr:colOff>
      <xdr:row>57</xdr:row>
      <xdr:rowOff>132252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0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120183</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2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98707</xdr:rowOff>
    </xdr:from>
    <xdr:to>
      <xdr:col>50</xdr:col>
      <xdr:colOff>165100</xdr:colOff>
      <xdr:row>58</xdr:row>
      <xdr:rowOff>28857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7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19984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96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89485</xdr:rowOff>
    </xdr:from>
    <xdr:to>
      <xdr:col>46</xdr:col>
      <xdr:colOff>38100</xdr:colOff>
      <xdr:row>58</xdr:row>
      <xdr:rowOff>19635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6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10762</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5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85809</xdr:rowOff>
    </xdr:from>
    <xdr:to>
      <xdr:col>41</xdr:col>
      <xdr:colOff>101600</xdr:colOff>
      <xdr:row>58</xdr:row>
      <xdr:rowOff>15959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5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7086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5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101605</xdr:rowOff>
    </xdr:from>
    <xdr:to>
      <xdr:col>36</xdr:col>
      <xdr:colOff>165100</xdr:colOff>
      <xdr:row>58</xdr:row>
      <xdr:rowOff>31755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7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22882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96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91897</xdr:rowOff>
    </xdr:from>
    <xdr:to>
      <xdr:col>55</xdr:col>
      <xdr:colOff>0</xdr:colOff>
      <xdr:row>78</xdr:row>
      <xdr:rowOff>132778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64997"/>
          <a:ext cx="8382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93751</xdr:rowOff>
    </xdr:from>
    <xdr:to>
      <xdr:col>50</xdr:col>
      <xdr:colOff>114300</xdr:colOff>
      <xdr:row>78</xdr:row>
      <xdr:rowOff>132778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66851"/>
          <a:ext cx="889000" cy="3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93751</xdr:rowOff>
    </xdr:from>
    <xdr:to>
      <xdr:col>45</xdr:col>
      <xdr:colOff>177800</xdr:colOff>
      <xdr:row>78</xdr:row>
      <xdr:rowOff>100634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66851"/>
          <a:ext cx="889000" cy="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100634</xdr:rowOff>
    </xdr:from>
    <xdr:to>
      <xdr:col>41</xdr:col>
      <xdr:colOff>50800</xdr:colOff>
      <xdr:row>78</xdr:row>
      <xdr:rowOff>169227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73734"/>
          <a:ext cx="889000" cy="6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41097</xdr:rowOff>
    </xdr:from>
    <xdr:to>
      <xdr:col>55</xdr:col>
      <xdr:colOff>50800</xdr:colOff>
      <xdr:row>78</xdr:row>
      <xdr:rowOff>142697</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1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9847</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8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81978</xdr:rowOff>
    </xdr:from>
    <xdr:to>
      <xdr:col>50</xdr:col>
      <xdr:colOff>165100</xdr:colOff>
      <xdr:row>79</xdr:row>
      <xdr:rowOff>12128</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5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3255</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4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42951</xdr:rowOff>
    </xdr:from>
    <xdr:to>
      <xdr:col>46</xdr:col>
      <xdr:colOff>38100</xdr:colOff>
      <xdr:row>78</xdr:row>
      <xdr:rowOff>144551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1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135678</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0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49834</xdr:rowOff>
    </xdr:from>
    <xdr:to>
      <xdr:col>41</xdr:col>
      <xdr:colOff>101600</xdr:colOff>
      <xdr:row>78</xdr:row>
      <xdr:rowOff>151434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167961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19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118427</xdr:rowOff>
    </xdr:from>
    <xdr:to>
      <xdr:col>36</xdr:col>
      <xdr:colOff>165100</xdr:colOff>
      <xdr:row>79</xdr:row>
      <xdr:rowOff>48577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9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39704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8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168160</xdr:rowOff>
    </xdr:from>
    <xdr:to>
      <xdr:col>55</xdr:col>
      <xdr:colOff>0</xdr:colOff>
      <xdr:row>98</xdr:row>
      <xdr:rowOff>41326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798810"/>
          <a:ext cx="838200" cy="4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41326</xdr:rowOff>
    </xdr:from>
    <xdr:to>
      <xdr:col>50</xdr:col>
      <xdr:colOff>114300</xdr:colOff>
      <xdr:row>98</xdr:row>
      <xdr:rowOff>100016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843426"/>
          <a:ext cx="889000" cy="5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93356</xdr:rowOff>
    </xdr:from>
    <xdr:to>
      <xdr:col>45</xdr:col>
      <xdr:colOff>177800</xdr:colOff>
      <xdr:row>98</xdr:row>
      <xdr:rowOff>100016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95456"/>
          <a:ext cx="889000" cy="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52543</xdr:rowOff>
    </xdr:from>
    <xdr:to>
      <xdr:col>41</xdr:col>
      <xdr:colOff>50800</xdr:colOff>
      <xdr:row>98</xdr:row>
      <xdr:rowOff>93356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854643"/>
          <a:ext cx="889000" cy="4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117360</xdr:rowOff>
    </xdr:from>
    <xdr:to>
      <xdr:col>55</xdr:col>
      <xdr:colOff>50800</xdr:colOff>
      <xdr:row>98</xdr:row>
      <xdr:rowOff>47510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4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66892</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9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161976</xdr:rowOff>
    </xdr:from>
    <xdr:to>
      <xdr:col>50</xdr:col>
      <xdr:colOff>165100</xdr:colOff>
      <xdr:row>98</xdr:row>
      <xdr:rowOff>92126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9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83253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88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49216</xdr:rowOff>
    </xdr:from>
    <xdr:to>
      <xdr:col>46</xdr:col>
      <xdr:colOff>38100</xdr:colOff>
      <xdr:row>98</xdr:row>
      <xdr:rowOff>150816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5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141943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4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42556</xdr:rowOff>
    </xdr:from>
    <xdr:to>
      <xdr:col>41</xdr:col>
      <xdr:colOff>101600</xdr:colOff>
      <xdr:row>98</xdr:row>
      <xdr:rowOff>144156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135283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93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1743</xdr:rowOff>
    </xdr:from>
    <xdr:to>
      <xdr:col>36</xdr:col>
      <xdr:colOff>165100</xdr:colOff>
      <xdr:row>98</xdr:row>
      <xdr:rowOff>103343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0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94470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89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21377</xdr:rowOff>
    </xdr:from>
    <xdr:to>
      <xdr:col>85</xdr:col>
      <xdr:colOff>127000</xdr:colOff>
      <xdr:row>78</xdr:row>
      <xdr:rowOff>32212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3394477"/>
          <a:ext cx="838200" cy="1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150947</xdr:rowOff>
    </xdr:from>
    <xdr:to>
      <xdr:col>81</xdr:col>
      <xdr:colOff>50800</xdr:colOff>
      <xdr:row>78</xdr:row>
      <xdr:rowOff>21377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352597"/>
          <a:ext cx="889000" cy="4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142032</xdr:rowOff>
    </xdr:from>
    <xdr:to>
      <xdr:col>76</xdr:col>
      <xdr:colOff>114300</xdr:colOff>
      <xdr:row>77</xdr:row>
      <xdr:rowOff>150947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343682"/>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107970</xdr:rowOff>
    </xdr:from>
    <xdr:to>
      <xdr:col>71</xdr:col>
      <xdr:colOff>177800</xdr:colOff>
      <xdr:row>77</xdr:row>
      <xdr:rowOff>142032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309620"/>
          <a:ext cx="8890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152862</xdr:rowOff>
    </xdr:from>
    <xdr:to>
      <xdr:col>85</xdr:col>
      <xdr:colOff>177800</xdr:colOff>
      <xdr:row>78</xdr:row>
      <xdr:rowOff>83012</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35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67789</xdr:rowOff>
    </xdr:from>
    <xdr:ext cx="469744"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26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142027</xdr:rowOff>
    </xdr:from>
    <xdr:to>
      <xdr:col>81</xdr:col>
      <xdr:colOff>101600</xdr:colOff>
      <xdr:row>78</xdr:row>
      <xdr:rowOff>72177</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4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63304</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46428" y="1343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100147</xdr:rowOff>
    </xdr:from>
    <xdr:to>
      <xdr:col>76</xdr:col>
      <xdr:colOff>165100</xdr:colOff>
      <xdr:row>78</xdr:row>
      <xdr:rowOff>30297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30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21424</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57428" y="1339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91232</xdr:rowOff>
    </xdr:from>
    <xdr:to>
      <xdr:col>72</xdr:col>
      <xdr:colOff>38100</xdr:colOff>
      <xdr:row>78</xdr:row>
      <xdr:rowOff>21382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29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12509</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3385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57170</xdr:rowOff>
    </xdr:from>
    <xdr:to>
      <xdr:col>67</xdr:col>
      <xdr:colOff>101600</xdr:colOff>
      <xdr:row>77</xdr:row>
      <xdr:rowOff>158770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25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149897</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335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15004</xdr:rowOff>
    </xdr:from>
    <xdr:to>
      <xdr:col>85</xdr:col>
      <xdr:colOff>127000</xdr:colOff>
      <xdr:row>99</xdr:row>
      <xdr:rowOff>15680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988554"/>
          <a:ext cx="838200" cy="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15680</xdr:rowOff>
    </xdr:from>
    <xdr:to>
      <xdr:col>81</xdr:col>
      <xdr:colOff>50800</xdr:colOff>
      <xdr:row>99</xdr:row>
      <xdr:rowOff>29690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989230"/>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14089</xdr:rowOff>
    </xdr:from>
    <xdr:to>
      <xdr:col>76</xdr:col>
      <xdr:colOff>114300</xdr:colOff>
      <xdr:row>99</xdr:row>
      <xdr:rowOff>29690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987639"/>
          <a:ext cx="889000" cy="1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117286</xdr:rowOff>
    </xdr:from>
    <xdr:to>
      <xdr:col>71</xdr:col>
      <xdr:colOff>177800</xdr:colOff>
      <xdr:row>99</xdr:row>
      <xdr:rowOff>14089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919386"/>
          <a:ext cx="889000" cy="6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135654</xdr:rowOff>
    </xdr:from>
    <xdr:to>
      <xdr:col>85</xdr:col>
      <xdr:colOff>177800</xdr:colOff>
      <xdr:row>99</xdr:row>
      <xdr:rowOff>65804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93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50581</xdr:rowOff>
    </xdr:from>
    <xdr:ext cx="469744"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8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136330</xdr:rowOff>
    </xdr:from>
    <xdr:to>
      <xdr:col>81</xdr:col>
      <xdr:colOff>101600</xdr:colOff>
      <xdr:row>99</xdr:row>
      <xdr:rowOff>66480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93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57607</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46428" y="1703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150340</xdr:rowOff>
    </xdr:from>
    <xdr:to>
      <xdr:col>76</xdr:col>
      <xdr:colOff>165100</xdr:colOff>
      <xdr:row>99</xdr:row>
      <xdr:rowOff>80490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95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71617</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57428" y="1704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134739</xdr:rowOff>
    </xdr:from>
    <xdr:to>
      <xdr:col>72</xdr:col>
      <xdr:colOff>38100</xdr:colOff>
      <xdr:row>99</xdr:row>
      <xdr:rowOff>64889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93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56016</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68428" y="1702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66486</xdr:rowOff>
    </xdr:from>
    <xdr:to>
      <xdr:col>67</xdr:col>
      <xdr:colOff>101600</xdr:colOff>
      <xdr:row>98</xdr:row>
      <xdr:rowOff>168086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6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159213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6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85293</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428943"/>
          <a:ext cx="838200" cy="22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85293</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0434300" y="6428943"/>
          <a:ext cx="889000" cy="22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38</xdr:row>
      <xdr:rowOff>147794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6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34493</xdr:rowOff>
    </xdr:from>
    <xdr:to>
      <xdr:col>112</xdr:col>
      <xdr:colOff>38100</xdr:colOff>
      <xdr:row>37</xdr:row>
      <xdr:rowOff>136093</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37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152620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1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23223</xdr:rowOff>
    </xdr:from>
    <xdr:to>
      <xdr:col>116</xdr:col>
      <xdr:colOff>63500</xdr:colOff>
      <xdr:row>58</xdr:row>
      <xdr:rowOff>72209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9795873"/>
          <a:ext cx="838200" cy="22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23223</xdr:rowOff>
    </xdr:from>
    <xdr:to>
      <xdr:col>111</xdr:col>
      <xdr:colOff>177800</xdr:colOff>
      <xdr:row>58</xdr:row>
      <xdr:rowOff>89408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9795873"/>
          <a:ext cx="889000" cy="23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89408</xdr:rowOff>
    </xdr:from>
    <xdr:to>
      <xdr:col>107</xdr:col>
      <xdr:colOff>50800</xdr:colOff>
      <xdr:row>58</xdr:row>
      <xdr:rowOff>103560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033508"/>
          <a:ext cx="8890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8854</xdr:rowOff>
    </xdr:from>
    <xdr:to>
      <xdr:col>102</xdr:col>
      <xdr:colOff>114300</xdr:colOff>
      <xdr:row>58</xdr:row>
      <xdr:rowOff>103560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9438604"/>
          <a:ext cx="889000" cy="60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21409</xdr:rowOff>
    </xdr:from>
    <xdr:to>
      <xdr:col>116</xdr:col>
      <xdr:colOff>114300</xdr:colOff>
      <xdr:row>58</xdr:row>
      <xdr:rowOff>123009</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996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171286</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943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143873</xdr:rowOff>
    </xdr:from>
    <xdr:to>
      <xdr:col>112</xdr:col>
      <xdr:colOff>38100</xdr:colOff>
      <xdr:row>57</xdr:row>
      <xdr:rowOff>74023</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97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90550</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52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38608</xdr:rowOff>
    </xdr:from>
    <xdr:to>
      <xdr:col>107</xdr:col>
      <xdr:colOff>101600</xdr:colOff>
      <xdr:row>58</xdr:row>
      <xdr:rowOff>140208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998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131335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07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52760</xdr:rowOff>
    </xdr:from>
    <xdr:to>
      <xdr:col>102</xdr:col>
      <xdr:colOff>165100</xdr:colOff>
      <xdr:row>58</xdr:row>
      <xdr:rowOff>154360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99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145487</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08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129504</xdr:rowOff>
    </xdr:from>
    <xdr:to>
      <xdr:col>98</xdr:col>
      <xdr:colOff>38100</xdr:colOff>
      <xdr:row>55</xdr:row>
      <xdr:rowOff>59654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938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76181</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163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111445</xdr:rowOff>
    </xdr:from>
    <xdr:to>
      <xdr:col>116</xdr:col>
      <xdr:colOff>63500</xdr:colOff>
      <xdr:row>76</xdr:row>
      <xdr:rowOff>140066</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970195"/>
          <a:ext cx="838200" cy="20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140066</xdr:rowOff>
    </xdr:from>
    <xdr:to>
      <xdr:col>111</xdr:col>
      <xdr:colOff>177800</xdr:colOff>
      <xdr:row>78</xdr:row>
      <xdr:rowOff>13055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170266"/>
          <a:ext cx="889000" cy="215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13055</xdr:rowOff>
    </xdr:from>
    <xdr:to>
      <xdr:col>107</xdr:col>
      <xdr:colOff>50800</xdr:colOff>
      <xdr:row>78</xdr:row>
      <xdr:rowOff>28600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3861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166767</xdr:rowOff>
    </xdr:from>
    <xdr:to>
      <xdr:col>102</xdr:col>
      <xdr:colOff>114300</xdr:colOff>
      <xdr:row>78</xdr:row>
      <xdr:rowOff>28600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368417"/>
          <a:ext cx="889000" cy="3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104340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6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60645</xdr:rowOff>
    </xdr:from>
    <xdr:to>
      <xdr:col>116</xdr:col>
      <xdr:colOff>114300</xdr:colOff>
      <xdr:row>75</xdr:row>
      <xdr:rowOff>162244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91939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39072</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89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89266</xdr:rowOff>
    </xdr:from>
    <xdr:to>
      <xdr:col>112</xdr:col>
      <xdr:colOff>38100</xdr:colOff>
      <xdr:row>77</xdr:row>
      <xdr:rowOff>19416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11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10543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212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133705</xdr:rowOff>
    </xdr:from>
    <xdr:to>
      <xdr:col>107</xdr:col>
      <xdr:colOff>101600</xdr:colOff>
      <xdr:row>78</xdr:row>
      <xdr:rowOff>63855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33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54982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42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149250</xdr:rowOff>
    </xdr:from>
    <xdr:to>
      <xdr:col>102</xdr:col>
      <xdr:colOff>165100</xdr:colOff>
      <xdr:row>78</xdr:row>
      <xdr:rowOff>79400</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35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70527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44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115967</xdr:rowOff>
    </xdr:from>
    <xdr:to>
      <xdr:col>98</xdr:col>
      <xdr:colOff>38100</xdr:colOff>
      <xdr:row>78</xdr:row>
      <xdr:rowOff>46117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31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37244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4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千円となっている。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主な構成項目の一つである扶助費については、近年増加傾向にあり、令和５年度住民一人当たりのコストは前年度に対して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1,545</a:t>
          </a:r>
          <a:r>
            <a:rPr kumimoji="1" lang="ja-JP" altLang="en-US" sz="1300">
              <a:latin typeface="ＭＳ Ｐゴシック" panose="020B0600070205080204" pitchFamily="50" charset="-128"/>
              <a:ea typeface="ＭＳ Ｐゴシック" panose="020B0600070205080204" pitchFamily="50" charset="-128"/>
            </a:rPr>
            <a:t>円の増となっている。今後も少子化・超高齢社会への対応などにより、伸びが想定される。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普通建設事業費については、小学校の改築の増などにより、令和５年度住民一人当たりのコストは前年度に対して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14,885</a:t>
          </a:r>
          <a:r>
            <a:rPr kumimoji="1" lang="ja-JP" altLang="en-US" sz="1300">
              <a:latin typeface="ＭＳ Ｐゴシック" panose="020B0600070205080204" pitchFamily="50" charset="-128"/>
              <a:ea typeface="ＭＳ Ｐゴシック" panose="020B0600070205080204" pitchFamily="50" charset="-128"/>
            </a:rPr>
            <a:t>円の増となっている。今後も公共施設の維持・更新に係る整備費用により、伸びが想定される。</a:t>
          </a:r>
        </a:p>
        <a:p>
          <a:r>
            <a:rPr kumimoji="1" lang="ja-JP" altLang="en-US" sz="1300">
              <a:latin typeface="ＭＳ Ｐゴシック" panose="020B0600070205080204" pitchFamily="50" charset="-128"/>
              <a:ea typeface="ＭＳ Ｐゴシック" panose="020B0600070205080204" pitchFamily="50" charset="-128"/>
            </a:rPr>
            <a:t>積立金は、公共施設整備資金積立基金積立金への積立の増などにより、令和５年度住民一人当たりのコストは前年度に対して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円の増となっている。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733,634
705,237
61.86
315,633,357
312,328,717
2,711,247
183,913,231
15,247,854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112649</xdr:rowOff>
    </xdr:from>
    <xdr:to>
      <xdr:col>24</xdr:col>
      <xdr:colOff>63500</xdr:colOff>
      <xdr:row>37</xdr:row>
      <xdr:rowOff>132652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56299"/>
          <a:ext cx="8382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113792</xdr:rowOff>
    </xdr:from>
    <xdr:to>
      <xdr:col>19</xdr:col>
      <xdr:colOff>177800</xdr:colOff>
      <xdr:row>37</xdr:row>
      <xdr:rowOff>132652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57442"/>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111887</xdr:rowOff>
    </xdr:from>
    <xdr:to>
      <xdr:col>15</xdr:col>
      <xdr:colOff>50800</xdr:colOff>
      <xdr:row>37</xdr:row>
      <xdr:rowOff>113792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5553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108839</xdr:rowOff>
    </xdr:from>
    <xdr:to>
      <xdr:col>10</xdr:col>
      <xdr:colOff>114300</xdr:colOff>
      <xdr:row>37</xdr:row>
      <xdr:rowOff>111887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52489"/>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61849</xdr:rowOff>
    </xdr:from>
    <xdr:to>
      <xdr:col>24</xdr:col>
      <xdr:colOff>114300</xdr:colOff>
      <xdr:row>37</xdr:row>
      <xdr:rowOff>163449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0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148226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20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81852</xdr:rowOff>
    </xdr:from>
    <xdr:to>
      <xdr:col>20</xdr:col>
      <xdr:colOff>38100</xdr:colOff>
      <xdr:row>38</xdr:row>
      <xdr:rowOff>12002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3129</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8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62992</xdr:rowOff>
    </xdr:from>
    <xdr:to>
      <xdr:col>15</xdr:col>
      <xdr:colOff>101600</xdr:colOff>
      <xdr:row>37</xdr:row>
      <xdr:rowOff>164592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0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155719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9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61087</xdr:rowOff>
    </xdr:from>
    <xdr:to>
      <xdr:col>10</xdr:col>
      <xdr:colOff>165100</xdr:colOff>
      <xdr:row>37</xdr:row>
      <xdr:rowOff>162687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153814</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58039</xdr:rowOff>
    </xdr:from>
    <xdr:to>
      <xdr:col>6</xdr:col>
      <xdr:colOff>38100</xdr:colOff>
      <xdr:row>37</xdr:row>
      <xdr:rowOff>159639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150766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7319</xdr:rowOff>
    </xdr:from>
    <xdr:to>
      <xdr:col>24</xdr:col>
      <xdr:colOff>63500</xdr:colOff>
      <xdr:row>59</xdr:row>
      <xdr:rowOff>18009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122869"/>
          <a:ext cx="838200" cy="1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7123</xdr:rowOff>
    </xdr:from>
    <xdr:to>
      <xdr:col>19</xdr:col>
      <xdr:colOff>177800</xdr:colOff>
      <xdr:row>59</xdr:row>
      <xdr:rowOff>7319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122673"/>
          <a:ext cx="889000" cy="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112061</xdr:rowOff>
    </xdr:from>
    <xdr:to>
      <xdr:col>15</xdr:col>
      <xdr:colOff>50800</xdr:colOff>
      <xdr:row>59</xdr:row>
      <xdr:rowOff>7123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027461"/>
          <a:ext cx="889000" cy="109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112061</xdr:rowOff>
    </xdr:from>
    <xdr:to>
      <xdr:col>10</xdr:col>
      <xdr:colOff>114300</xdr:colOff>
      <xdr:row>59</xdr:row>
      <xdr:rowOff>16702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027461"/>
          <a:ext cx="889000" cy="110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138659</xdr:rowOff>
    </xdr:from>
    <xdr:to>
      <xdr:col>24</xdr:col>
      <xdr:colOff>114300</xdr:colOff>
      <xdr:row>59</xdr:row>
      <xdr:rowOff>68809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8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53586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9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127969</xdr:rowOff>
    </xdr:from>
    <xdr:to>
      <xdr:col>20</xdr:col>
      <xdr:colOff>38100</xdr:colOff>
      <xdr:row>59</xdr:row>
      <xdr:rowOff>58119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7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49246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6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127773</xdr:rowOff>
    </xdr:from>
    <xdr:to>
      <xdr:col>15</xdr:col>
      <xdr:colOff>101600</xdr:colOff>
      <xdr:row>59</xdr:row>
      <xdr:rowOff>57923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7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49050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6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61261</xdr:rowOff>
    </xdr:from>
    <xdr:to>
      <xdr:col>10</xdr:col>
      <xdr:colOff>165100</xdr:colOff>
      <xdr:row>52</xdr:row>
      <xdr:rowOff>162861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97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153988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69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137352</xdr:rowOff>
    </xdr:from>
    <xdr:to>
      <xdr:col>6</xdr:col>
      <xdr:colOff>38100</xdr:colOff>
      <xdr:row>59</xdr:row>
      <xdr:rowOff>67502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8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58629</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7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99276</xdr:rowOff>
    </xdr:from>
    <xdr:to>
      <xdr:col>24</xdr:col>
      <xdr:colOff>63500</xdr:colOff>
      <xdr:row>77</xdr:row>
      <xdr:rowOff>146117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00926"/>
          <a:ext cx="838200" cy="4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136775</xdr:rowOff>
    </xdr:from>
    <xdr:to>
      <xdr:col>19</xdr:col>
      <xdr:colOff>177800</xdr:colOff>
      <xdr:row>77</xdr:row>
      <xdr:rowOff>146117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338425"/>
          <a:ext cx="889000" cy="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136775</xdr:rowOff>
    </xdr:from>
    <xdr:to>
      <xdr:col>15</xdr:col>
      <xdr:colOff>50800</xdr:colOff>
      <xdr:row>78</xdr:row>
      <xdr:rowOff>148478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38425"/>
          <a:ext cx="889000" cy="18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148478</xdr:rowOff>
    </xdr:from>
    <xdr:to>
      <xdr:col>10</xdr:col>
      <xdr:colOff>114300</xdr:colOff>
      <xdr:row>79</xdr:row>
      <xdr:rowOff>3820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521578"/>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48476</xdr:rowOff>
    </xdr:from>
    <xdr:to>
      <xdr:col>24</xdr:col>
      <xdr:colOff>114300</xdr:colOff>
      <xdr:row>77</xdr:row>
      <xdr:rowOff>150076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5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26903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2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95317</xdr:rowOff>
    </xdr:from>
    <xdr:to>
      <xdr:col>20</xdr:col>
      <xdr:colOff>38100</xdr:colOff>
      <xdr:row>78</xdr:row>
      <xdr:rowOff>25467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9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16594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8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85975</xdr:rowOff>
    </xdr:from>
    <xdr:to>
      <xdr:col>15</xdr:col>
      <xdr:colOff>101600</xdr:colOff>
      <xdr:row>78</xdr:row>
      <xdr:rowOff>16125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8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7252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8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97678</xdr:rowOff>
    </xdr:from>
    <xdr:to>
      <xdr:col>10</xdr:col>
      <xdr:colOff>165100</xdr:colOff>
      <xdr:row>79</xdr:row>
      <xdr:rowOff>27828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7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18955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6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124470</xdr:rowOff>
    </xdr:from>
    <xdr:to>
      <xdr:col>6</xdr:col>
      <xdr:colOff>38100</xdr:colOff>
      <xdr:row>79</xdr:row>
      <xdr:rowOff>54620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9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45747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90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145369</xdr:rowOff>
    </xdr:from>
    <xdr:to>
      <xdr:col>24</xdr:col>
      <xdr:colOff>63500</xdr:colOff>
      <xdr:row>97</xdr:row>
      <xdr:rowOff>2539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433119"/>
          <a:ext cx="838200" cy="20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145369</xdr:rowOff>
    </xdr:from>
    <xdr:to>
      <xdr:col>19</xdr:col>
      <xdr:colOff>177800</xdr:colOff>
      <xdr:row>96</xdr:row>
      <xdr:rowOff>17901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433119"/>
          <a:ext cx="889000" cy="4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17901</xdr:rowOff>
    </xdr:from>
    <xdr:to>
      <xdr:col>15</xdr:col>
      <xdr:colOff>50800</xdr:colOff>
      <xdr:row>97</xdr:row>
      <xdr:rowOff>106576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477101"/>
          <a:ext cx="889000" cy="26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106576</xdr:rowOff>
    </xdr:from>
    <xdr:to>
      <xdr:col>10</xdr:col>
      <xdr:colOff>114300</xdr:colOff>
      <xdr:row>98</xdr:row>
      <xdr:rowOff>18199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37226"/>
          <a:ext cx="889000" cy="8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123189</xdr:rowOff>
    </xdr:from>
    <xdr:to>
      <xdr:col>24</xdr:col>
      <xdr:colOff>114300</xdr:colOff>
      <xdr:row>97</xdr:row>
      <xdr:rowOff>53339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8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38116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9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94569</xdr:rowOff>
    </xdr:from>
    <xdr:to>
      <xdr:col>20</xdr:col>
      <xdr:colOff>38100</xdr:colOff>
      <xdr:row>96</xdr:row>
      <xdr:rowOff>24719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8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15846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47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138551</xdr:rowOff>
    </xdr:from>
    <xdr:to>
      <xdr:col>15</xdr:col>
      <xdr:colOff>101600</xdr:colOff>
      <xdr:row>96</xdr:row>
      <xdr:rowOff>68701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2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59828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1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55776</xdr:rowOff>
    </xdr:from>
    <xdr:to>
      <xdr:col>10</xdr:col>
      <xdr:colOff>165100</xdr:colOff>
      <xdr:row>97</xdr:row>
      <xdr:rowOff>157376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8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148503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7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138849</xdr:rowOff>
    </xdr:from>
    <xdr:to>
      <xdr:col>6</xdr:col>
      <xdr:colOff>38100</xdr:colOff>
      <xdr:row>98</xdr:row>
      <xdr:rowOff>68999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6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60126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6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78892</xdr:rowOff>
    </xdr:from>
    <xdr:to>
      <xdr:col>55</xdr:col>
      <xdr:colOff>0</xdr:colOff>
      <xdr:row>38</xdr:row>
      <xdr:rowOff>80264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593992"/>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78892</xdr:rowOff>
    </xdr:from>
    <xdr:to>
      <xdr:col>50</xdr:col>
      <xdr:colOff>114300</xdr:colOff>
      <xdr:row>38</xdr:row>
      <xdr:rowOff>83921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93992"/>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83921</xdr:rowOff>
    </xdr:from>
    <xdr:to>
      <xdr:col>45</xdr:col>
      <xdr:colOff>177800</xdr:colOff>
      <xdr:row>38</xdr:row>
      <xdr:rowOff>83921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5990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83921</xdr:rowOff>
    </xdr:from>
    <xdr:to>
      <xdr:col>41</xdr:col>
      <xdr:colOff>50800</xdr:colOff>
      <xdr:row>38</xdr:row>
      <xdr:rowOff>87579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59902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29464</xdr:rowOff>
    </xdr:from>
    <xdr:to>
      <xdr:col>55</xdr:col>
      <xdr:colOff>50800</xdr:colOff>
      <xdr:row>38</xdr:row>
      <xdr:rowOff>131064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54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115841</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59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28092</xdr:rowOff>
    </xdr:from>
    <xdr:to>
      <xdr:col>50</xdr:col>
      <xdr:colOff>165100</xdr:colOff>
      <xdr:row>38</xdr:row>
      <xdr:rowOff>129692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120819</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635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33121</xdr:rowOff>
    </xdr:from>
    <xdr:to>
      <xdr:col>46</xdr:col>
      <xdr:colOff>38100</xdr:colOff>
      <xdr:row>38</xdr:row>
      <xdr:rowOff>134721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125848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640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33121</xdr:rowOff>
    </xdr:from>
    <xdr:to>
      <xdr:col>41</xdr:col>
      <xdr:colOff>101600</xdr:colOff>
      <xdr:row>38</xdr:row>
      <xdr:rowOff>134721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125848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640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36779</xdr:rowOff>
    </xdr:from>
    <xdr:to>
      <xdr:col>36</xdr:col>
      <xdr:colOff>165100</xdr:colOff>
      <xdr:row>38</xdr:row>
      <xdr:rowOff>138379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129506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644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123241</xdr:rowOff>
    </xdr:from>
    <xdr:to>
      <xdr:col>55</xdr:col>
      <xdr:colOff>0</xdr:colOff>
      <xdr:row>58</xdr:row>
      <xdr:rowOff>129184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67341"/>
          <a:ext cx="8382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123241</xdr:rowOff>
    </xdr:from>
    <xdr:to>
      <xdr:col>50</xdr:col>
      <xdr:colOff>114300</xdr:colOff>
      <xdr:row>58</xdr:row>
      <xdr:rowOff>128727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6734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126441</xdr:rowOff>
    </xdr:from>
    <xdr:to>
      <xdr:col>45</xdr:col>
      <xdr:colOff>177800</xdr:colOff>
      <xdr:row>58</xdr:row>
      <xdr:rowOff>128727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7054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126441</xdr:rowOff>
    </xdr:from>
    <xdr:to>
      <xdr:col>41</xdr:col>
      <xdr:colOff>50800</xdr:colOff>
      <xdr:row>58</xdr:row>
      <xdr:rowOff>128727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1007054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78384</xdr:rowOff>
    </xdr:from>
    <xdr:to>
      <xdr:col>55</xdr:col>
      <xdr:colOff>50800</xdr:colOff>
      <xdr:row>59</xdr:row>
      <xdr:rowOff>8534</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164761</xdr:rowOff>
    </xdr:from>
    <xdr:ext cx="313932"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374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72441</xdr:rowOff>
    </xdr:from>
    <xdr:to>
      <xdr:col>50</xdr:col>
      <xdr:colOff>165100</xdr:colOff>
      <xdr:row>59</xdr:row>
      <xdr:rowOff>2591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1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165168</xdr:rowOff>
    </xdr:from>
    <xdr:ext cx="313932"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82333" y="101092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77927</xdr:rowOff>
    </xdr:from>
    <xdr:to>
      <xdr:col>46</xdr:col>
      <xdr:colOff>38100</xdr:colOff>
      <xdr:row>59</xdr:row>
      <xdr:rowOff>8077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58</xdr:row>
      <xdr:rowOff>170654</xdr:rowOff>
    </xdr:from>
    <xdr:ext cx="313932"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93333" y="10114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75641</xdr:rowOff>
    </xdr:from>
    <xdr:to>
      <xdr:col>41</xdr:col>
      <xdr:colOff>101600</xdr:colOff>
      <xdr:row>59</xdr:row>
      <xdr:rowOff>5791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1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58</xdr:row>
      <xdr:rowOff>168368</xdr:rowOff>
    </xdr:from>
    <xdr:ext cx="313932"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04333" y="101124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77927</xdr:rowOff>
    </xdr:from>
    <xdr:to>
      <xdr:col>36</xdr:col>
      <xdr:colOff>165100</xdr:colOff>
      <xdr:row>59</xdr:row>
      <xdr:rowOff>8077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58</xdr:row>
      <xdr:rowOff>170654</xdr:rowOff>
    </xdr:from>
    <xdr:ext cx="313932"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15333" y="10114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95169</xdr:rowOff>
    </xdr:from>
    <xdr:to>
      <xdr:col>55</xdr:col>
      <xdr:colOff>0</xdr:colOff>
      <xdr:row>76</xdr:row>
      <xdr:rowOff>101752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125369"/>
          <a:ext cx="8382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100701</xdr:rowOff>
    </xdr:from>
    <xdr:to>
      <xdr:col>50</xdr:col>
      <xdr:colOff>114300</xdr:colOff>
      <xdr:row>76</xdr:row>
      <xdr:rowOff>101752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130901"/>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48580</xdr:rowOff>
    </xdr:from>
    <xdr:to>
      <xdr:col>45</xdr:col>
      <xdr:colOff>177800</xdr:colOff>
      <xdr:row>76</xdr:row>
      <xdr:rowOff>100701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078780"/>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48580</xdr:rowOff>
    </xdr:from>
    <xdr:to>
      <xdr:col>41</xdr:col>
      <xdr:colOff>50800</xdr:colOff>
      <xdr:row>77</xdr:row>
      <xdr:rowOff>1854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078780"/>
          <a:ext cx="889000" cy="12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44369</xdr:rowOff>
    </xdr:from>
    <xdr:to>
      <xdr:col>55</xdr:col>
      <xdr:colOff>50800</xdr:colOff>
      <xdr:row>76</xdr:row>
      <xdr:rowOff>145969</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07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67246</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925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50952</xdr:rowOff>
    </xdr:from>
    <xdr:to>
      <xdr:col>50</xdr:col>
      <xdr:colOff>165100</xdr:colOff>
      <xdr:row>76</xdr:row>
      <xdr:rowOff>152552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08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169080</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285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49901</xdr:rowOff>
    </xdr:from>
    <xdr:to>
      <xdr:col>46</xdr:col>
      <xdr:colOff>38100</xdr:colOff>
      <xdr:row>76</xdr:row>
      <xdr:rowOff>151501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08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168028</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2855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169230</xdr:rowOff>
    </xdr:from>
    <xdr:to>
      <xdr:col>41</xdr:col>
      <xdr:colOff>101600</xdr:colOff>
      <xdr:row>76</xdr:row>
      <xdr:rowOff>99380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0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115907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28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122504</xdr:rowOff>
    </xdr:from>
    <xdr:to>
      <xdr:col>36</xdr:col>
      <xdr:colOff>165100</xdr:colOff>
      <xdr:row>77</xdr:row>
      <xdr:rowOff>52654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1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69181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162954</xdr:rowOff>
    </xdr:from>
    <xdr:to>
      <xdr:col>55</xdr:col>
      <xdr:colOff>0</xdr:colOff>
      <xdr:row>97</xdr:row>
      <xdr:rowOff>8626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622154"/>
          <a:ext cx="838200" cy="1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288</xdr:rowOff>
    </xdr:from>
    <xdr:to>
      <xdr:col>50</xdr:col>
      <xdr:colOff>114300</xdr:colOff>
      <xdr:row>97</xdr:row>
      <xdr:rowOff>8626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8750300" y="16630938"/>
          <a:ext cx="889000" cy="8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288</xdr:rowOff>
    </xdr:from>
    <xdr:to>
      <xdr:col>45</xdr:col>
      <xdr:colOff>177800</xdr:colOff>
      <xdr:row>97</xdr:row>
      <xdr:rowOff>13433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630938"/>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157102</xdr:rowOff>
    </xdr:from>
    <xdr:to>
      <xdr:col>41</xdr:col>
      <xdr:colOff>50800</xdr:colOff>
      <xdr:row>97</xdr:row>
      <xdr:rowOff>13433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616302"/>
          <a:ext cx="889000" cy="2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112154</xdr:rowOff>
    </xdr:from>
    <xdr:to>
      <xdr:col>55</xdr:col>
      <xdr:colOff>50800</xdr:colOff>
      <xdr:row>97</xdr:row>
      <xdr:rowOff>42304</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7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38249</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49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129276</xdr:rowOff>
    </xdr:from>
    <xdr:to>
      <xdr:col>50</xdr:col>
      <xdr:colOff>165100</xdr:colOff>
      <xdr:row>97</xdr:row>
      <xdr:rowOff>59426</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8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50553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68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120938</xdr:rowOff>
    </xdr:from>
    <xdr:to>
      <xdr:col>46</xdr:col>
      <xdr:colOff>38100</xdr:colOff>
      <xdr:row>97</xdr:row>
      <xdr:rowOff>51088</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8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42215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67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134083</xdr:rowOff>
    </xdr:from>
    <xdr:to>
      <xdr:col>41</xdr:col>
      <xdr:colOff>101600</xdr:colOff>
      <xdr:row>97</xdr:row>
      <xdr:rowOff>64233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9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55360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8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106302</xdr:rowOff>
    </xdr:from>
    <xdr:to>
      <xdr:col>36</xdr:col>
      <xdr:colOff>165100</xdr:colOff>
      <xdr:row>97</xdr:row>
      <xdr:rowOff>36452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6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27579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5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167498</xdr:rowOff>
    </xdr:from>
    <xdr:to>
      <xdr:col>85</xdr:col>
      <xdr:colOff>127000</xdr:colOff>
      <xdr:row>37</xdr:row>
      <xdr:rowOff>35001</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339698"/>
          <a:ext cx="838200" cy="3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62206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405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35001</xdr:rowOff>
    </xdr:from>
    <xdr:to>
      <xdr:col>81</xdr:col>
      <xdr:colOff>50800</xdr:colOff>
      <xdr:row>37</xdr:row>
      <xdr:rowOff>35139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378651"/>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35139</xdr:rowOff>
    </xdr:from>
    <xdr:to>
      <xdr:col>76</xdr:col>
      <xdr:colOff>114300</xdr:colOff>
      <xdr:row>37</xdr:row>
      <xdr:rowOff>142672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3703300" y="6378789"/>
          <a:ext cx="889000" cy="10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165349</xdr:rowOff>
    </xdr:from>
    <xdr:to>
      <xdr:col>71</xdr:col>
      <xdr:colOff>177800</xdr:colOff>
      <xdr:row>37</xdr:row>
      <xdr:rowOff>142672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166099"/>
          <a:ext cx="889000" cy="32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117436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116698</xdr:rowOff>
    </xdr:from>
    <xdr:to>
      <xdr:col>85</xdr:col>
      <xdr:colOff>177800</xdr:colOff>
      <xdr:row>37</xdr:row>
      <xdr:rowOff>46848</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28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139575</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14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155651</xdr:rowOff>
    </xdr:from>
    <xdr:to>
      <xdr:col>81</xdr:col>
      <xdr:colOff>101600</xdr:colOff>
      <xdr:row>37</xdr:row>
      <xdr:rowOff>85801</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3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102328</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10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155789</xdr:rowOff>
    </xdr:from>
    <xdr:to>
      <xdr:col>76</xdr:col>
      <xdr:colOff>165100</xdr:colOff>
      <xdr:row>37</xdr:row>
      <xdr:rowOff>85939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32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102466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10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91872</xdr:rowOff>
    </xdr:from>
    <xdr:to>
      <xdr:col>72</xdr:col>
      <xdr:colOff>38100</xdr:colOff>
      <xdr:row>38</xdr:row>
      <xdr:rowOff>22022</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43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38549</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21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114549</xdr:rowOff>
    </xdr:from>
    <xdr:to>
      <xdr:col>67</xdr:col>
      <xdr:colOff>101600</xdr:colOff>
      <xdr:row>36</xdr:row>
      <xdr:rowOff>44699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11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61226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890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28829</xdr:rowOff>
    </xdr:from>
    <xdr:to>
      <xdr:col>85</xdr:col>
      <xdr:colOff>127000</xdr:colOff>
      <xdr:row>57</xdr:row>
      <xdr:rowOff>82879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801479"/>
          <a:ext cx="838200" cy="5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82879</xdr:rowOff>
    </xdr:from>
    <xdr:to>
      <xdr:col>81</xdr:col>
      <xdr:colOff>50800</xdr:colOff>
      <xdr:row>57</xdr:row>
      <xdr:rowOff>103504</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855529"/>
          <a:ext cx="889000" cy="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94790</xdr:rowOff>
    </xdr:from>
    <xdr:to>
      <xdr:col>76</xdr:col>
      <xdr:colOff>114300</xdr:colOff>
      <xdr:row>57</xdr:row>
      <xdr:rowOff>103504</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3703300" y="9867440"/>
          <a:ext cx="889000" cy="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94790</xdr:rowOff>
    </xdr:from>
    <xdr:to>
      <xdr:col>71</xdr:col>
      <xdr:colOff>177800</xdr:colOff>
      <xdr:row>57</xdr:row>
      <xdr:rowOff>98575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2814300" y="9867440"/>
          <a:ext cx="889000" cy="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149479</xdr:rowOff>
    </xdr:from>
    <xdr:to>
      <xdr:col>85</xdr:col>
      <xdr:colOff>177800</xdr:colOff>
      <xdr:row>57</xdr:row>
      <xdr:rowOff>79629</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5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93227</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32079</xdr:rowOff>
    </xdr:from>
    <xdr:to>
      <xdr:col>81</xdr:col>
      <xdr:colOff>101600</xdr:colOff>
      <xdr:row>57</xdr:row>
      <xdr:rowOff>133679</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80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124806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9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52704</xdr:rowOff>
    </xdr:from>
    <xdr:to>
      <xdr:col>76</xdr:col>
      <xdr:colOff>165100</xdr:colOff>
      <xdr:row>57</xdr:row>
      <xdr:rowOff>154304</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8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145431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91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43990</xdr:rowOff>
    </xdr:from>
    <xdr:to>
      <xdr:col>72</xdr:col>
      <xdr:colOff>38100</xdr:colOff>
      <xdr:row>57</xdr:row>
      <xdr:rowOff>145590</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81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136717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90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47775</xdr:rowOff>
    </xdr:from>
    <xdr:to>
      <xdr:col>67</xdr:col>
      <xdr:colOff>101600</xdr:colOff>
      <xdr:row>57</xdr:row>
      <xdr:rowOff>149375</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2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140502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91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21377</xdr:rowOff>
    </xdr:from>
    <xdr:to>
      <xdr:col>85</xdr:col>
      <xdr:colOff>127000</xdr:colOff>
      <xdr:row>98</xdr:row>
      <xdr:rowOff>32212</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5481300" y="16823477"/>
          <a:ext cx="838200" cy="1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150947</xdr:rowOff>
    </xdr:from>
    <xdr:to>
      <xdr:col>81</xdr:col>
      <xdr:colOff>50800</xdr:colOff>
      <xdr:row>98</xdr:row>
      <xdr:rowOff>21377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781597"/>
          <a:ext cx="889000" cy="4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142032</xdr:rowOff>
    </xdr:from>
    <xdr:to>
      <xdr:col>76</xdr:col>
      <xdr:colOff>114300</xdr:colOff>
      <xdr:row>97</xdr:row>
      <xdr:rowOff>150947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772682"/>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107970</xdr:rowOff>
    </xdr:from>
    <xdr:to>
      <xdr:col>71</xdr:col>
      <xdr:colOff>177800</xdr:colOff>
      <xdr:row>97</xdr:row>
      <xdr:rowOff>142032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738620"/>
          <a:ext cx="8890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152862</xdr:rowOff>
    </xdr:from>
    <xdr:to>
      <xdr:col>85</xdr:col>
      <xdr:colOff>177800</xdr:colOff>
      <xdr:row>98</xdr:row>
      <xdr:rowOff>83012</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78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67789</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9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142027</xdr:rowOff>
    </xdr:from>
    <xdr:to>
      <xdr:col>81</xdr:col>
      <xdr:colOff>101600</xdr:colOff>
      <xdr:row>98</xdr:row>
      <xdr:rowOff>72177</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77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63304</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86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100147</xdr:rowOff>
    </xdr:from>
    <xdr:to>
      <xdr:col>76</xdr:col>
      <xdr:colOff>165100</xdr:colOff>
      <xdr:row>98</xdr:row>
      <xdr:rowOff>30297</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73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21424</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82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91232</xdr:rowOff>
    </xdr:from>
    <xdr:to>
      <xdr:col>72</xdr:col>
      <xdr:colOff>38100</xdr:colOff>
      <xdr:row>98</xdr:row>
      <xdr:rowOff>21382</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72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12509</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8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57170</xdr:rowOff>
    </xdr:from>
    <xdr:to>
      <xdr:col>67</xdr:col>
      <xdr:colOff>101600</xdr:colOff>
      <xdr:row>97</xdr:row>
      <xdr:rowOff>158770</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68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149897</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78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民生費に係る住民一人当たりのコストは近年増加傾向を示しており、令和５年度は前年度に対して</a:t>
          </a:r>
          <a:r>
            <a:rPr kumimoji="1" lang="en-US" altLang="ja-JP" sz="1300">
              <a:latin typeface="ＭＳ Ｐゴシック" panose="020B0600070205080204" pitchFamily="50" charset="-128"/>
              <a:ea typeface="ＭＳ Ｐゴシック" panose="020B0600070205080204" pitchFamily="50" charset="-128"/>
            </a:rPr>
            <a:t>6,147</a:t>
          </a:r>
          <a:r>
            <a:rPr kumimoji="1" lang="ja-JP" altLang="en-US" sz="1300">
              <a:latin typeface="ＭＳ Ｐゴシック" panose="020B0600070205080204" pitchFamily="50" charset="-128"/>
              <a:ea typeface="ＭＳ Ｐゴシック" panose="020B0600070205080204" pitchFamily="50" charset="-128"/>
            </a:rPr>
            <a:t>円の増となった。今後も少子化・超高齢社会への対応などにより、民生費総額は伸びが想定される。</a:t>
          </a:r>
        </a:p>
        <a:p>
          <a:r>
            <a:rPr kumimoji="1" lang="ja-JP" altLang="en-US" sz="1300">
              <a:latin typeface="ＭＳ Ｐゴシック" panose="020B0600070205080204" pitchFamily="50" charset="-128"/>
              <a:ea typeface="ＭＳ Ｐゴシック" panose="020B0600070205080204" pitchFamily="50" charset="-128"/>
            </a:rPr>
            <a:t>全体を通して、住民一人当たりのコストは概ね類似団体平均より低くなっている。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実質収支額の標準財政規模比は、</a:t>
          </a:r>
          <a:r>
            <a:rPr kumimoji="1" lang="en-US" altLang="ja-JP" sz="1400">
              <a:latin typeface="ＭＳ ゴシック" pitchFamily="49" charset="-128"/>
              <a:ea typeface="ＭＳ ゴシック" pitchFamily="49" charset="-128"/>
            </a:rPr>
            <a:t>0.08</a:t>
          </a:r>
          <a:r>
            <a:rPr kumimoji="1" lang="ja-JP" altLang="en-US" sz="1400">
              <a:latin typeface="ＭＳ ゴシック" pitchFamily="49" charset="-128"/>
              <a:ea typeface="ＭＳ ゴシック" pitchFamily="49" charset="-128"/>
            </a:rPr>
            <a:t>ポイントの減となっており、引き続き適正な範囲となるよう、執行管理に努めていく。</a:t>
          </a:r>
        </a:p>
        <a:p>
          <a:r>
            <a:rPr kumimoji="1" lang="ja-JP" altLang="en-US" sz="1400">
              <a:latin typeface="ＭＳ ゴシック" pitchFamily="49" charset="-128"/>
              <a:ea typeface="ＭＳ ゴシック" pitchFamily="49" charset="-128"/>
            </a:rPr>
            <a:t>　財政調整基金残高の標準財政規模比は</a:t>
          </a:r>
          <a:r>
            <a:rPr kumimoji="1" lang="en-US" altLang="ja-JP" sz="1400">
              <a:latin typeface="ＭＳ ゴシック" pitchFamily="49" charset="-128"/>
              <a:ea typeface="ＭＳ ゴシック" pitchFamily="49" charset="-128"/>
            </a:rPr>
            <a:t>4.64</a:t>
          </a:r>
          <a:r>
            <a:rPr kumimoji="1" lang="ja-JP" altLang="en-US" sz="1400">
              <a:latin typeface="ＭＳ ゴシック" pitchFamily="49" charset="-128"/>
              <a:ea typeface="ＭＳ ゴシック" pitchFamily="49" charset="-128"/>
            </a:rPr>
            <a:t>ポイントの減となっている。区の財政は景気変動の影響を非常に受けやすいことから、経済危機等による減収への備えなど、引き続き財政調整基金残高の推移に十分留意する必要がある。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連結実質赤字比率に係る黒字額の標準財政規模比は、前年度に対し</a:t>
          </a:r>
          <a:r>
            <a:rPr kumimoji="1" lang="en-US" altLang="ja-JP" sz="1400">
              <a:latin typeface="ＭＳ ゴシック" pitchFamily="49" charset="-128"/>
              <a:ea typeface="ＭＳ ゴシック" pitchFamily="49" charset="-128"/>
            </a:rPr>
            <a:t>0.65</a:t>
          </a:r>
          <a:r>
            <a:rPr kumimoji="1" lang="ja-JP" altLang="en-US" sz="1400">
              <a:latin typeface="ＭＳ ゴシック" pitchFamily="49" charset="-128"/>
              <a:ea typeface="ＭＳ ゴシック" pitchFamily="49" charset="-128"/>
            </a:rPr>
            <a:t>ポイントの減となり、</a:t>
          </a:r>
          <a:r>
            <a:rPr kumimoji="1" lang="en-US" altLang="ja-JP" sz="1400">
              <a:latin typeface="ＭＳ ゴシック" pitchFamily="49" charset="-128"/>
              <a:ea typeface="ＭＳ ゴシック" pitchFamily="49" charset="-128"/>
            </a:rPr>
            <a:t>1.98</a:t>
          </a:r>
          <a:r>
            <a:rPr kumimoji="1" lang="ja-JP" altLang="en-US" sz="1400">
              <a:latin typeface="ＭＳ ゴシック" pitchFamily="49" charset="-128"/>
              <a:ea typeface="ＭＳ ゴシック" pitchFamily="49" charset="-128"/>
            </a:rPr>
            <a:t>％となっている。全会計において黒字であり、連結実質赤字比率は生じていない。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315633357</v>
      </c>
      <c r="BO4" s="462"/>
      <c r="BP4" s="462"/>
      <c r="BQ4" s="462"/>
      <c r="BR4" s="462"/>
      <c r="BS4" s="462"/>
      <c r="BT4" s="462"/>
      <c r="BU4" s="463"/>
      <c r="BV4" s="461">
        <v>305342225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1.5</v>
      </c>
      <c r="CU4" s="602"/>
      <c r="CV4" s="602"/>
      <c r="CW4" s="602"/>
      <c r="CX4" s="602"/>
      <c r="CY4" s="602"/>
      <c r="CZ4" s="602"/>
      <c r="DA4" s="603"/>
      <c r="DB4" s="601">
        <v>1.5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312328717</v>
      </c>
      <c r="BO5" s="433"/>
      <c r="BP5" s="433"/>
      <c r="BQ5" s="433"/>
      <c r="BR5" s="433"/>
      <c r="BS5" s="433"/>
      <c r="BT5" s="433"/>
      <c r="BU5" s="434"/>
      <c r="BV5" s="432">
        <v>301311510</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78.599999999999994</v>
      </c>
      <c r="CU5" s="430"/>
      <c r="CV5" s="430"/>
      <c r="CW5" s="430"/>
      <c r="CX5" s="430"/>
      <c r="CY5" s="430"/>
      <c r="CZ5" s="430"/>
      <c r="DA5" s="431"/>
      <c r="DB5" s="429">
        <v>80</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3304640</v>
      </c>
      <c r="BO6" s="433"/>
      <c r="BP6" s="433"/>
      <c r="BQ6" s="433"/>
      <c r="BR6" s="433"/>
      <c r="BS6" s="433"/>
      <c r="BT6" s="433"/>
      <c r="BU6" s="434"/>
      <c r="BV6" s="432">
        <v>4030715</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78.599999999999994</v>
      </c>
      <c r="CU6" s="576"/>
      <c r="CV6" s="576"/>
      <c r="CW6" s="576"/>
      <c r="CX6" s="576"/>
      <c r="CY6" s="576"/>
      <c r="CZ6" s="576"/>
      <c r="DA6" s="577"/>
      <c r="DB6" s="575">
        <v>80</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593393</v>
      </c>
      <c r="BO7" s="433"/>
      <c r="BP7" s="433"/>
      <c r="BQ7" s="433"/>
      <c r="BR7" s="433"/>
      <c r="BS7" s="433"/>
      <c r="BT7" s="433"/>
      <c r="BU7" s="434"/>
      <c r="BV7" s="432">
        <v>1330123</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183913231</v>
      </c>
      <c r="CU7" s="433"/>
      <c r="CV7" s="433"/>
      <c r="CW7" s="433"/>
      <c r="CX7" s="433"/>
      <c r="CY7" s="433"/>
      <c r="CZ7" s="433"/>
      <c r="DA7" s="434"/>
      <c r="DB7" s="432">
        <v>174592560</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2711247</v>
      </c>
      <c r="BO8" s="433"/>
      <c r="BP8" s="433"/>
      <c r="BQ8" s="433"/>
      <c r="BR8" s="433"/>
      <c r="BS8" s="433"/>
      <c r="BT8" s="433"/>
      <c r="BU8" s="434"/>
      <c r="BV8" s="432">
        <v>2700592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0.54</v>
      </c>
      <c r="CU8" s="536"/>
      <c r="CV8" s="536"/>
      <c r="CW8" s="536"/>
      <c r="CX8" s="536"/>
      <c r="CY8" s="536"/>
      <c r="CZ8" s="536"/>
      <c r="DA8" s="537"/>
      <c r="DB8" s="535">
        <v>0.55000000000000004</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748081</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10655</v>
      </c>
      <c r="BO9" s="433"/>
      <c r="BP9" s="433"/>
      <c r="BQ9" s="433"/>
      <c r="BR9" s="433"/>
      <c r="BS9" s="433"/>
      <c r="BT9" s="433"/>
      <c r="BU9" s="434"/>
      <c r="BV9" s="432">
        <v>-6992062</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0.8</v>
      </c>
      <c r="CU9" s="430"/>
      <c r="CV9" s="430"/>
      <c r="CW9" s="430"/>
      <c r="CX9" s="430"/>
      <c r="CY9" s="430"/>
      <c r="CZ9" s="430"/>
      <c r="DA9" s="431"/>
      <c r="DB9" s="429">
        <v>0.9</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717082</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41300</v>
      </c>
      <c r="BO10" s="433"/>
      <c r="BP10" s="433"/>
      <c r="BQ10" s="433"/>
      <c r="BR10" s="433"/>
      <c r="BS10" s="433"/>
      <c r="BT10" s="433"/>
      <c r="BU10" s="434"/>
      <c r="BV10" s="432">
        <v>25977</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733634</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7000000</v>
      </c>
      <c r="BO12" s="433"/>
      <c r="BP12" s="433"/>
      <c r="BQ12" s="433"/>
      <c r="BR12" s="433"/>
      <c r="BS12" s="433"/>
      <c r="BT12" s="433"/>
      <c r="BU12" s="434"/>
      <c r="BV12" s="432">
        <v>4000000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705237</v>
      </c>
      <c r="S13" s="520"/>
      <c r="T13" s="520"/>
      <c r="U13" s="520"/>
      <c r="V13" s="521"/>
      <c r="W13" s="522" t="s">
        <v>131</v>
      </c>
      <c r="X13" s="418"/>
      <c r="Y13" s="418"/>
      <c r="Z13" s="418"/>
      <c r="AA13" s="418"/>
      <c r="AB13" s="419"/>
      <c r="AC13" s="385">
        <v>454</v>
      </c>
      <c r="AD13" s="386"/>
      <c r="AE13" s="386"/>
      <c r="AF13" s="386"/>
      <c r="AG13" s="387"/>
      <c r="AH13" s="385">
        <v>415</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-6948045</v>
      </c>
      <c r="BO13" s="433"/>
      <c r="BP13" s="433"/>
      <c r="BQ13" s="433"/>
      <c r="BR13" s="433"/>
      <c r="BS13" s="433"/>
      <c r="BT13" s="433"/>
      <c r="BU13" s="434"/>
      <c r="BV13" s="432">
        <v>-10966085</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-2.1</v>
      </c>
      <c r="CU13" s="430"/>
      <c r="CV13" s="430"/>
      <c r="CW13" s="430"/>
      <c r="CX13" s="430"/>
      <c r="CY13" s="430"/>
      <c r="CZ13" s="430"/>
      <c r="DA13" s="431"/>
      <c r="DB13" s="429">
        <v>-2.6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728425</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703391</v>
      </c>
      <c r="S15" s="520"/>
      <c r="T15" s="520"/>
      <c r="U15" s="520"/>
      <c r="V15" s="521"/>
      <c r="W15" s="522" t="s">
        <v>137</v>
      </c>
      <c r="X15" s="418"/>
      <c r="Y15" s="418"/>
      <c r="Z15" s="418"/>
      <c r="AA15" s="418"/>
      <c r="AB15" s="419"/>
      <c r="AC15" s="385">
        <v>58661</v>
      </c>
      <c r="AD15" s="386"/>
      <c r="AE15" s="386"/>
      <c r="AF15" s="386"/>
      <c r="AG15" s="387"/>
      <c r="AH15" s="385">
        <v>61999</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92177863</v>
      </c>
      <c r="BO15" s="462"/>
      <c r="BP15" s="462"/>
      <c r="BQ15" s="462"/>
      <c r="BR15" s="462"/>
      <c r="BS15" s="462"/>
      <c r="BT15" s="462"/>
      <c r="BU15" s="463"/>
      <c r="BV15" s="461">
        <v>86783856</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17.7</v>
      </c>
      <c r="AD16" s="513"/>
      <c r="AE16" s="513"/>
      <c r="AF16" s="513"/>
      <c r="AG16" s="514"/>
      <c r="AH16" s="512">
        <v>20.3</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170315286</v>
      </c>
      <c r="BO16" s="433"/>
      <c r="BP16" s="433"/>
      <c r="BQ16" s="433"/>
      <c r="BR16" s="433"/>
      <c r="BS16" s="433"/>
      <c r="BT16" s="433"/>
      <c r="BU16" s="434"/>
      <c r="BV16" s="432">
        <v>161639414</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272523</v>
      </c>
      <c r="AD17" s="386"/>
      <c r="AE17" s="386"/>
      <c r="AF17" s="386"/>
      <c r="AG17" s="387"/>
      <c r="AH17" s="385">
        <v>242337</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183913231</v>
      </c>
      <c r="BO17" s="433"/>
      <c r="BP17" s="433"/>
      <c r="BQ17" s="433"/>
      <c r="BR17" s="433"/>
      <c r="BS17" s="433"/>
      <c r="BT17" s="433"/>
      <c r="BU17" s="434"/>
      <c r="BV17" s="432">
        <v>174592560</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61.86</v>
      </c>
      <c r="M18" s="485"/>
      <c r="N18" s="485"/>
      <c r="O18" s="485"/>
      <c r="P18" s="485"/>
      <c r="Q18" s="485"/>
      <c r="R18" s="486"/>
      <c r="S18" s="486"/>
      <c r="T18" s="486"/>
      <c r="U18" s="486"/>
      <c r="V18" s="487"/>
      <c r="W18" s="503"/>
      <c r="X18" s="504"/>
      <c r="Y18" s="504"/>
      <c r="Z18" s="504"/>
      <c r="AA18" s="504"/>
      <c r="AB18" s="528"/>
      <c r="AC18" s="402">
        <v>82.2</v>
      </c>
      <c r="AD18" s="403"/>
      <c r="AE18" s="403"/>
      <c r="AF18" s="403"/>
      <c r="AG18" s="488"/>
      <c r="AH18" s="402">
        <v>79.5</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148926160</v>
      </c>
      <c r="BO18" s="433"/>
      <c r="BP18" s="433"/>
      <c r="BQ18" s="433"/>
      <c r="BR18" s="433"/>
      <c r="BS18" s="433"/>
      <c r="BT18" s="433"/>
      <c r="BU18" s="434"/>
      <c r="BV18" s="432">
        <v>146498518</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12093</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216092230</v>
      </c>
      <c r="BO19" s="433"/>
      <c r="BP19" s="433"/>
      <c r="BQ19" s="433"/>
      <c r="BR19" s="433"/>
      <c r="BS19" s="433"/>
      <c r="BT19" s="433"/>
      <c r="BU19" s="434"/>
      <c r="BV19" s="432">
        <v>200702689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400164</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15247854</v>
      </c>
      <c r="BO22" s="462"/>
      <c r="BP22" s="462"/>
      <c r="BQ22" s="462"/>
      <c r="BR22" s="462"/>
      <c r="BS22" s="462"/>
      <c r="BT22" s="462"/>
      <c r="BU22" s="463"/>
      <c r="BV22" s="461">
        <v>14864852</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9854080</v>
      </c>
      <c r="BO23" s="433"/>
      <c r="BP23" s="433"/>
      <c r="BQ23" s="433"/>
      <c r="BR23" s="433"/>
      <c r="BS23" s="433"/>
      <c r="BT23" s="433"/>
      <c r="BU23" s="434"/>
      <c r="BV23" s="432">
        <v>9913615</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11548</v>
      </c>
      <c r="R24" s="386"/>
      <c r="S24" s="386"/>
      <c r="T24" s="386"/>
      <c r="U24" s="386"/>
      <c r="V24" s="387"/>
      <c r="W24" s="475"/>
      <c r="X24" s="412"/>
      <c r="Y24" s="413"/>
      <c r="Z24" s="388" t="s">
        <v>162</v>
      </c>
      <c r="AA24" s="389"/>
      <c r="AB24" s="389"/>
      <c r="AC24" s="389"/>
      <c r="AD24" s="389"/>
      <c r="AE24" s="389"/>
      <c r="AF24" s="389"/>
      <c r="AG24" s="390"/>
      <c r="AH24" s="385">
        <v>4103</v>
      </c>
      <c r="AI24" s="386"/>
      <c r="AJ24" s="386"/>
      <c r="AK24" s="386"/>
      <c r="AL24" s="387"/>
      <c r="AM24" s="385">
        <v>12280279</v>
      </c>
      <c r="AN24" s="386"/>
      <c r="AO24" s="386"/>
      <c r="AP24" s="386"/>
      <c r="AQ24" s="386"/>
      <c r="AR24" s="387"/>
      <c r="AS24" s="385">
        <v>2993</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15247854</v>
      </c>
      <c r="BO24" s="433"/>
      <c r="BP24" s="433"/>
      <c r="BQ24" s="433"/>
      <c r="BR24" s="433"/>
      <c r="BS24" s="433"/>
      <c r="BT24" s="433"/>
      <c r="BU24" s="434"/>
      <c r="BV24" s="432">
        <v>14864852</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9268</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70983841</v>
      </c>
      <c r="BO25" s="462"/>
      <c r="BP25" s="462"/>
      <c r="BQ25" s="462"/>
      <c r="BR25" s="462"/>
      <c r="BS25" s="462"/>
      <c r="BT25" s="462"/>
      <c r="BU25" s="463"/>
      <c r="BV25" s="461">
        <v>50200534</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8292</v>
      </c>
      <c r="R26" s="386"/>
      <c r="S26" s="386"/>
      <c r="T26" s="386"/>
      <c r="U26" s="386"/>
      <c r="V26" s="387"/>
      <c r="W26" s="475"/>
      <c r="X26" s="412"/>
      <c r="Y26" s="413"/>
      <c r="Z26" s="388" t="s">
        <v>168</v>
      </c>
      <c r="AA26" s="443"/>
      <c r="AB26" s="443"/>
      <c r="AC26" s="443"/>
      <c r="AD26" s="443"/>
      <c r="AE26" s="443"/>
      <c r="AF26" s="443"/>
      <c r="AG26" s="444"/>
      <c r="AH26" s="385">
        <v>404</v>
      </c>
      <c r="AI26" s="386"/>
      <c r="AJ26" s="386"/>
      <c r="AK26" s="386"/>
      <c r="AL26" s="387"/>
      <c r="AM26" s="385">
        <v>1146148</v>
      </c>
      <c r="AN26" s="386"/>
      <c r="AO26" s="386"/>
      <c r="AP26" s="386"/>
      <c r="AQ26" s="386"/>
      <c r="AR26" s="387"/>
      <c r="AS26" s="385">
        <v>2837</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9288</v>
      </c>
      <c r="R27" s="386"/>
      <c r="S27" s="386"/>
      <c r="T27" s="386"/>
      <c r="U27" s="386"/>
      <c r="V27" s="387"/>
      <c r="W27" s="475"/>
      <c r="X27" s="412"/>
      <c r="Y27" s="413"/>
      <c r="Z27" s="388" t="s">
        <v>171</v>
      </c>
      <c r="AA27" s="389"/>
      <c r="AB27" s="389"/>
      <c r="AC27" s="389"/>
      <c r="AD27" s="389"/>
      <c r="AE27" s="389"/>
      <c r="AF27" s="389"/>
      <c r="AG27" s="390"/>
      <c r="AH27" s="385">
        <v>10</v>
      </c>
      <c r="AI27" s="386"/>
      <c r="AJ27" s="386"/>
      <c r="AK27" s="386"/>
      <c r="AL27" s="387"/>
      <c r="AM27" s="385">
        <v>40881</v>
      </c>
      <c r="AN27" s="386"/>
      <c r="AO27" s="386"/>
      <c r="AP27" s="386"/>
      <c r="AQ27" s="386"/>
      <c r="AR27" s="387"/>
      <c r="AS27" s="385">
        <v>4088</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7835</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49356735</v>
      </c>
      <c r="BO28" s="462"/>
      <c r="BP28" s="462"/>
      <c r="BQ28" s="462"/>
      <c r="BR28" s="462"/>
      <c r="BS28" s="462"/>
      <c r="BT28" s="462"/>
      <c r="BU28" s="463"/>
      <c r="BV28" s="461">
        <v>54965138</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48</v>
      </c>
      <c r="M29" s="386"/>
      <c r="N29" s="386"/>
      <c r="O29" s="386"/>
      <c r="P29" s="387"/>
      <c r="Q29" s="385">
        <v>6123</v>
      </c>
      <c r="R29" s="386"/>
      <c r="S29" s="386"/>
      <c r="T29" s="386"/>
      <c r="U29" s="386"/>
      <c r="V29" s="387"/>
      <c r="W29" s="476"/>
      <c r="X29" s="477"/>
      <c r="Y29" s="478"/>
      <c r="Z29" s="388" t="s">
        <v>177</v>
      </c>
      <c r="AA29" s="389"/>
      <c r="AB29" s="389"/>
      <c r="AC29" s="389"/>
      <c r="AD29" s="389"/>
      <c r="AE29" s="389"/>
      <c r="AF29" s="389"/>
      <c r="AG29" s="390"/>
      <c r="AH29" s="385">
        <v>4113</v>
      </c>
      <c r="AI29" s="386"/>
      <c r="AJ29" s="386"/>
      <c r="AK29" s="386"/>
      <c r="AL29" s="387"/>
      <c r="AM29" s="385">
        <v>12321160</v>
      </c>
      <c r="AN29" s="386"/>
      <c r="AO29" s="386"/>
      <c r="AP29" s="386"/>
      <c r="AQ29" s="386"/>
      <c r="AR29" s="387"/>
      <c r="AS29" s="385">
        <v>2996</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100.5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72862702</v>
      </c>
      <c r="BO30" s="467"/>
      <c r="BP30" s="467"/>
      <c r="BQ30" s="467"/>
      <c r="BR30" s="467"/>
      <c r="BS30" s="467"/>
      <c r="BT30" s="467"/>
      <c r="BU30" s="468"/>
      <c r="BV30" s="466">
        <v>69050529</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11</v>
      </c>
      <c r="CP34" s="380"/>
      <c r="CQ34" s="381" t="str">
        <f>IF('各会計、関係団体の財政状況及び健全化判断比率'!BS7="","",'各会計、関係団体の財政状況及び健全化判断比率'!BS7)</f>
        <v>大田区文化振興協会</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12</v>
      </c>
      <c r="CP35" s="380"/>
      <c r="CQ35" s="381" t="str">
        <f>IF('各会計、関係団体の財政状況及び健全化判断比率'!BS8="","",'各会計、関係団体の財政状況及び健全化判断比率'!BS8)</f>
        <v>大田区産業振興協会</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臨海部広域斎場組合</v>
      </c>
      <c r="BZ36" s="381"/>
      <c r="CA36" s="381"/>
      <c r="CB36" s="381"/>
      <c r="CC36" s="381"/>
      <c r="CD36" s="381"/>
      <c r="CE36" s="381"/>
      <c r="CF36" s="381"/>
      <c r="CG36" s="381"/>
      <c r="CH36" s="381"/>
      <c r="CI36" s="381"/>
      <c r="CJ36" s="381"/>
      <c r="CK36" s="381"/>
      <c r="CL36" s="381"/>
      <c r="CM36" s="381"/>
      <c r="CN36" s="175"/>
      <c r="CO36" s="380">
        <f t="shared" si="3"/>
        <v>13</v>
      </c>
      <c r="CP36" s="380"/>
      <c r="CQ36" s="381" t="str">
        <f>IF('各会計、関係団体の財政状況及び健全化判断比率'!BS9="","",'各会計、関係団体の財政状況及び健全化判断比率'!BS9)</f>
        <v>大田区スポーツ協会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東京二十三区清掃一部事務組合</v>
      </c>
      <c r="BZ37" s="381"/>
      <c r="CA37" s="381"/>
      <c r="CB37" s="381"/>
      <c r="CC37" s="381"/>
      <c r="CD37" s="381"/>
      <c r="CE37" s="381"/>
      <c r="CF37" s="381"/>
      <c r="CG37" s="381"/>
      <c r="CH37" s="381"/>
      <c r="CI37" s="381"/>
      <c r="CJ37" s="381"/>
      <c r="CK37" s="381"/>
      <c r="CL37" s="381"/>
      <c r="CM37" s="381"/>
      <c r="CN37" s="175"/>
      <c r="CO37" s="380">
        <f t="shared" si="3"/>
        <v>14</v>
      </c>
      <c r="CP37" s="380"/>
      <c r="CQ37" s="381" t="str">
        <f>IF('各会計、関係団体の財政状況及び健全化判断比率'!BS10="","",'各会計、関係団体の財政状況及び健全化判断比率'!BS10)</f>
        <v>大田区土地開発公社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f t="shared" si="3"/>
        <v>15</v>
      </c>
      <c r="CP38" s="380"/>
      <c r="CQ38" s="381" t="str">
        <f>IF('各会計、関係団体の財政状況及び健全化判断比率'!BS11="","",'各会計、関係団体の財政状況及び健全化判断比率'!BS11)</f>
        <v>大田まちづくり公社</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10</v>
      </c>
      <c r="BX39" s="380"/>
      <c r="BY39" s="381" t="str">
        <f>IF('各会計、関係団体の財政状況及び健全化判断比率'!B73="","",'各会計、関係団体の財政状況及び健全化判断比率'!B73)</f>
        <v>東京都後期高齢者医療広域連合
（後期高齢者医療特別会計）</v>
      </c>
      <c r="BZ39" s="381"/>
      <c r="CA39" s="381"/>
      <c r="CB39" s="381"/>
      <c r="CC39" s="381"/>
      <c r="CD39" s="381"/>
      <c r="CE39" s="381"/>
      <c r="CF39" s="381"/>
      <c r="CG39" s="381"/>
      <c r="CH39" s="381"/>
      <c r="CI39" s="381"/>
      <c r="CJ39" s="381"/>
      <c r="CK39" s="381"/>
      <c r="CL39" s="381"/>
      <c r="CM39" s="381"/>
      <c r="CN39" s="175"/>
      <c r="CO39" s="380">
        <f t="shared" si="3"/>
        <v>16</v>
      </c>
      <c r="CP39" s="380"/>
      <c r="CQ39" s="381" t="str">
        <f>IF('各会計、関係団体の財政状況及び健全化判断比率'!BS12="","",'各会計、関係団体の財政状況及び健全化判断比率'!BS12)</f>
        <v>大田区環境公社</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f t="shared" si="3"/>
        <v>17</v>
      </c>
      <c r="CP40" s="380"/>
      <c r="CQ40" s="381" t="str">
        <f>IF('各会計、関係団体の財政状況及び健全化判断比率'!BS13="","",'各会計、関係団体の財政状況及び健全化判断比率'!BS13)</f>
        <v>国際都市おおた協会</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f t="shared" si="3"/>
        <v>18</v>
      </c>
      <c r="CP41" s="380"/>
      <c r="CQ41" s="381" t="str">
        <f>IF('各会計、関係団体の財政状況及び健全化判断比率'!BS14="","",'各会計、関係団体の財政状況及び健全化判断比率'!BS14)</f>
        <v>羽田エアポートライン株式会社</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XB71QEU6wuztuRdv9GjA7aeS5IrIn2BPDMOJr70UwHIyT49B38z8spO4/o3kuJ60nW+66+9eGVx7RD66SZeYpQ==" saltValue="IwzgqN+ck5Ql5Q7E4S5q+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530</v>
      </c>
      <c r="D34" s="1162"/>
      <c r="E34" s="1163"/>
      <c r="F34" s="32">
        <v>2.15</v>
      </c>
      <c r="G34" s="33">
        <v>4.3600000000000003</v>
      </c>
      <c r="H34" s="33">
        <v>5.7</v>
      </c>
      <c r="I34" s="33">
        <v>1.54</v>
      </c>
      <c r="J34" s="34">
        <v>1.47</v>
      </c>
      <c r="K34" s="22"/>
      <c r="L34" s="22"/>
      <c r="M34" s="22"/>
      <c r="N34" s="22"/>
      <c r="O34" s="22"/>
      <c r="P34" s="22"/>
    </row>
    <row r="35" spans="1:16" ht="39" customHeight="1" x14ac:dyDescent="0.2">
      <c r="A35" s="22"/>
      <c r="B35" s="35"/>
      <c r="C35" s="1158" t="s">
        <v>531</v>
      </c>
      <c r="D35" s="1158"/>
      <c r="E35" s="1159"/>
      <c r="F35" s="36">
        <v>1.26</v>
      </c>
      <c r="G35" s="37">
        <v>1.0900000000000001</v>
      </c>
      <c r="H35" s="37">
        <v>0.78</v>
      </c>
      <c r="I35" s="37">
        <v>0.49</v>
      </c>
      <c r="J35" s="38">
        <v>0.23</v>
      </c>
      <c r="K35" s="22"/>
      <c r="L35" s="22"/>
      <c r="M35" s="22"/>
      <c r="N35" s="22"/>
      <c r="O35" s="22"/>
      <c r="P35" s="22"/>
    </row>
    <row r="36" spans="1:16" ht="39" customHeight="1" x14ac:dyDescent="0.2">
      <c r="A36" s="22"/>
      <c r="B36" s="35"/>
      <c r="C36" s="1158" t="s">
        <v>532</v>
      </c>
      <c r="D36" s="1158"/>
      <c r="E36" s="1159"/>
      <c r="F36" s="36">
        <v>0.57999999999999996</v>
      </c>
      <c r="G36" s="37">
        <v>0.63</v>
      </c>
      <c r="H36" s="37">
        <v>0.65</v>
      </c>
      <c r="I36" s="37">
        <v>0.51</v>
      </c>
      <c r="J36" s="38">
        <v>0.2</v>
      </c>
      <c r="K36" s="22"/>
      <c r="L36" s="22"/>
      <c r="M36" s="22"/>
      <c r="N36" s="22"/>
      <c r="O36" s="22"/>
      <c r="P36" s="22"/>
    </row>
    <row r="37" spans="1:16" ht="39" customHeight="1" x14ac:dyDescent="0.2">
      <c r="A37" s="22"/>
      <c r="B37" s="35"/>
      <c r="C37" s="1158" t="s">
        <v>533</v>
      </c>
      <c r="D37" s="1158"/>
      <c r="E37" s="1159"/>
      <c r="F37" s="36">
        <v>7.0000000000000007E-2</v>
      </c>
      <c r="G37" s="37">
        <v>0.11</v>
      </c>
      <c r="H37" s="37">
        <v>0.14000000000000001</v>
      </c>
      <c r="I37" s="37">
        <v>0.09</v>
      </c>
      <c r="J37" s="38">
        <v>0.08</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534</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535</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1nA31n2AX1ykhIlbvL2F0GDpTcxT0Ba5vQNxz085asK6excWN4e94PWgPCyFqtL1Vr0KhY4ye7V7AHEmBwQQ1g==" saltValue="4kjbq9AZyh5lbijgokLer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2950</v>
      </c>
      <c r="L45" s="58">
        <v>2493</v>
      </c>
      <c r="M45" s="58">
        <v>2333</v>
      </c>
      <c r="N45" s="58">
        <v>1885</v>
      </c>
      <c r="O45" s="59">
        <v>1725</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v>138</v>
      </c>
      <c r="L47" s="62">
        <v>138</v>
      </c>
      <c r="M47" s="62">
        <v>75</v>
      </c>
      <c r="N47" s="62">
        <v>75</v>
      </c>
      <c r="O47" s="63" t="s">
        <v>482</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189</v>
      </c>
      <c r="L49" s="62">
        <v>211</v>
      </c>
      <c r="M49" s="62">
        <v>208</v>
      </c>
      <c r="N49" s="62">
        <v>203</v>
      </c>
      <c r="O49" s="63">
        <v>247</v>
      </c>
      <c r="P49" s="46"/>
      <c r="Q49" s="46"/>
      <c r="R49" s="46"/>
      <c r="S49" s="46"/>
      <c r="T49" s="46"/>
      <c r="U49" s="46"/>
    </row>
    <row r="50" spans="1:21" ht="30.75" customHeight="1" x14ac:dyDescent="0.2">
      <c r="A50" s="46"/>
      <c r="B50" s="1189"/>
      <c r="C50" s="1190"/>
      <c r="D50" s="60"/>
      <c r="E50" s="1166" t="s">
        <v>15</v>
      </c>
      <c r="F50" s="1166"/>
      <c r="G50" s="1166"/>
      <c r="H50" s="1166"/>
      <c r="I50" s="1166"/>
      <c r="J50" s="1167"/>
      <c r="K50" s="61">
        <v>2732</v>
      </c>
      <c r="L50" s="62">
        <v>3521</v>
      </c>
      <c r="M50" s="62">
        <v>6665</v>
      </c>
      <c r="N50" s="62">
        <v>2368</v>
      </c>
      <c r="O50" s="63">
        <v>4308</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11694</v>
      </c>
      <c r="L52" s="62">
        <v>11469</v>
      </c>
      <c r="M52" s="62">
        <v>11050</v>
      </c>
      <c r="N52" s="62">
        <v>10541</v>
      </c>
      <c r="O52" s="63">
        <v>9186</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-5685</v>
      </c>
      <c r="L53" s="67">
        <v>-5106</v>
      </c>
      <c r="M53" s="67">
        <v>-1769</v>
      </c>
      <c r="N53" s="67">
        <v>-6010</v>
      </c>
      <c r="O53" s="68">
        <v>-2906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482</v>
      </c>
      <c r="L58" s="82" t="s">
        <v>482</v>
      </c>
      <c r="M58" s="82" t="s">
        <v>482</v>
      </c>
      <c r="N58" s="82" t="s">
        <v>482</v>
      </c>
      <c r="O58" s="83" t="s">
        <v>555</v>
      </c>
    </row>
    <row r="59" spans="1:21" ht="31.5" customHeight="1" x14ac:dyDescent="0.2">
      <c r="B59" s="1174"/>
      <c r="C59" s="1175"/>
      <c r="D59" s="1181" t="s">
        <v>26</v>
      </c>
      <c r="E59" s="1182"/>
      <c r="F59" s="1182"/>
      <c r="G59" s="1182"/>
      <c r="H59" s="1182"/>
      <c r="I59" s="1182"/>
      <c r="J59" s="1183"/>
      <c r="K59" s="84">
        <v>8030</v>
      </c>
      <c r="L59" s="85">
        <v>6438</v>
      </c>
      <c r="M59" s="85">
        <v>3280</v>
      </c>
      <c r="N59" s="85">
        <v>2256</v>
      </c>
      <c r="O59" s="86" t="s">
        <v>569</v>
      </c>
    </row>
    <row r="60" spans="1:21" ht="31.5" customHeight="1" thickBot="1" x14ac:dyDescent="0.25">
      <c r="B60" s="1176"/>
      <c r="C60" s="1177"/>
      <c r="D60" s="1184" t="s">
        <v>27</v>
      </c>
      <c r="E60" s="1185"/>
      <c r="F60" s="1185"/>
      <c r="G60" s="1185"/>
      <c r="H60" s="1185"/>
      <c r="I60" s="1185"/>
      <c r="J60" s="1186"/>
      <c r="K60" s="87">
        <v>1090</v>
      </c>
      <c r="L60" s="88">
        <v>1228</v>
      </c>
      <c r="M60" s="88">
        <v>677</v>
      </c>
      <c r="N60" s="88">
        <v>752</v>
      </c>
      <c r="O60" s="89" t="s">
        <v>556</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XIPKfAuqEcMFqazM+uHZOfMjBqzZ/BgZDeSueF65kdKDxrAS88S3OXypsPKrUOEXOFP6FFhfIghtgQHG2CwUQ==" saltValue="v16YBUmXASyeNp3dxWEsJ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21681</v>
      </c>
      <c r="J41" s="343">
        <v>18277</v>
      </c>
      <c r="K41" s="343">
        <v>17150</v>
      </c>
      <c r="L41" s="343">
        <v>14865</v>
      </c>
      <c r="M41" s="344">
        <v>15248</v>
      </c>
    </row>
    <row r="42" spans="2:13" ht="27.75" customHeight="1" x14ac:dyDescent="0.2">
      <c r="B42" s="1197"/>
      <c r="C42" s="1198"/>
      <c r="D42" s="104"/>
      <c r="E42" s="1201" t="s">
        <v>32</v>
      </c>
      <c r="F42" s="1201"/>
      <c r="G42" s="1201"/>
      <c r="H42" s="1202"/>
      <c r="I42" s="345">
        <v>10863</v>
      </c>
      <c r="J42" s="346">
        <v>10695</v>
      </c>
      <c r="K42" s="346">
        <v>8565</v>
      </c>
      <c r="L42" s="346">
        <v>8546</v>
      </c>
      <c r="M42" s="347">
        <v>7007</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2354</v>
      </c>
      <c r="J44" s="346">
        <v>2794</v>
      </c>
      <c r="K44" s="346">
        <v>3170</v>
      </c>
      <c r="L44" s="346">
        <v>3878</v>
      </c>
      <c r="M44" s="347">
        <v>3991</v>
      </c>
    </row>
    <row r="45" spans="2:13" ht="27.75" customHeight="1" x14ac:dyDescent="0.2">
      <c r="B45" s="1197"/>
      <c r="C45" s="1198"/>
      <c r="D45" s="104"/>
      <c r="E45" s="1201" t="s">
        <v>35</v>
      </c>
      <c r="F45" s="1201"/>
      <c r="G45" s="1201"/>
      <c r="H45" s="1202"/>
      <c r="I45" s="345">
        <v>31082</v>
      </c>
      <c r="J45" s="346">
        <v>29627</v>
      </c>
      <c r="K45" s="346">
        <v>27478</v>
      </c>
      <c r="L45" s="346">
        <v>27032</v>
      </c>
      <c r="M45" s="347">
        <v>27006</v>
      </c>
    </row>
    <row r="46" spans="2:13" ht="27.75" customHeight="1" x14ac:dyDescent="0.2">
      <c r="B46" s="1197"/>
      <c r="C46" s="1198"/>
      <c r="D46" s="105"/>
      <c r="E46" s="1201" t="s">
        <v>36</v>
      </c>
      <c r="F46" s="1201"/>
      <c r="G46" s="1201"/>
      <c r="H46" s="1202"/>
      <c r="I46" s="345">
        <v>1</v>
      </c>
      <c r="J46" s="346">
        <v>1</v>
      </c>
      <c r="K46" s="346">
        <v>1</v>
      </c>
      <c r="L46" s="346">
        <v>2</v>
      </c>
      <c r="M46" s="347">
        <v>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122391</v>
      </c>
      <c r="J50" s="346">
        <v>118073</v>
      </c>
      <c r="K50" s="346">
        <v>126055</v>
      </c>
      <c r="L50" s="346">
        <v>129875</v>
      </c>
      <c r="M50" s="347">
        <v>127686</v>
      </c>
    </row>
    <row r="51" spans="2:13" ht="27.75" customHeight="1" x14ac:dyDescent="0.2">
      <c r="B51" s="1197"/>
      <c r="C51" s="1198"/>
      <c r="D51" s="104"/>
      <c r="E51" s="1201" t="s">
        <v>42</v>
      </c>
      <c r="F51" s="1201"/>
      <c r="G51" s="1201"/>
      <c r="H51" s="1202"/>
      <c r="I51" s="345" t="s">
        <v>482</v>
      </c>
      <c r="J51" s="346" t="s">
        <v>482</v>
      </c>
      <c r="K51" s="346" t="s">
        <v>482</v>
      </c>
      <c r="L51" s="346" t="s">
        <v>482</v>
      </c>
      <c r="M51" s="347" t="s">
        <v>482</v>
      </c>
    </row>
    <row r="52" spans="2:13" ht="27.75" customHeight="1" x14ac:dyDescent="0.2">
      <c r="B52" s="1199"/>
      <c r="C52" s="1200"/>
      <c r="D52" s="104"/>
      <c r="E52" s="1201" t="s">
        <v>43</v>
      </c>
      <c r="F52" s="1201"/>
      <c r="G52" s="1201"/>
      <c r="H52" s="1202"/>
      <c r="I52" s="345">
        <v>95602</v>
      </c>
      <c r="J52" s="346">
        <v>86068</v>
      </c>
      <c r="K52" s="346">
        <v>80890</v>
      </c>
      <c r="L52" s="346">
        <v>71602</v>
      </c>
      <c r="M52" s="347">
        <v>63319</v>
      </c>
    </row>
    <row r="53" spans="2:13" ht="27.75" customHeight="1" thickBot="1" x14ac:dyDescent="0.25">
      <c r="B53" s="1203" t="s">
        <v>19</v>
      </c>
      <c r="C53" s="1204"/>
      <c r="D53" s="108"/>
      <c r="E53" s="1205" t="s">
        <v>44</v>
      </c>
      <c r="F53" s="1205"/>
      <c r="G53" s="1205"/>
      <c r="H53" s="1206"/>
      <c r="I53" s="348">
        <v>-152012</v>
      </c>
      <c r="J53" s="349">
        <v>-142747</v>
      </c>
      <c r="K53" s="349">
        <v>-150581</v>
      </c>
      <c r="L53" s="349">
        <v>-147155</v>
      </c>
      <c r="M53" s="350">
        <v>-137751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GaamAUJr7K88mgCvwm+fiwtzs14r7feO03SSL24uM8VVi8TdrMQXop0XOKW3ayceg5kiD8Z2HiSNl6Z4dAU1Q==" saltValue="mOzlA+pJb6be0n71nyus5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54093</v>
      </c>
      <c r="G55" s="120">
        <v>54965</v>
      </c>
      <c r="H55" s="121">
        <v>49357</v>
      </c>
    </row>
    <row r="56" spans="2:8" ht="52.5" customHeight="1" x14ac:dyDescent="0.2">
      <c r="B56" s="122"/>
      <c r="C56" s="1224" t="s">
        <v>47</v>
      </c>
      <c r="D56" s="1224"/>
      <c r="E56" s="1225"/>
      <c r="F56" s="123">
        <v>1</v>
      </c>
      <c r="G56" s="123" t="s">
        <v>482</v>
      </c>
      <c r="H56" s="124" t="s">
        <v>482</v>
      </c>
    </row>
    <row r="57" spans="2:8" ht="53.25" customHeight="1" x14ac:dyDescent="0.2">
      <c r="B57" s="122"/>
      <c r="C57" s="1226" t="s">
        <v>48</v>
      </c>
      <c r="D57" s="1226"/>
      <c r="E57" s="1227"/>
      <c r="F57" s="125">
        <v>64264</v>
      </c>
      <c r="G57" s="125">
        <v>69051</v>
      </c>
      <c r="H57" s="126">
        <v>72863</v>
      </c>
    </row>
    <row r="58" spans="2:8" ht="45.75" customHeight="1" x14ac:dyDescent="0.2">
      <c r="B58" s="127"/>
      <c r="C58" s="1214" t="s">
        <v>541</v>
      </c>
      <c r="D58" s="1215"/>
      <c r="E58" s="1216"/>
      <c r="F58" s="128">
        <v>45920</v>
      </c>
      <c r="G58" s="128">
        <v>47941</v>
      </c>
      <c r="H58" s="129">
        <v>48533</v>
      </c>
    </row>
    <row r="59" spans="2:8" ht="45.75" customHeight="1" x14ac:dyDescent="0.2">
      <c r="B59" s="127"/>
      <c r="C59" s="1214" t="s">
        <v>544</v>
      </c>
      <c r="D59" s="1215"/>
      <c r="E59" s="1216"/>
      <c r="F59" s="128">
        <v>7300</v>
      </c>
      <c r="G59" s="128">
        <v>9303</v>
      </c>
      <c r="H59" s="129">
        <v>11310</v>
      </c>
    </row>
    <row r="60" spans="2:8" ht="45.75" customHeight="1" x14ac:dyDescent="0.2">
      <c r="B60" s="127"/>
      <c r="C60" s="1214" t="s">
        <v>543</v>
      </c>
      <c r="D60" s="1215"/>
      <c r="E60" s="1216"/>
      <c r="F60" s="128">
        <v>8017</v>
      </c>
      <c r="G60" s="128">
        <v>8841</v>
      </c>
      <c r="H60" s="129">
        <v>9848</v>
      </c>
    </row>
    <row r="61" spans="2:8" ht="45.75" customHeight="1" x14ac:dyDescent="0.2">
      <c r="B61" s="127"/>
      <c r="C61" s="1214" t="s">
        <v>542</v>
      </c>
      <c r="D61" s="1215"/>
      <c r="E61" s="1216"/>
      <c r="F61" s="128">
        <v>1841</v>
      </c>
      <c r="G61" s="128">
        <v>2280</v>
      </c>
      <c r="H61" s="129">
        <v>2586</v>
      </c>
    </row>
    <row r="62" spans="2:8" ht="45.75" customHeight="1" thickBot="1" x14ac:dyDescent="0.25">
      <c r="B62" s="130"/>
      <c r="C62" s="1217" t="s">
        <v>545</v>
      </c>
      <c r="D62" s="1218"/>
      <c r="E62" s="1219"/>
      <c r="F62" s="131">
        <v>96</v>
      </c>
      <c r="G62" s="131">
        <v>113</v>
      </c>
      <c r="H62" s="132">
        <v>131</v>
      </c>
    </row>
    <row r="63" spans="2:8" ht="52.5" customHeight="1" thickBot="1" x14ac:dyDescent="0.25">
      <c r="B63" s="133"/>
      <c r="C63" s="1220" t="s">
        <v>49</v>
      </c>
      <c r="D63" s="1220"/>
      <c r="E63" s="1221"/>
      <c r="F63" s="134">
        <v>118357</v>
      </c>
      <c r="G63" s="134">
        <v>124016</v>
      </c>
      <c r="H63" s="135">
        <v>122219</v>
      </c>
    </row>
    <row r="64" spans="2:8" ht="13.2" x14ac:dyDescent="0.2"/>
  </sheetData>
  <sheetProtection algorithmName="SHA-512" hashValue="jrRF85BrNtgfL2nyA1VRS+1KUrgLa8Q5rGuhH0ly/eHKbHx3b/h+7qz4XrnEFnOhXMaNUtKz4nT0W3hErrimBQ==" saltValue="lFOm2gli0ZIvnr2JvF2q5g==" spinCount="100000" sheet="1" objects="1" scenarios="1"/>
  <mergeCells count="9">
    <mergeCell ref="C61:E61"/>
    <mergeCell ref="C62:E62"/>
    <mergeCell ref="C63:E63"/>
    <mergeCell ref="C55:E55"/>
    <mergeCell ref="C56:E56"/>
    <mergeCell ref="C57:E57"/>
    <mergeCell ref="C58:E58"/>
    <mergeCell ref="C60:E60"/>
    <mergeCell ref="C59:E59"/>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4"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570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571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572</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573</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574</v>
      </c>
      <c r="AO51" s="1231"/>
      <c r="AP51" s="1231"/>
      <c r="AQ51" s="1231"/>
      <c r="AR51" s="1231"/>
      <c r="AS51" s="1231"/>
      <c r="AT51" s="1231"/>
      <c r="AU51" s="1231"/>
      <c r="AV51" s="1231"/>
      <c r="AW51" s="1231"/>
      <c r="AX51" s="1231"/>
      <c r="AY51" s="1231"/>
      <c r="AZ51" s="1231"/>
      <c r="BA51" s="1231"/>
      <c r="BB51" s="1231" t="s">
        <v>575</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576</v>
      </c>
      <c r="BC53" s="1231"/>
      <c r="BD53" s="1231"/>
      <c r="BE53" s="1231"/>
      <c r="BF53" s="1231"/>
      <c r="BG53" s="1231"/>
      <c r="BH53" s="1231"/>
      <c r="BI53" s="1231"/>
      <c r="BJ53" s="1231"/>
      <c r="BK53" s="1231"/>
      <c r="BL53" s="1231"/>
      <c r="BM53" s="1231"/>
      <c r="BN53" s="1231"/>
      <c r="BO53" s="1231"/>
      <c r="BP53" s="1228">
        <v>72.7</v>
      </c>
      <c r="BQ53" s="1228"/>
      <c r="BR53" s="1228"/>
      <c r="BS53" s="1228"/>
      <c r="BT53" s="1228"/>
      <c r="BU53" s="1228"/>
      <c r="BV53" s="1228"/>
      <c r="BW53" s="1228"/>
      <c r="BX53" s="1228">
        <v>72.7</v>
      </c>
      <c r="BY53" s="1228"/>
      <c r="BZ53" s="1228"/>
      <c r="CA53" s="1228"/>
      <c r="CB53" s="1228"/>
      <c r="CC53" s="1228"/>
      <c r="CD53" s="1228"/>
      <c r="CE53" s="1228"/>
      <c r="CF53" s="1228">
        <v>73.099999999999994</v>
      </c>
      <c r="CG53" s="1228"/>
      <c r="CH53" s="1228"/>
      <c r="CI53" s="1228"/>
      <c r="CJ53" s="1228"/>
      <c r="CK53" s="1228"/>
      <c r="CL53" s="1228"/>
      <c r="CM53" s="1228"/>
      <c r="CN53" s="1228">
        <v>73.400000000000006</v>
      </c>
      <c r="CO53" s="1228"/>
      <c r="CP53" s="1228"/>
      <c r="CQ53" s="1228"/>
      <c r="CR53" s="1228"/>
      <c r="CS53" s="1228"/>
      <c r="CT53" s="1228"/>
      <c r="CU53" s="1228"/>
      <c r="CV53" s="1228">
        <v>73.3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577</v>
      </c>
      <c r="AO55" s="1233"/>
      <c r="AP55" s="1233"/>
      <c r="AQ55" s="1233"/>
      <c r="AR55" s="1233"/>
      <c r="AS55" s="1233"/>
      <c r="AT55" s="1233"/>
      <c r="AU55" s="1233"/>
      <c r="AV55" s="1233"/>
      <c r="AW55" s="1233"/>
      <c r="AX55" s="1233"/>
      <c r="AY55" s="1233"/>
      <c r="AZ55" s="1233"/>
      <c r="BA55" s="1233"/>
      <c r="BB55" s="1231" t="s">
        <v>575</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578</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579</v>
      </c>
    </row>
    <row r="64" spans="1:109" ht="13.2" x14ac:dyDescent="0.2">
      <c r="B64" s="259"/>
      <c r="G64" s="357"/>
      <c r="I64" s="369"/>
      <c r="J64" s="369"/>
      <c r="K64" s="369"/>
      <c r="L64" s="369"/>
      <c r="M64" s="369"/>
      <c r="N64" s="370"/>
      <c r="AM64" s="357"/>
      <c r="AN64" s="357" t="s">
        <v>571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580</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573</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574</v>
      </c>
      <c r="AO73" s="1231"/>
      <c r="AP73" s="1231"/>
      <c r="AQ73" s="1231"/>
      <c r="AR73" s="1231"/>
      <c r="AS73" s="1231"/>
      <c r="AT73" s="1231"/>
      <c r="AU73" s="1231"/>
      <c r="AV73" s="1231"/>
      <c r="AW73" s="1231"/>
      <c r="AX73" s="1231"/>
      <c r="AY73" s="1231"/>
      <c r="AZ73" s="1231"/>
      <c r="BA73" s="1231"/>
      <c r="BB73" s="1231" t="s">
        <v>575</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582</v>
      </c>
      <c r="BC75" s="1231"/>
      <c r="BD75" s="1231"/>
      <c r="BE75" s="1231"/>
      <c r="BF75" s="1231"/>
      <c r="BG75" s="1231"/>
      <c r="BH75" s="1231"/>
      <c r="BI75" s="1231"/>
      <c r="BJ75" s="1231"/>
      <c r="BK75" s="1231"/>
      <c r="BL75" s="1231"/>
      <c r="BM75" s="1231"/>
      <c r="BN75" s="1231"/>
      <c r="BO75" s="1231"/>
      <c r="BP75" s="1228">
        <v>-4</v>
      </c>
      <c r="BQ75" s="1228"/>
      <c r="BR75" s="1228"/>
      <c r="BS75" s="1228"/>
      <c r="BT75" s="1228"/>
      <c r="BU75" s="1228"/>
      <c r="BV75" s="1228"/>
      <c r="BW75" s="1228"/>
      <c r="BX75" s="1228">
        <v>-3.7</v>
      </c>
      <c r="BY75" s="1228"/>
      <c r="BZ75" s="1228"/>
      <c r="CA75" s="1228"/>
      <c r="CB75" s="1228"/>
      <c r="CC75" s="1228"/>
      <c r="CD75" s="1228"/>
      <c r="CE75" s="1228"/>
      <c r="CF75" s="1228">
        <v>-2.6</v>
      </c>
      <c r="CG75" s="1228"/>
      <c r="CH75" s="1228"/>
      <c r="CI75" s="1228"/>
      <c r="CJ75" s="1228"/>
      <c r="CK75" s="1228"/>
      <c r="CL75" s="1228"/>
      <c r="CM75" s="1228"/>
      <c r="CN75" s="1228">
        <v>-2.6</v>
      </c>
      <c r="CO75" s="1228"/>
      <c r="CP75" s="1228"/>
      <c r="CQ75" s="1228"/>
      <c r="CR75" s="1228"/>
      <c r="CS75" s="1228"/>
      <c r="CT75" s="1228"/>
      <c r="CU75" s="1228"/>
      <c r="CV75" s="1228">
        <v>-2.1</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583</v>
      </c>
      <c r="AO77" s="1233"/>
      <c r="AP77" s="1233"/>
      <c r="AQ77" s="1233"/>
      <c r="AR77" s="1233"/>
      <c r="AS77" s="1233"/>
      <c r="AT77" s="1233"/>
      <c r="AU77" s="1233"/>
      <c r="AV77" s="1233"/>
      <c r="AW77" s="1233"/>
      <c r="AX77" s="1233"/>
      <c r="AY77" s="1233"/>
      <c r="AZ77" s="1233"/>
      <c r="BA77" s="1233"/>
      <c r="BB77" s="1231" t="s">
        <v>584</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581</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TvEllpvppcC4gVujnIJMxjG5kc3EoiFRIikANFdoVDC4YS5NgEX8c57oFL0YJtLAaa09UMJgz2RHqlVoFiTPxg==" saltValue="2BuDWKMI8b3VSsScWDcau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585</v>
      </c>
    </row>
  </sheetData>
  <sheetProtection algorithmName="SHA-512" hashValue="LofPlIzu62u56sEKNRwhlyspf8wtv1u8yx0c61p7lK3N5b1glfGJveQWhp8hM1M19g7uEWowBAOfIr3fE3IQtA==" saltValue="O8MQMwZUvJz9EWy9d5pFY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LK+Q5TJtxaHrDnmFl1jnXUBdYcwcLB5S43WxiTxpXQg6UXkTpTvPyqHfC1YMi48BM00vJ5DX+QIva9ZZvEKNew==" saltValue="DReHU3ieutGmdw4YqUqhP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34721</v>
      </c>
      <c r="E3" s="154"/>
      <c r="F3" s="155">
        <v>51681</v>
      </c>
      <c r="G3" s="156"/>
      <c r="H3" s="157"/>
    </row>
    <row r="4" spans="1:8" x14ac:dyDescent="0.2">
      <c r="A4" s="158"/>
      <c r="B4" s="159"/>
      <c r="C4" s="160"/>
      <c r="D4" s="161">
        <v>27844</v>
      </c>
      <c r="E4" s="162"/>
      <c r="F4" s="163">
        <v>37226</v>
      </c>
      <c r="G4" s="164"/>
      <c r="H4" s="165"/>
    </row>
    <row r="5" spans="1:8" x14ac:dyDescent="0.2">
      <c r="A5" s="146" t="s">
        <v>515</v>
      </c>
      <c r="B5" s="151"/>
      <c r="C5" s="152"/>
      <c r="D5" s="153">
        <v>38176</v>
      </c>
      <c r="E5" s="154"/>
      <c r="F5" s="155">
        <v>50465</v>
      </c>
      <c r="G5" s="156"/>
      <c r="H5" s="157"/>
    </row>
    <row r="6" spans="1:8" x14ac:dyDescent="0.2">
      <c r="A6" s="158"/>
      <c r="B6" s="159"/>
      <c r="C6" s="160"/>
      <c r="D6" s="161">
        <v>27225</v>
      </c>
      <c r="E6" s="162"/>
      <c r="F6" s="163">
        <v>34193</v>
      </c>
      <c r="G6" s="164"/>
      <c r="H6" s="165"/>
    </row>
    <row r="7" spans="1:8" x14ac:dyDescent="0.2">
      <c r="A7" s="146" t="s">
        <v>516</v>
      </c>
      <c r="B7" s="151"/>
      <c r="C7" s="152"/>
      <c r="D7" s="153">
        <v>37372</v>
      </c>
      <c r="E7" s="154"/>
      <c r="F7" s="155">
        <v>51679</v>
      </c>
      <c r="G7" s="156"/>
      <c r="H7" s="157"/>
    </row>
    <row r="8" spans="1:8" x14ac:dyDescent="0.2">
      <c r="A8" s="158"/>
      <c r="B8" s="159"/>
      <c r="C8" s="160"/>
      <c r="D8" s="161">
        <v>28467</v>
      </c>
      <c r="E8" s="162"/>
      <c r="F8" s="163">
        <v>35132</v>
      </c>
      <c r="G8" s="164"/>
      <c r="H8" s="165"/>
    </row>
    <row r="9" spans="1:8" x14ac:dyDescent="0.2">
      <c r="A9" s="146" t="s">
        <v>517</v>
      </c>
      <c r="B9" s="151"/>
      <c r="C9" s="152"/>
      <c r="D9" s="153">
        <v>35355</v>
      </c>
      <c r="E9" s="154"/>
      <c r="F9" s="155">
        <v>49665</v>
      </c>
      <c r="G9" s="156"/>
      <c r="H9" s="157"/>
    </row>
    <row r="10" spans="1:8" x14ac:dyDescent="0.2">
      <c r="A10" s="158"/>
      <c r="B10" s="159"/>
      <c r="C10" s="160"/>
      <c r="D10" s="161">
        <v>28663</v>
      </c>
      <c r="E10" s="162"/>
      <c r="F10" s="163">
        <v>34678</v>
      </c>
      <c r="G10" s="164"/>
      <c r="H10" s="165"/>
    </row>
    <row r="11" spans="1:8" x14ac:dyDescent="0.2">
      <c r="A11" s="146" t="s">
        <v>518</v>
      </c>
      <c r="B11" s="151"/>
      <c r="C11" s="152"/>
      <c r="D11" s="153">
        <v>50240</v>
      </c>
      <c r="E11" s="154"/>
      <c r="F11" s="155">
        <v>63439</v>
      </c>
      <c r="G11" s="156"/>
      <c r="H11" s="157"/>
    </row>
    <row r="12" spans="1:8" x14ac:dyDescent="0.2">
      <c r="A12" s="158"/>
      <c r="B12" s="159"/>
      <c r="C12" s="166"/>
      <c r="D12" s="161">
        <v>41058</v>
      </c>
      <c r="E12" s="162"/>
      <c r="F12" s="163">
        <v>46463</v>
      </c>
      <c r="G12" s="164"/>
      <c r="H12" s="165"/>
    </row>
    <row r="13" spans="1:8" x14ac:dyDescent="0.2">
      <c r="A13" s="146"/>
      <c r="B13" s="151"/>
      <c r="C13" s="152"/>
      <c r="D13" s="153">
        <v>39173</v>
      </c>
      <c r="E13" s="154"/>
      <c r="F13" s="155">
        <v>53386</v>
      </c>
      <c r="G13" s="167"/>
      <c r="H13" s="157"/>
    </row>
    <row r="14" spans="1:8" x14ac:dyDescent="0.2">
      <c r="A14" s="158"/>
      <c r="B14" s="159"/>
      <c r="C14" s="160"/>
      <c r="D14" s="161">
        <v>30651</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2.16</v>
      </c>
      <c r="C19" s="168">
        <f>ROUND(VALUE(SUBSTITUTE(実質収支比率等に係る経年分析!G$48,"▲","-")),2)</f>
        <v>4.3600000000000003</v>
      </c>
      <c r="D19" s="168">
        <f>ROUND(VALUE(SUBSTITUTE(実質収支比率等に係る経年分析!H$48,"▲","-")),2)</f>
        <v>5.7</v>
      </c>
      <c r="E19" s="168">
        <f>ROUND(VALUE(SUBSTITUTE(実質収支比率等に係る経年分析!I$48,"▲","-")),2)</f>
        <v>1.55</v>
      </c>
      <c r="F19" s="168">
        <f>ROUND(VALUE(SUBSTITUTE(実質収支比率等に係る経年分析!J$48,"▲","-")),2)</f>
        <v>1.47</v>
      </c>
    </row>
    <row r="20" spans="1:11" x14ac:dyDescent="0.2">
      <c r="A20" s="168" t="s">
        <v>53</v>
      </c>
      <c r="B20" s="168">
        <f>ROUND(VALUE(SUBSTITUTE(実質収支比率等に係る経年分析!F$47,"▲","-")),2)</f>
        <v>33.6</v>
      </c>
      <c r="C20" s="168">
        <f>ROUND(VALUE(SUBSTITUTE(実質収支比率等に係る経年分析!G$47,"▲","-")),2)</f>
        <v>30.5</v>
      </c>
      <c r="D20" s="168">
        <f>ROUND(VALUE(SUBSTITUTE(実質収支比率等に係る経年分析!H$47,"▲","-")),2)</f>
        <v>31.82</v>
      </c>
      <c r="E20" s="168">
        <f>ROUND(VALUE(SUBSTITUTE(実質収支比率等に係る経年分析!I$47,"▲","-")),2)</f>
        <v>31.48</v>
      </c>
      <c r="F20" s="168">
        <f>ROUND(VALUE(SUBSTITUTE(実質収支比率等に係る経年分析!J$47,"▲","-")),2)</f>
        <v>26.84</v>
      </c>
    </row>
    <row r="21" spans="1:11" x14ac:dyDescent="0.2">
      <c r="A21" s="168" t="s">
        <v>54</v>
      </c>
      <c r="B21" s="168">
        <f>IF(ISNUMBER(VALUE(SUBSTITUTE(実質収支比率等に係る経年分析!F$49,"▲","-"))),ROUND(VALUE(SUBSTITUTE(実質収支比率等に係る経年分析!F$49,"▲","-")),2),NA())</f>
        <v>-7.28</v>
      </c>
      <c r="C21" s="168">
        <f>IF(ISNUMBER(VALUE(SUBSTITUTE(実質収支比率等に係る経年分析!G$49,"▲","-"))),ROUND(VALUE(SUBSTITUTE(実質収支比率等に係る経年分析!G$49,"▲","-")),2),NA())</f>
        <v>-2.87</v>
      </c>
      <c r="D21" s="168">
        <f>IF(ISNUMBER(VALUE(SUBSTITUTE(実質収支比率等に係る経年分析!H$49,"▲","-"))),ROUND(VALUE(SUBSTITUTE(実質収支比率等に係る経年分析!H$49,"▲","-")),2),NA())</f>
        <v>1.46</v>
      </c>
      <c r="E21" s="168">
        <f>IF(ISNUMBER(VALUE(SUBSTITUTE(実質収支比率等に係る経年分析!I$49,"▲","-"))),ROUND(VALUE(SUBSTITUTE(実質収支比率等に係る経年分析!I$49,"▲","-")),2),NA())</f>
        <v>-6.28</v>
      </c>
      <c r="F21" s="168">
        <f>IF(ISNUMBER(VALUE(SUBSTITUTE(実質収支比率等に係る経年分析!J$49,"▲","-"))),ROUND(VALUE(SUBSTITUTE(実質収支比率等に係る経年分析!J$49,"▲","-")),2),NA())</f>
        <v>-3.78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7.0000000000000007E-2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0.14000000000000001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0.08</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0.57999999999999996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0.51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1.26</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1.0900000000000001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0.78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0.49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0.23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2.15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4.3600000000000003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1.54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11694</v>
      </c>
      <c r="E42" s="170"/>
      <c r="F42" s="170"/>
      <c r="G42" s="170">
        <f>'実質公債費比率（分子）の構造'!L$52</f>
        <v>11469</v>
      </c>
      <c r="H42" s="170"/>
      <c r="I42" s="170"/>
      <c r="J42" s="170">
        <f>'実質公債費比率（分子）の構造'!M$52</f>
        <v>11050</v>
      </c>
      <c r="K42" s="170"/>
      <c r="L42" s="170"/>
      <c r="M42" s="170">
        <f>'実質公債費比率（分子）の構造'!N$52</f>
        <v>10541</v>
      </c>
      <c r="N42" s="170"/>
      <c r="O42" s="170"/>
      <c r="P42" s="170">
        <f>'実質公債費比率（分子）の構造'!O$52</f>
        <v>9186</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2732</v>
      </c>
      <c r="C44" s="170"/>
      <c r="D44" s="170"/>
      <c r="E44" s="170">
        <f>'実質公債費比率（分子）の構造'!L$50</f>
        <v>3521</v>
      </c>
      <c r="F44" s="170"/>
      <c r="G44" s="170"/>
      <c r="H44" s="170">
        <f>'実質公債費比率（分子）の構造'!M$50</f>
        <v>6665</v>
      </c>
      <c r="I44" s="170"/>
      <c r="J44" s="170"/>
      <c r="K44" s="170">
        <f>'実質公債費比率（分子）の構造'!N$50</f>
        <v>2368</v>
      </c>
      <c r="L44" s="170"/>
      <c r="M44" s="170"/>
      <c r="N44" s="170">
        <f>'実質公債費比率（分子）の構造'!O$50</f>
        <v>4308</v>
      </c>
      <c r="O44" s="170"/>
      <c r="P44" s="170"/>
    </row>
    <row r="45" spans="1:16" x14ac:dyDescent="0.2">
      <c r="A45" s="170" t="s">
        <v>63</v>
      </c>
      <c r="B45" s="170">
        <f>'実質公債費比率（分子）の構造'!K$49</f>
        <v>189</v>
      </c>
      <c r="C45" s="170"/>
      <c r="D45" s="170"/>
      <c r="E45" s="170">
        <f>'実質公債費比率（分子）の構造'!L$49</f>
        <v>211</v>
      </c>
      <c r="F45" s="170"/>
      <c r="G45" s="170"/>
      <c r="H45" s="170">
        <f>'実質公債費比率（分子）の構造'!M$49</f>
        <v>208</v>
      </c>
      <c r="I45" s="170"/>
      <c r="J45" s="170"/>
      <c r="K45" s="170">
        <f>'実質公債費比率（分子）の構造'!N$49</f>
        <v>203</v>
      </c>
      <c r="L45" s="170"/>
      <c r="M45" s="170"/>
      <c r="N45" s="170">
        <f>'実質公債費比率（分子）の構造'!O$49</f>
        <v>247</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138</v>
      </c>
      <c r="C47" s="170"/>
      <c r="D47" s="170"/>
      <c r="E47" s="170">
        <f>'実質公債費比率（分子）の構造'!L$47</f>
        <v>138</v>
      </c>
      <c r="F47" s="170"/>
      <c r="G47" s="170"/>
      <c r="H47" s="170">
        <f>'実質公債費比率（分子）の構造'!M$47</f>
        <v>75</v>
      </c>
      <c r="I47" s="170"/>
      <c r="J47" s="170"/>
      <c r="K47" s="170">
        <f>'実質公債費比率（分子）の構造'!N$47</f>
        <v>75</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2950</v>
      </c>
      <c r="C49" s="170"/>
      <c r="D49" s="170"/>
      <c r="E49" s="170">
        <f>'実質公債費比率（分子）の構造'!L$45</f>
        <v>2493</v>
      </c>
      <c r="F49" s="170"/>
      <c r="G49" s="170"/>
      <c r="H49" s="170">
        <f>'実質公債費比率（分子）の構造'!M$45</f>
        <v>2333</v>
      </c>
      <c r="I49" s="170"/>
      <c r="J49" s="170"/>
      <c r="K49" s="170">
        <f>'実質公債費比率（分子）の構造'!N$45</f>
        <v>1885</v>
      </c>
      <c r="L49" s="170"/>
      <c r="M49" s="170"/>
      <c r="N49" s="170">
        <f>'実質公債費比率（分子）の構造'!O$45</f>
        <v>1725</v>
      </c>
      <c r="O49" s="170"/>
      <c r="P49" s="170"/>
    </row>
    <row r="50" spans="1:16" x14ac:dyDescent="0.2">
      <c r="A50" s="170" t="s">
        <v>67</v>
      </c>
      <c r="B50" s="170" t="e">
        <f>NA()</f>
        <v>#N/A</v>
      </c>
      <c r="C50" s="170">
        <f>IF(ISNUMBER('実質公債費比率（分子）の構造'!K$53),'実質公債費比率（分子）の構造'!K$53,NA())</f>
        <v>-5685</v>
      </c>
      <c r="D50" s="170" t="e">
        <f>NA()</f>
        <v>#N/A</v>
      </c>
      <c r="E50" s="170" t="e">
        <f>NA()</f>
        <v>#N/A</v>
      </c>
      <c r="F50" s="170">
        <f>IF(ISNUMBER('実質公債費比率（分子）の構造'!L$53),'実質公債費比率（分子）の構造'!L$53,NA())</f>
        <v>-5106</v>
      </c>
      <c r="G50" s="170" t="e">
        <f>NA()</f>
        <v>#N/A</v>
      </c>
      <c r="H50" s="170" t="e">
        <f>NA()</f>
        <v>#N/A</v>
      </c>
      <c r="I50" s="170">
        <f>IF(ISNUMBER('実質公債費比率（分子）の構造'!M$53),'実質公債費比率（分子）の構造'!M$53,NA())</f>
        <v>-1769</v>
      </c>
      <c r="J50" s="170" t="e">
        <f>NA()</f>
        <v>#N/A</v>
      </c>
      <c r="K50" s="170" t="e">
        <f>NA()</f>
        <v>#N/A</v>
      </c>
      <c r="L50" s="170">
        <f>IF(ISNUMBER('実質公債費比率（分子）の構造'!N$53),'実質公債費比率（分子）の構造'!N$53,NA())</f>
        <v>-6010</v>
      </c>
      <c r="M50" s="170" t="e">
        <f>NA()</f>
        <v>#N/A</v>
      </c>
      <c r="N50" s="170" t="e">
        <f>NA()</f>
        <v>#N/A</v>
      </c>
      <c r="O50" s="170">
        <f>IF(ISNUMBER('実質公債費比率（分子）の構造'!O$53),'実質公債費比率（分子）の構造'!O$53,NA())</f>
        <v>-2906</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95602</v>
      </c>
      <c r="E56" s="169"/>
      <c r="F56" s="169"/>
      <c r="G56" s="169">
        <f>'将来負担比率（分子）の構造'!J$52</f>
        <v>86068</v>
      </c>
      <c r="H56" s="169"/>
      <c r="I56" s="169"/>
      <c r="J56" s="169">
        <f>'将来負担比率（分子）の構造'!K$52</f>
        <v>80890</v>
      </c>
      <c r="K56" s="169"/>
      <c r="L56" s="169"/>
      <c r="M56" s="169">
        <f>'将来負担比率（分子）の構造'!L$52</f>
        <v>71602</v>
      </c>
      <c r="N56" s="169"/>
      <c r="O56" s="169"/>
      <c r="P56" s="169">
        <f>'将来負担比率（分子）の構造'!M$52</f>
        <v>63319</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122391</v>
      </c>
      <c r="E58" s="169"/>
      <c r="F58" s="169"/>
      <c r="G58" s="169">
        <f>'将来負担比率（分子）の構造'!J$50</f>
        <v>118073</v>
      </c>
      <c r="H58" s="169"/>
      <c r="I58" s="169"/>
      <c r="J58" s="169">
        <f>'将来負担比率（分子）の構造'!K$50</f>
        <v>126055</v>
      </c>
      <c r="K58" s="169"/>
      <c r="L58" s="169"/>
      <c r="M58" s="169">
        <f>'将来負担比率（分子）の構造'!L$50</f>
        <v>129875</v>
      </c>
      <c r="N58" s="169"/>
      <c r="O58" s="169"/>
      <c r="P58" s="169">
        <f>'将来負担比率（分子）の構造'!M$50</f>
        <v>127686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1</v>
      </c>
      <c r="C61" s="169"/>
      <c r="D61" s="169"/>
      <c r="E61" s="169">
        <f>'将来負担比率（分子）の構造'!J$46</f>
        <v>1</v>
      </c>
      <c r="F61" s="169"/>
      <c r="G61" s="169"/>
      <c r="H61" s="169">
        <f>'将来負担比率（分子）の構造'!K$46</f>
        <v>1</v>
      </c>
      <c r="I61" s="169"/>
      <c r="J61" s="169"/>
      <c r="K61" s="169">
        <f>'将来負担比率（分子）の構造'!L$46</f>
        <v>2</v>
      </c>
      <c r="L61" s="169"/>
      <c r="M61" s="169"/>
      <c r="N61" s="169">
        <f>'将来負担比率（分子）の構造'!M$46</f>
        <v>2</v>
      </c>
      <c r="O61" s="169"/>
      <c r="P61" s="169"/>
    </row>
    <row r="62" spans="1:16" x14ac:dyDescent="0.2">
      <c r="A62" s="169" t="s">
        <v>35</v>
      </c>
      <c r="B62" s="169">
        <f>'将来負担比率（分子）の構造'!I$45</f>
        <v>31082</v>
      </c>
      <c r="C62" s="169"/>
      <c r="D62" s="169"/>
      <c r="E62" s="169">
        <f>'将来負担比率（分子）の構造'!J$45</f>
        <v>29627</v>
      </c>
      <c r="F62" s="169"/>
      <c r="G62" s="169"/>
      <c r="H62" s="169">
        <f>'将来負担比率（分子）の構造'!K$45</f>
        <v>27478</v>
      </c>
      <c r="I62" s="169"/>
      <c r="J62" s="169"/>
      <c r="K62" s="169">
        <f>'将来負担比率（分子）の構造'!L$45</f>
        <v>27032</v>
      </c>
      <c r="L62" s="169"/>
      <c r="M62" s="169"/>
      <c r="N62" s="169">
        <f>'将来負担比率（分子）の構造'!M$45</f>
        <v>27006</v>
      </c>
      <c r="O62" s="169"/>
      <c r="P62" s="169"/>
    </row>
    <row r="63" spans="1:16" x14ac:dyDescent="0.2">
      <c r="A63" s="169" t="s">
        <v>34</v>
      </c>
      <c r="B63" s="169">
        <f>'将来負担比率（分子）の構造'!I$44</f>
        <v>2354</v>
      </c>
      <c r="C63" s="169"/>
      <c r="D63" s="169"/>
      <c r="E63" s="169">
        <f>'将来負担比率（分子）の構造'!J$44</f>
        <v>2794</v>
      </c>
      <c r="F63" s="169"/>
      <c r="G63" s="169"/>
      <c r="H63" s="169">
        <f>'将来負担比率（分子）の構造'!K$44</f>
        <v>3170</v>
      </c>
      <c r="I63" s="169"/>
      <c r="J63" s="169"/>
      <c r="K63" s="169">
        <f>'将来負担比率（分子）の構造'!L$44</f>
        <v>3878</v>
      </c>
      <c r="L63" s="169"/>
      <c r="M63" s="169"/>
      <c r="N63" s="169">
        <f>'将来負担比率（分子）の構造'!M$44</f>
        <v>3991</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10863</v>
      </c>
      <c r="C65" s="169"/>
      <c r="D65" s="169"/>
      <c r="E65" s="169">
        <f>'将来負担比率（分子）の構造'!J$42</f>
        <v>10695</v>
      </c>
      <c r="F65" s="169"/>
      <c r="G65" s="169"/>
      <c r="H65" s="169">
        <f>'将来負担比率（分子）の構造'!K$42</f>
        <v>8565</v>
      </c>
      <c r="I65" s="169"/>
      <c r="J65" s="169"/>
      <c r="K65" s="169">
        <f>'将来負担比率（分子）の構造'!L$42</f>
        <v>8546</v>
      </c>
      <c r="L65" s="169"/>
      <c r="M65" s="169"/>
      <c r="N65" s="169">
        <f>'将来負担比率（分子）の構造'!M$42</f>
        <v>7007</v>
      </c>
      <c r="O65" s="169"/>
      <c r="P65" s="169"/>
    </row>
    <row r="66" spans="1:16" x14ac:dyDescent="0.2">
      <c r="A66" s="169" t="s">
        <v>31</v>
      </c>
      <c r="B66" s="169">
        <f>'将来負担比率（分子）の構造'!I$41</f>
        <v>21681</v>
      </c>
      <c r="C66" s="169"/>
      <c r="D66" s="169"/>
      <c r="E66" s="169">
        <f>'将来負担比率（分子）の構造'!J$41</f>
        <v>18277</v>
      </c>
      <c r="F66" s="169"/>
      <c r="G66" s="169"/>
      <c r="H66" s="169">
        <f>'将来負担比率（分子）の構造'!K$41</f>
        <v>17150</v>
      </c>
      <c r="I66" s="169"/>
      <c r="J66" s="169"/>
      <c r="K66" s="169">
        <f>'将来負担比率（分子）の構造'!L$41</f>
        <v>14865</v>
      </c>
      <c r="L66" s="169"/>
      <c r="M66" s="169"/>
      <c r="N66" s="169">
        <f>'将来負担比率（分子）の構造'!M$41</f>
        <v>15248</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54093</v>
      </c>
      <c r="C72" s="173">
        <f>基金残高に係る経年分析!G55</f>
        <v>54965</v>
      </c>
      <c r="D72" s="173">
        <f>基金残高に係る経年分析!H55</f>
        <v>49357</v>
      </c>
    </row>
    <row r="73" spans="1:16" x14ac:dyDescent="0.2">
      <c r="A73" s="172" t="s">
        <v>74</v>
      </c>
      <c r="B73" s="173">
        <f>基金残高に係る経年分析!F56</f>
        <v>1</v>
      </c>
      <c r="C73" s="173" t="str">
        <f>基金残高に係る経年分析!G56</f>
        <v>-</v>
      </c>
      <c r="D73" s="173" t="str">
        <f>基金残高に係る経年分析!H56</f>
        <v>-</v>
      </c>
    </row>
    <row r="74" spans="1:16" x14ac:dyDescent="0.2">
      <c r="A74" s="172" t="s">
        <v>75</v>
      </c>
      <c r="B74" s="173">
        <f>基金残高に係る経年分析!F57</f>
        <v>64264</v>
      </c>
      <c r="C74" s="173">
        <f>基金残高に係る経年分析!G57</f>
        <v>69051</v>
      </c>
      <c r="D74" s="173">
        <f>基金残高に係る経年分析!H57</f>
        <v>72863</v>
      </c>
    </row>
  </sheetData>
  <sheetProtection algorithmName="SHA-512" hashValue="67p1DaLOQq1veqYcE4x+hLAFwW3SUYUzKF4S+tygG5NRtGEAiBJnsRKC/2ahtYO75vA/Hk2zA0x2y8T7BVPLhQ==" saltValue="/YzpE+ApNbgotzDy6Oja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81582213</v>
      </c>
      <c r="S5" s="690"/>
      <c r="T5" s="690"/>
      <c r="U5" s="690"/>
      <c r="V5" s="690"/>
      <c r="W5" s="690"/>
      <c r="X5" s="690"/>
      <c r="Y5" s="715"/>
      <c r="Z5" s="728">
        <v>25.8</v>
      </c>
      <c r="AA5" s="728"/>
      <c r="AB5" s="728"/>
      <c r="AC5" s="728"/>
      <c r="AD5" s="729">
        <v>81582213</v>
      </c>
      <c r="AE5" s="729"/>
      <c r="AF5" s="729"/>
      <c r="AG5" s="729"/>
      <c r="AH5" s="729"/>
      <c r="AI5" s="729"/>
      <c r="AJ5" s="729"/>
      <c r="AK5" s="729"/>
      <c r="AL5" s="716">
        <v>43.1</v>
      </c>
      <c r="AM5" s="698"/>
      <c r="AN5" s="698"/>
      <c r="AO5" s="717"/>
      <c r="AP5" s="692" t="s">
        <v>216</v>
      </c>
      <c r="AQ5" s="693"/>
      <c r="AR5" s="693"/>
      <c r="AS5" s="693"/>
      <c r="AT5" s="693"/>
      <c r="AU5" s="693"/>
      <c r="AV5" s="693"/>
      <c r="AW5" s="693"/>
      <c r="AX5" s="693"/>
      <c r="AY5" s="693"/>
      <c r="AZ5" s="693"/>
      <c r="BA5" s="693"/>
      <c r="BB5" s="693"/>
      <c r="BC5" s="693"/>
      <c r="BD5" s="693"/>
      <c r="BE5" s="693"/>
      <c r="BF5" s="694"/>
      <c r="BG5" s="634">
        <v>81531577</v>
      </c>
      <c r="BH5" s="635"/>
      <c r="BI5" s="635"/>
      <c r="BJ5" s="635"/>
      <c r="BK5" s="635"/>
      <c r="BL5" s="635"/>
      <c r="BM5" s="635"/>
      <c r="BN5" s="636"/>
      <c r="BO5" s="672">
        <v>99.9</v>
      </c>
      <c r="BP5" s="672"/>
      <c r="BQ5" s="672"/>
      <c r="BR5" s="672"/>
      <c r="BS5" s="673" t="s">
        <v>122</v>
      </c>
      <c r="BT5" s="673"/>
      <c r="BU5" s="673"/>
      <c r="BV5" s="673"/>
      <c r="BW5" s="673"/>
      <c r="BX5" s="673"/>
      <c r="BY5" s="673"/>
      <c r="BZ5" s="673"/>
      <c r="CA5" s="673"/>
      <c r="CB5" s="711"/>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1989236</v>
      </c>
      <c r="S6" s="635"/>
      <c r="T6" s="635"/>
      <c r="U6" s="635"/>
      <c r="V6" s="635"/>
      <c r="W6" s="635"/>
      <c r="X6" s="635"/>
      <c r="Y6" s="636"/>
      <c r="Z6" s="672">
        <v>0.6</v>
      </c>
      <c r="AA6" s="672"/>
      <c r="AB6" s="672"/>
      <c r="AC6" s="672"/>
      <c r="AD6" s="673">
        <v>1989236</v>
      </c>
      <c r="AE6" s="673"/>
      <c r="AF6" s="673"/>
      <c r="AG6" s="673"/>
      <c r="AH6" s="673"/>
      <c r="AI6" s="673"/>
      <c r="AJ6" s="673"/>
      <c r="AK6" s="673"/>
      <c r="AL6" s="637">
        <v>1.1000000000000001</v>
      </c>
      <c r="AM6" s="638"/>
      <c r="AN6" s="638"/>
      <c r="AO6" s="674"/>
      <c r="AP6" s="631" t="s">
        <v>221</v>
      </c>
      <c r="AQ6" s="632"/>
      <c r="AR6" s="632"/>
      <c r="AS6" s="632"/>
      <c r="AT6" s="632"/>
      <c r="AU6" s="632"/>
      <c r="AV6" s="632"/>
      <c r="AW6" s="632"/>
      <c r="AX6" s="632"/>
      <c r="AY6" s="632"/>
      <c r="AZ6" s="632"/>
      <c r="BA6" s="632"/>
      <c r="BB6" s="632"/>
      <c r="BC6" s="632"/>
      <c r="BD6" s="632"/>
      <c r="BE6" s="632"/>
      <c r="BF6" s="633"/>
      <c r="BG6" s="634">
        <v>81531577</v>
      </c>
      <c r="BH6" s="635"/>
      <c r="BI6" s="635"/>
      <c r="BJ6" s="635"/>
      <c r="BK6" s="635"/>
      <c r="BL6" s="635"/>
      <c r="BM6" s="635"/>
      <c r="BN6" s="636"/>
      <c r="BO6" s="672">
        <v>99.9</v>
      </c>
      <c r="BP6" s="672"/>
      <c r="BQ6" s="672"/>
      <c r="BR6" s="672"/>
      <c r="BS6" s="673" t="s">
        <v>122</v>
      </c>
      <c r="BT6" s="673"/>
      <c r="BU6" s="673"/>
      <c r="BV6" s="673"/>
      <c r="BW6" s="673"/>
      <c r="BX6" s="673"/>
      <c r="BY6" s="673"/>
      <c r="BZ6" s="673"/>
      <c r="CA6" s="673"/>
      <c r="CB6" s="711"/>
      <c r="CD6" s="692" t="s">
        <v>222</v>
      </c>
      <c r="CE6" s="693"/>
      <c r="CF6" s="693"/>
      <c r="CG6" s="693"/>
      <c r="CH6" s="693"/>
      <c r="CI6" s="693"/>
      <c r="CJ6" s="693"/>
      <c r="CK6" s="693"/>
      <c r="CL6" s="693"/>
      <c r="CM6" s="693"/>
      <c r="CN6" s="693"/>
      <c r="CO6" s="693"/>
      <c r="CP6" s="693"/>
      <c r="CQ6" s="694"/>
      <c r="CR6" s="634">
        <v>1058255</v>
      </c>
      <c r="CS6" s="635"/>
      <c r="CT6" s="635"/>
      <c r="CU6" s="635"/>
      <c r="CV6" s="635"/>
      <c r="CW6" s="635"/>
      <c r="CX6" s="635"/>
      <c r="CY6" s="636"/>
      <c r="CZ6" s="716">
        <v>0.3</v>
      </c>
      <c r="DA6" s="698"/>
      <c r="DB6" s="698"/>
      <c r="DC6" s="718"/>
      <c r="DD6" s="640" t="s">
        <v>122</v>
      </c>
      <c r="DE6" s="635"/>
      <c r="DF6" s="635"/>
      <c r="DG6" s="635"/>
      <c r="DH6" s="635"/>
      <c r="DI6" s="635"/>
      <c r="DJ6" s="635"/>
      <c r="DK6" s="635"/>
      <c r="DL6" s="635"/>
      <c r="DM6" s="635"/>
      <c r="DN6" s="635"/>
      <c r="DO6" s="635"/>
      <c r="DP6" s="636"/>
      <c r="DQ6" s="640">
        <v>1058255</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313937</v>
      </c>
      <c r="S7" s="635"/>
      <c r="T7" s="635"/>
      <c r="U7" s="635"/>
      <c r="V7" s="635"/>
      <c r="W7" s="635"/>
      <c r="X7" s="635"/>
      <c r="Y7" s="636"/>
      <c r="Z7" s="672">
        <v>0.1</v>
      </c>
      <c r="AA7" s="672"/>
      <c r="AB7" s="672"/>
      <c r="AC7" s="672"/>
      <c r="AD7" s="673">
        <v>313937</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75969074</v>
      </c>
      <c r="BH7" s="635"/>
      <c r="BI7" s="635"/>
      <c r="BJ7" s="635"/>
      <c r="BK7" s="635"/>
      <c r="BL7" s="635"/>
      <c r="BM7" s="635"/>
      <c r="BN7" s="636"/>
      <c r="BO7" s="672">
        <v>93.1</v>
      </c>
      <c r="BP7" s="672"/>
      <c r="BQ7" s="672"/>
      <c r="BR7" s="672"/>
      <c r="BS7" s="673" t="s">
        <v>122</v>
      </c>
      <c r="BT7" s="673"/>
      <c r="BU7" s="673"/>
      <c r="BV7" s="673"/>
      <c r="BW7" s="673"/>
      <c r="BX7" s="673"/>
      <c r="BY7" s="673"/>
      <c r="BZ7" s="673"/>
      <c r="CA7" s="673"/>
      <c r="CB7" s="711"/>
      <c r="CD7" s="631" t="s">
        <v>225</v>
      </c>
      <c r="CE7" s="632"/>
      <c r="CF7" s="632"/>
      <c r="CG7" s="632"/>
      <c r="CH7" s="632"/>
      <c r="CI7" s="632"/>
      <c r="CJ7" s="632"/>
      <c r="CK7" s="632"/>
      <c r="CL7" s="632"/>
      <c r="CM7" s="632"/>
      <c r="CN7" s="632"/>
      <c r="CO7" s="632"/>
      <c r="CP7" s="632"/>
      <c r="CQ7" s="633"/>
      <c r="CR7" s="634">
        <v>27459189</v>
      </c>
      <c r="CS7" s="635"/>
      <c r="CT7" s="635"/>
      <c r="CU7" s="635"/>
      <c r="CV7" s="635"/>
      <c r="CW7" s="635"/>
      <c r="CX7" s="635"/>
      <c r="CY7" s="636"/>
      <c r="CZ7" s="672">
        <v>8.8000000000000007</v>
      </c>
      <c r="DA7" s="672"/>
      <c r="DB7" s="672"/>
      <c r="DC7" s="672"/>
      <c r="DD7" s="640">
        <v>4365739</v>
      </c>
      <c r="DE7" s="635"/>
      <c r="DF7" s="635"/>
      <c r="DG7" s="635"/>
      <c r="DH7" s="635"/>
      <c r="DI7" s="635"/>
      <c r="DJ7" s="635"/>
      <c r="DK7" s="635"/>
      <c r="DL7" s="635"/>
      <c r="DM7" s="635"/>
      <c r="DN7" s="635"/>
      <c r="DO7" s="635"/>
      <c r="DP7" s="636"/>
      <c r="DQ7" s="640">
        <v>23763330</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1667906</v>
      </c>
      <c r="S8" s="635"/>
      <c r="T8" s="635"/>
      <c r="U8" s="635"/>
      <c r="V8" s="635"/>
      <c r="W8" s="635"/>
      <c r="X8" s="635"/>
      <c r="Y8" s="636"/>
      <c r="Z8" s="672">
        <v>0.5</v>
      </c>
      <c r="AA8" s="672"/>
      <c r="AB8" s="672"/>
      <c r="AC8" s="672"/>
      <c r="AD8" s="673">
        <v>1667906</v>
      </c>
      <c r="AE8" s="673"/>
      <c r="AF8" s="673"/>
      <c r="AG8" s="673"/>
      <c r="AH8" s="673"/>
      <c r="AI8" s="673"/>
      <c r="AJ8" s="673"/>
      <c r="AK8" s="673"/>
      <c r="AL8" s="637">
        <v>0.9</v>
      </c>
      <c r="AM8" s="638"/>
      <c r="AN8" s="638"/>
      <c r="AO8" s="674"/>
      <c r="AP8" s="631" t="s">
        <v>227</v>
      </c>
      <c r="AQ8" s="632"/>
      <c r="AR8" s="632"/>
      <c r="AS8" s="632"/>
      <c r="AT8" s="632"/>
      <c r="AU8" s="632"/>
      <c r="AV8" s="632"/>
      <c r="AW8" s="632"/>
      <c r="AX8" s="632"/>
      <c r="AY8" s="632"/>
      <c r="AZ8" s="632"/>
      <c r="BA8" s="632"/>
      <c r="BB8" s="632"/>
      <c r="BC8" s="632"/>
      <c r="BD8" s="632"/>
      <c r="BE8" s="632"/>
      <c r="BF8" s="633"/>
      <c r="BG8" s="634">
        <v>1524301</v>
      </c>
      <c r="BH8" s="635"/>
      <c r="BI8" s="635"/>
      <c r="BJ8" s="635"/>
      <c r="BK8" s="635"/>
      <c r="BL8" s="635"/>
      <c r="BM8" s="635"/>
      <c r="BN8" s="636"/>
      <c r="BO8" s="672">
        <v>1.9</v>
      </c>
      <c r="BP8" s="672"/>
      <c r="BQ8" s="672"/>
      <c r="BR8" s="672"/>
      <c r="BS8" s="673" t="s">
        <v>122</v>
      </c>
      <c r="BT8" s="673"/>
      <c r="BU8" s="673"/>
      <c r="BV8" s="673"/>
      <c r="BW8" s="673"/>
      <c r="BX8" s="673"/>
      <c r="BY8" s="673"/>
      <c r="BZ8" s="673"/>
      <c r="CA8" s="673"/>
      <c r="CB8" s="711"/>
      <c r="CD8" s="631" t="s">
        <v>228</v>
      </c>
      <c r="CE8" s="632"/>
      <c r="CF8" s="632"/>
      <c r="CG8" s="632"/>
      <c r="CH8" s="632"/>
      <c r="CI8" s="632"/>
      <c r="CJ8" s="632"/>
      <c r="CK8" s="632"/>
      <c r="CL8" s="632"/>
      <c r="CM8" s="632"/>
      <c r="CN8" s="632"/>
      <c r="CO8" s="632"/>
      <c r="CP8" s="632"/>
      <c r="CQ8" s="633"/>
      <c r="CR8" s="634">
        <v>174462182</v>
      </c>
      <c r="CS8" s="635"/>
      <c r="CT8" s="635"/>
      <c r="CU8" s="635"/>
      <c r="CV8" s="635"/>
      <c r="CW8" s="635"/>
      <c r="CX8" s="635"/>
      <c r="CY8" s="636"/>
      <c r="CZ8" s="672">
        <v>55.9</v>
      </c>
      <c r="DA8" s="672"/>
      <c r="DB8" s="672"/>
      <c r="DC8" s="672"/>
      <c r="DD8" s="640">
        <v>4170743</v>
      </c>
      <c r="DE8" s="635"/>
      <c r="DF8" s="635"/>
      <c r="DG8" s="635"/>
      <c r="DH8" s="635"/>
      <c r="DI8" s="635"/>
      <c r="DJ8" s="635"/>
      <c r="DK8" s="635"/>
      <c r="DL8" s="635"/>
      <c r="DM8" s="635"/>
      <c r="DN8" s="635"/>
      <c r="DO8" s="635"/>
      <c r="DP8" s="636"/>
      <c r="DQ8" s="640">
        <v>100949062</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1786030</v>
      </c>
      <c r="S9" s="635"/>
      <c r="T9" s="635"/>
      <c r="U9" s="635"/>
      <c r="V9" s="635"/>
      <c r="W9" s="635"/>
      <c r="X9" s="635"/>
      <c r="Y9" s="636"/>
      <c r="Z9" s="672">
        <v>0.6</v>
      </c>
      <c r="AA9" s="672"/>
      <c r="AB9" s="672"/>
      <c r="AC9" s="672"/>
      <c r="AD9" s="673">
        <v>1786030</v>
      </c>
      <c r="AE9" s="673"/>
      <c r="AF9" s="673"/>
      <c r="AG9" s="673"/>
      <c r="AH9" s="673"/>
      <c r="AI9" s="673"/>
      <c r="AJ9" s="673"/>
      <c r="AK9" s="673"/>
      <c r="AL9" s="637">
        <v>0.9</v>
      </c>
      <c r="AM9" s="638"/>
      <c r="AN9" s="638"/>
      <c r="AO9" s="674"/>
      <c r="AP9" s="631" t="s">
        <v>230</v>
      </c>
      <c r="AQ9" s="632"/>
      <c r="AR9" s="632"/>
      <c r="AS9" s="632"/>
      <c r="AT9" s="632"/>
      <c r="AU9" s="632"/>
      <c r="AV9" s="632"/>
      <c r="AW9" s="632"/>
      <c r="AX9" s="632"/>
      <c r="AY9" s="632"/>
      <c r="AZ9" s="632"/>
      <c r="BA9" s="632"/>
      <c r="BB9" s="632"/>
      <c r="BC9" s="632"/>
      <c r="BD9" s="632"/>
      <c r="BE9" s="632"/>
      <c r="BF9" s="633"/>
      <c r="BG9" s="634">
        <v>74444773</v>
      </c>
      <c r="BH9" s="635"/>
      <c r="BI9" s="635"/>
      <c r="BJ9" s="635"/>
      <c r="BK9" s="635"/>
      <c r="BL9" s="635"/>
      <c r="BM9" s="635"/>
      <c r="BN9" s="636"/>
      <c r="BO9" s="672">
        <v>91.3</v>
      </c>
      <c r="BP9" s="672"/>
      <c r="BQ9" s="672"/>
      <c r="BR9" s="672"/>
      <c r="BS9" s="673" t="s">
        <v>122</v>
      </c>
      <c r="BT9" s="673"/>
      <c r="BU9" s="673"/>
      <c r="BV9" s="673"/>
      <c r="BW9" s="673"/>
      <c r="BX9" s="673"/>
      <c r="BY9" s="673"/>
      <c r="BZ9" s="673"/>
      <c r="CA9" s="673"/>
      <c r="CB9" s="711"/>
      <c r="CD9" s="631" t="s">
        <v>231</v>
      </c>
      <c r="CE9" s="632"/>
      <c r="CF9" s="632"/>
      <c r="CG9" s="632"/>
      <c r="CH9" s="632"/>
      <c r="CI9" s="632"/>
      <c r="CJ9" s="632"/>
      <c r="CK9" s="632"/>
      <c r="CL9" s="632"/>
      <c r="CM9" s="632"/>
      <c r="CN9" s="632"/>
      <c r="CO9" s="632"/>
      <c r="CP9" s="632"/>
      <c r="CQ9" s="633"/>
      <c r="CR9" s="634">
        <v>24576946</v>
      </c>
      <c r="CS9" s="635"/>
      <c r="CT9" s="635"/>
      <c r="CU9" s="635"/>
      <c r="CV9" s="635"/>
      <c r="CW9" s="635"/>
      <c r="CX9" s="635"/>
      <c r="CY9" s="636"/>
      <c r="CZ9" s="672">
        <v>7.9</v>
      </c>
      <c r="DA9" s="672"/>
      <c r="DB9" s="672"/>
      <c r="DC9" s="672"/>
      <c r="DD9" s="640">
        <v>138397</v>
      </c>
      <c r="DE9" s="635"/>
      <c r="DF9" s="635"/>
      <c r="DG9" s="635"/>
      <c r="DH9" s="635"/>
      <c r="DI9" s="635"/>
      <c r="DJ9" s="635"/>
      <c r="DK9" s="635"/>
      <c r="DL9" s="635"/>
      <c r="DM9" s="635"/>
      <c r="DN9" s="635"/>
      <c r="DO9" s="635"/>
      <c r="DP9" s="636"/>
      <c r="DQ9" s="640">
        <v>19580888</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1"/>
      <c r="CD10" s="631" t="s">
        <v>234</v>
      </c>
      <c r="CE10" s="632"/>
      <c r="CF10" s="632"/>
      <c r="CG10" s="632"/>
      <c r="CH10" s="632"/>
      <c r="CI10" s="632"/>
      <c r="CJ10" s="632"/>
      <c r="CK10" s="632"/>
      <c r="CL10" s="632"/>
      <c r="CM10" s="632"/>
      <c r="CN10" s="632"/>
      <c r="CO10" s="632"/>
      <c r="CP10" s="632"/>
      <c r="CQ10" s="633"/>
      <c r="CR10" s="634">
        <v>95129</v>
      </c>
      <c r="CS10" s="635"/>
      <c r="CT10" s="635"/>
      <c r="CU10" s="635"/>
      <c r="CV10" s="635"/>
      <c r="CW10" s="635"/>
      <c r="CX10" s="635"/>
      <c r="CY10" s="636"/>
      <c r="CZ10" s="672">
        <v>0</v>
      </c>
      <c r="DA10" s="672"/>
      <c r="DB10" s="672"/>
      <c r="DC10" s="672"/>
      <c r="DD10" s="640" t="s">
        <v>122</v>
      </c>
      <c r="DE10" s="635"/>
      <c r="DF10" s="635"/>
      <c r="DG10" s="635"/>
      <c r="DH10" s="635"/>
      <c r="DI10" s="635"/>
      <c r="DJ10" s="635"/>
      <c r="DK10" s="635"/>
      <c r="DL10" s="635"/>
      <c r="DM10" s="635"/>
      <c r="DN10" s="635"/>
      <c r="DO10" s="635"/>
      <c r="DP10" s="636"/>
      <c r="DQ10" s="640">
        <v>95129</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18456706</v>
      </c>
      <c r="S11" s="635"/>
      <c r="T11" s="635"/>
      <c r="U11" s="635"/>
      <c r="V11" s="635"/>
      <c r="W11" s="635"/>
      <c r="X11" s="635"/>
      <c r="Y11" s="636"/>
      <c r="Z11" s="637">
        <v>5.8</v>
      </c>
      <c r="AA11" s="638"/>
      <c r="AB11" s="638"/>
      <c r="AC11" s="639"/>
      <c r="AD11" s="640">
        <v>18456706</v>
      </c>
      <c r="AE11" s="635"/>
      <c r="AF11" s="635"/>
      <c r="AG11" s="635"/>
      <c r="AH11" s="635"/>
      <c r="AI11" s="635"/>
      <c r="AJ11" s="635"/>
      <c r="AK11" s="636"/>
      <c r="AL11" s="637">
        <v>9.6999999999999993</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1"/>
      <c r="CD11" s="631" t="s">
        <v>237</v>
      </c>
      <c r="CE11" s="632"/>
      <c r="CF11" s="632"/>
      <c r="CG11" s="632"/>
      <c r="CH11" s="632"/>
      <c r="CI11" s="632"/>
      <c r="CJ11" s="632"/>
      <c r="CK11" s="632"/>
      <c r="CL11" s="632"/>
      <c r="CM11" s="632"/>
      <c r="CN11" s="632"/>
      <c r="CO11" s="632"/>
      <c r="CP11" s="632"/>
      <c r="CQ11" s="633"/>
      <c r="CR11" s="634">
        <v>16509</v>
      </c>
      <c r="CS11" s="635"/>
      <c r="CT11" s="635"/>
      <c r="CU11" s="635"/>
      <c r="CV11" s="635"/>
      <c r="CW11" s="635"/>
      <c r="CX11" s="635"/>
      <c r="CY11" s="636"/>
      <c r="CZ11" s="672">
        <v>0</v>
      </c>
      <c r="DA11" s="672"/>
      <c r="DB11" s="672"/>
      <c r="DC11" s="672"/>
      <c r="DD11" s="640" t="s">
        <v>122</v>
      </c>
      <c r="DE11" s="635"/>
      <c r="DF11" s="635"/>
      <c r="DG11" s="635"/>
      <c r="DH11" s="635"/>
      <c r="DI11" s="635"/>
      <c r="DJ11" s="635"/>
      <c r="DK11" s="635"/>
      <c r="DL11" s="635"/>
      <c r="DM11" s="635"/>
      <c r="DN11" s="635"/>
      <c r="DO11" s="635"/>
      <c r="DP11" s="636"/>
      <c r="DQ11" s="640">
        <v>12096</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1"/>
      <c r="CD12" s="631" t="s">
        <v>240</v>
      </c>
      <c r="CE12" s="632"/>
      <c r="CF12" s="632"/>
      <c r="CG12" s="632"/>
      <c r="CH12" s="632"/>
      <c r="CI12" s="632"/>
      <c r="CJ12" s="632"/>
      <c r="CK12" s="632"/>
      <c r="CL12" s="632"/>
      <c r="CM12" s="632"/>
      <c r="CN12" s="632"/>
      <c r="CO12" s="632"/>
      <c r="CP12" s="632"/>
      <c r="CQ12" s="633"/>
      <c r="CR12" s="634">
        <v>6216968</v>
      </c>
      <c r="CS12" s="635"/>
      <c r="CT12" s="635"/>
      <c r="CU12" s="635"/>
      <c r="CV12" s="635"/>
      <c r="CW12" s="635"/>
      <c r="CX12" s="635"/>
      <c r="CY12" s="636"/>
      <c r="CZ12" s="672">
        <v>2</v>
      </c>
      <c r="DA12" s="672"/>
      <c r="DB12" s="672"/>
      <c r="DC12" s="672"/>
      <c r="DD12" s="640">
        <v>803687</v>
      </c>
      <c r="DE12" s="635"/>
      <c r="DF12" s="635"/>
      <c r="DG12" s="635"/>
      <c r="DH12" s="635"/>
      <c r="DI12" s="635"/>
      <c r="DJ12" s="635"/>
      <c r="DK12" s="635"/>
      <c r="DL12" s="635"/>
      <c r="DM12" s="635"/>
      <c r="DN12" s="635"/>
      <c r="DO12" s="635"/>
      <c r="DP12" s="636"/>
      <c r="DQ12" s="640">
        <v>5330902</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1"/>
      <c r="CD13" s="631" t="s">
        <v>243</v>
      </c>
      <c r="CE13" s="632"/>
      <c r="CF13" s="632"/>
      <c r="CG13" s="632"/>
      <c r="CH13" s="632"/>
      <c r="CI13" s="632"/>
      <c r="CJ13" s="632"/>
      <c r="CK13" s="632"/>
      <c r="CL13" s="632"/>
      <c r="CM13" s="632"/>
      <c r="CN13" s="632"/>
      <c r="CO13" s="632"/>
      <c r="CP13" s="632"/>
      <c r="CQ13" s="633"/>
      <c r="CR13" s="634">
        <v>26360299</v>
      </c>
      <c r="CS13" s="635"/>
      <c r="CT13" s="635"/>
      <c r="CU13" s="635"/>
      <c r="CV13" s="635"/>
      <c r="CW13" s="635"/>
      <c r="CX13" s="635"/>
      <c r="CY13" s="636"/>
      <c r="CZ13" s="672">
        <v>8.4</v>
      </c>
      <c r="DA13" s="672"/>
      <c r="DB13" s="672"/>
      <c r="DC13" s="672"/>
      <c r="DD13" s="640">
        <v>11128398</v>
      </c>
      <c r="DE13" s="635"/>
      <c r="DF13" s="635"/>
      <c r="DG13" s="635"/>
      <c r="DH13" s="635"/>
      <c r="DI13" s="635"/>
      <c r="DJ13" s="635"/>
      <c r="DK13" s="635"/>
      <c r="DL13" s="635"/>
      <c r="DM13" s="635"/>
      <c r="DN13" s="635"/>
      <c r="DO13" s="635"/>
      <c r="DP13" s="636"/>
      <c r="DQ13" s="640">
        <v>19118318</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8106</v>
      </c>
      <c r="S14" s="635"/>
      <c r="T14" s="635"/>
      <c r="U14" s="635"/>
      <c r="V14" s="635"/>
      <c r="W14" s="635"/>
      <c r="X14" s="635"/>
      <c r="Y14" s="636"/>
      <c r="Z14" s="672">
        <v>0</v>
      </c>
      <c r="AA14" s="672"/>
      <c r="AB14" s="672"/>
      <c r="AC14" s="672"/>
      <c r="AD14" s="673">
        <v>8106</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375984</v>
      </c>
      <c r="BH14" s="635"/>
      <c r="BI14" s="635"/>
      <c r="BJ14" s="635"/>
      <c r="BK14" s="635"/>
      <c r="BL14" s="635"/>
      <c r="BM14" s="635"/>
      <c r="BN14" s="636"/>
      <c r="BO14" s="672">
        <v>0.5</v>
      </c>
      <c r="BP14" s="672"/>
      <c r="BQ14" s="672"/>
      <c r="BR14" s="672"/>
      <c r="BS14" s="673" t="s">
        <v>122</v>
      </c>
      <c r="BT14" s="673"/>
      <c r="BU14" s="673"/>
      <c r="BV14" s="673"/>
      <c r="BW14" s="673"/>
      <c r="BX14" s="673"/>
      <c r="BY14" s="673"/>
      <c r="BZ14" s="673"/>
      <c r="CA14" s="673"/>
      <c r="CB14" s="711"/>
      <c r="CD14" s="631" t="s">
        <v>246</v>
      </c>
      <c r="CE14" s="632"/>
      <c r="CF14" s="632"/>
      <c r="CG14" s="632"/>
      <c r="CH14" s="632"/>
      <c r="CI14" s="632"/>
      <c r="CJ14" s="632"/>
      <c r="CK14" s="632"/>
      <c r="CL14" s="632"/>
      <c r="CM14" s="632"/>
      <c r="CN14" s="632"/>
      <c r="CO14" s="632"/>
      <c r="CP14" s="632"/>
      <c r="CQ14" s="633"/>
      <c r="CR14" s="634">
        <v>5056076</v>
      </c>
      <c r="CS14" s="635"/>
      <c r="CT14" s="635"/>
      <c r="CU14" s="635"/>
      <c r="CV14" s="635"/>
      <c r="CW14" s="635"/>
      <c r="CX14" s="635"/>
      <c r="CY14" s="636"/>
      <c r="CZ14" s="672">
        <v>1.6</v>
      </c>
      <c r="DA14" s="672"/>
      <c r="DB14" s="672"/>
      <c r="DC14" s="672"/>
      <c r="DD14" s="640">
        <v>1733888</v>
      </c>
      <c r="DE14" s="635"/>
      <c r="DF14" s="635"/>
      <c r="DG14" s="635"/>
      <c r="DH14" s="635"/>
      <c r="DI14" s="635"/>
      <c r="DJ14" s="635"/>
      <c r="DK14" s="635"/>
      <c r="DL14" s="635"/>
      <c r="DM14" s="635"/>
      <c r="DN14" s="635"/>
      <c r="DO14" s="635"/>
      <c r="DP14" s="636"/>
      <c r="DQ14" s="640">
        <v>4013572</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5186519</v>
      </c>
      <c r="BH15" s="635"/>
      <c r="BI15" s="635"/>
      <c r="BJ15" s="635"/>
      <c r="BK15" s="635"/>
      <c r="BL15" s="635"/>
      <c r="BM15" s="635"/>
      <c r="BN15" s="636"/>
      <c r="BO15" s="672">
        <v>6.4</v>
      </c>
      <c r="BP15" s="672"/>
      <c r="BQ15" s="672"/>
      <c r="BR15" s="672"/>
      <c r="BS15" s="673" t="s">
        <v>122</v>
      </c>
      <c r="BT15" s="673"/>
      <c r="BU15" s="673"/>
      <c r="BV15" s="673"/>
      <c r="BW15" s="673"/>
      <c r="BX15" s="673"/>
      <c r="BY15" s="673"/>
      <c r="BZ15" s="673"/>
      <c r="CA15" s="673"/>
      <c r="CB15" s="711"/>
      <c r="CD15" s="631" t="s">
        <v>249</v>
      </c>
      <c r="CE15" s="632"/>
      <c r="CF15" s="632"/>
      <c r="CG15" s="632"/>
      <c r="CH15" s="632"/>
      <c r="CI15" s="632"/>
      <c r="CJ15" s="632"/>
      <c r="CK15" s="632"/>
      <c r="CL15" s="632"/>
      <c r="CM15" s="632"/>
      <c r="CN15" s="632"/>
      <c r="CO15" s="632"/>
      <c r="CP15" s="632"/>
      <c r="CQ15" s="633"/>
      <c r="CR15" s="634">
        <v>45302162</v>
      </c>
      <c r="CS15" s="635"/>
      <c r="CT15" s="635"/>
      <c r="CU15" s="635"/>
      <c r="CV15" s="635"/>
      <c r="CW15" s="635"/>
      <c r="CX15" s="635"/>
      <c r="CY15" s="636"/>
      <c r="CZ15" s="672">
        <v>14.5</v>
      </c>
      <c r="DA15" s="672"/>
      <c r="DB15" s="672"/>
      <c r="DC15" s="672"/>
      <c r="DD15" s="640">
        <v>14516891</v>
      </c>
      <c r="DE15" s="635"/>
      <c r="DF15" s="635"/>
      <c r="DG15" s="635"/>
      <c r="DH15" s="635"/>
      <c r="DI15" s="635"/>
      <c r="DJ15" s="635"/>
      <c r="DK15" s="635"/>
      <c r="DL15" s="635"/>
      <c r="DM15" s="635"/>
      <c r="DN15" s="635"/>
      <c r="DO15" s="635"/>
      <c r="DP15" s="636"/>
      <c r="DQ15" s="640">
        <v>37215045</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303301</v>
      </c>
      <c r="S16" s="635"/>
      <c r="T16" s="635"/>
      <c r="U16" s="635"/>
      <c r="V16" s="635"/>
      <c r="W16" s="635"/>
      <c r="X16" s="635"/>
      <c r="Y16" s="636"/>
      <c r="Z16" s="672">
        <v>0.1</v>
      </c>
      <c r="AA16" s="672"/>
      <c r="AB16" s="672"/>
      <c r="AC16" s="672"/>
      <c r="AD16" s="673">
        <v>303301</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1"/>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1"/>
      <c r="CD17" s="631" t="s">
        <v>255</v>
      </c>
      <c r="CE17" s="632"/>
      <c r="CF17" s="632"/>
      <c r="CG17" s="632"/>
      <c r="CH17" s="632"/>
      <c r="CI17" s="632"/>
      <c r="CJ17" s="632"/>
      <c r="CK17" s="632"/>
      <c r="CL17" s="632"/>
      <c r="CM17" s="632"/>
      <c r="CN17" s="632"/>
      <c r="CO17" s="632"/>
      <c r="CP17" s="632"/>
      <c r="CQ17" s="633"/>
      <c r="CR17" s="634">
        <v>1725002</v>
      </c>
      <c r="CS17" s="635"/>
      <c r="CT17" s="635"/>
      <c r="CU17" s="635"/>
      <c r="CV17" s="635"/>
      <c r="CW17" s="635"/>
      <c r="CX17" s="635"/>
      <c r="CY17" s="636"/>
      <c r="CZ17" s="672">
        <v>0.6</v>
      </c>
      <c r="DA17" s="672"/>
      <c r="DB17" s="672"/>
      <c r="DC17" s="672"/>
      <c r="DD17" s="640" t="s">
        <v>122</v>
      </c>
      <c r="DE17" s="635"/>
      <c r="DF17" s="635"/>
      <c r="DG17" s="635"/>
      <c r="DH17" s="635"/>
      <c r="DI17" s="635"/>
      <c r="DJ17" s="635"/>
      <c r="DK17" s="635"/>
      <c r="DL17" s="635"/>
      <c r="DM17" s="635"/>
      <c r="DN17" s="635"/>
      <c r="DO17" s="635"/>
      <c r="DP17" s="636"/>
      <c r="DQ17" s="640">
        <v>1650993</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493500</v>
      </c>
      <c r="S18" s="635"/>
      <c r="T18" s="635"/>
      <c r="U18" s="635"/>
      <c r="V18" s="635"/>
      <c r="W18" s="635"/>
      <c r="X18" s="635"/>
      <c r="Y18" s="636"/>
      <c r="Z18" s="672">
        <v>0.2</v>
      </c>
      <c r="AA18" s="672"/>
      <c r="AB18" s="672"/>
      <c r="AC18" s="672"/>
      <c r="AD18" s="673">
        <v>493500</v>
      </c>
      <c r="AE18" s="673"/>
      <c r="AF18" s="673"/>
      <c r="AG18" s="673"/>
      <c r="AH18" s="673"/>
      <c r="AI18" s="673"/>
      <c r="AJ18" s="673"/>
      <c r="AK18" s="673"/>
      <c r="AL18" s="637">
        <v>0.3</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1"/>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493500</v>
      </c>
      <c r="S19" s="635"/>
      <c r="T19" s="635"/>
      <c r="U19" s="635"/>
      <c r="V19" s="635"/>
      <c r="W19" s="635"/>
      <c r="X19" s="635"/>
      <c r="Y19" s="636"/>
      <c r="Z19" s="672">
        <v>0.2</v>
      </c>
      <c r="AA19" s="672"/>
      <c r="AB19" s="672"/>
      <c r="AC19" s="672"/>
      <c r="AD19" s="673">
        <v>493500</v>
      </c>
      <c r="AE19" s="673"/>
      <c r="AF19" s="673"/>
      <c r="AG19" s="673"/>
      <c r="AH19" s="673"/>
      <c r="AI19" s="673"/>
      <c r="AJ19" s="673"/>
      <c r="AK19" s="673"/>
      <c r="AL19" s="637">
        <v>0.3</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50636</v>
      </c>
      <c r="BH19" s="635"/>
      <c r="BI19" s="635"/>
      <c r="BJ19" s="635"/>
      <c r="BK19" s="635"/>
      <c r="BL19" s="635"/>
      <c r="BM19" s="635"/>
      <c r="BN19" s="636"/>
      <c r="BO19" s="672">
        <v>0.1</v>
      </c>
      <c r="BP19" s="672"/>
      <c r="BQ19" s="672"/>
      <c r="BR19" s="672"/>
      <c r="BS19" s="673" t="s">
        <v>122</v>
      </c>
      <c r="BT19" s="673"/>
      <c r="BU19" s="673"/>
      <c r="BV19" s="673"/>
      <c r="BW19" s="673"/>
      <c r="BX19" s="673"/>
      <c r="BY19" s="673"/>
      <c r="BZ19" s="673"/>
      <c r="CA19" s="673"/>
      <c r="CB19" s="711"/>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50636</v>
      </c>
      <c r="BH20" s="635"/>
      <c r="BI20" s="635"/>
      <c r="BJ20" s="635"/>
      <c r="BK20" s="635"/>
      <c r="BL20" s="635"/>
      <c r="BM20" s="635"/>
      <c r="BN20" s="636"/>
      <c r="BO20" s="672">
        <v>0.1</v>
      </c>
      <c r="BP20" s="672"/>
      <c r="BQ20" s="672"/>
      <c r="BR20" s="672"/>
      <c r="BS20" s="673" t="s">
        <v>122</v>
      </c>
      <c r="BT20" s="673"/>
      <c r="BU20" s="673"/>
      <c r="BV20" s="673"/>
      <c r="BW20" s="673"/>
      <c r="BX20" s="673"/>
      <c r="BY20" s="673"/>
      <c r="BZ20" s="673"/>
      <c r="CA20" s="673"/>
      <c r="CB20" s="711"/>
      <c r="CD20" s="631" t="s">
        <v>264</v>
      </c>
      <c r="CE20" s="632"/>
      <c r="CF20" s="632"/>
      <c r="CG20" s="632"/>
      <c r="CH20" s="632"/>
      <c r="CI20" s="632"/>
      <c r="CJ20" s="632"/>
      <c r="CK20" s="632"/>
      <c r="CL20" s="632"/>
      <c r="CM20" s="632"/>
      <c r="CN20" s="632"/>
      <c r="CO20" s="632"/>
      <c r="CP20" s="632"/>
      <c r="CQ20" s="633"/>
      <c r="CR20" s="634">
        <v>312328717</v>
      </c>
      <c r="CS20" s="635"/>
      <c r="CT20" s="635"/>
      <c r="CU20" s="635"/>
      <c r="CV20" s="635"/>
      <c r="CW20" s="635"/>
      <c r="CX20" s="635"/>
      <c r="CY20" s="636"/>
      <c r="CZ20" s="672">
        <v>100</v>
      </c>
      <c r="DA20" s="672"/>
      <c r="DB20" s="672"/>
      <c r="DC20" s="672"/>
      <c r="DD20" s="640">
        <v>36857743</v>
      </c>
      <c r="DE20" s="635"/>
      <c r="DF20" s="635"/>
      <c r="DG20" s="635"/>
      <c r="DH20" s="635"/>
      <c r="DI20" s="635"/>
      <c r="DJ20" s="635"/>
      <c r="DK20" s="635"/>
      <c r="DL20" s="635"/>
      <c r="DM20" s="635"/>
      <c r="DN20" s="635"/>
      <c r="DO20" s="635"/>
      <c r="DP20" s="636"/>
      <c r="DQ20" s="640">
        <v>212787590</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2"/>
      <c r="AR21" s="712"/>
      <c r="AS21" s="712"/>
      <c r="AT21" s="712"/>
      <c r="AU21" s="712"/>
      <c r="AV21" s="712"/>
      <c r="AW21" s="712"/>
      <c r="AX21" s="712"/>
      <c r="AY21" s="712"/>
      <c r="AZ21" s="712"/>
      <c r="BA21" s="712"/>
      <c r="BB21" s="712"/>
      <c r="BC21" s="712"/>
      <c r="BD21" s="712"/>
      <c r="BE21" s="712"/>
      <c r="BF21" s="713"/>
      <c r="BG21" s="634">
        <v>50636</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1"/>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2"/>
      <c r="AR22" s="712"/>
      <c r="AS22" s="712"/>
      <c r="AT22" s="712"/>
      <c r="AU22" s="712"/>
      <c r="AV22" s="712"/>
      <c r="AW22" s="712"/>
      <c r="AX22" s="712"/>
      <c r="AY22" s="712"/>
      <c r="AZ22" s="712"/>
      <c r="BA22" s="712"/>
      <c r="BB22" s="712"/>
      <c r="BC22" s="712"/>
      <c r="BD22" s="712"/>
      <c r="BE22" s="712"/>
      <c r="BF22" s="713"/>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1"/>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2"/>
      <c r="AR23" s="712"/>
      <c r="AS23" s="712"/>
      <c r="AT23" s="712"/>
      <c r="AU23" s="712"/>
      <c r="AV23" s="712"/>
      <c r="AW23" s="712"/>
      <c r="AX23" s="712"/>
      <c r="AY23" s="712"/>
      <c r="AZ23" s="712"/>
      <c r="BA23" s="712"/>
      <c r="BB23" s="712"/>
      <c r="BC23" s="712"/>
      <c r="BD23" s="712"/>
      <c r="BE23" s="712"/>
      <c r="BF23" s="713"/>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1"/>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2"/>
      <c r="AR24" s="712"/>
      <c r="AS24" s="712"/>
      <c r="AT24" s="712"/>
      <c r="AU24" s="712"/>
      <c r="AV24" s="712"/>
      <c r="AW24" s="712"/>
      <c r="AX24" s="712"/>
      <c r="AY24" s="712"/>
      <c r="AZ24" s="712"/>
      <c r="BA24" s="712"/>
      <c r="BB24" s="712"/>
      <c r="BC24" s="712"/>
      <c r="BD24" s="712"/>
      <c r="BE24" s="712"/>
      <c r="BF24" s="713"/>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1"/>
      <c r="CD24" s="692" t="s">
        <v>279</v>
      </c>
      <c r="CE24" s="693"/>
      <c r="CF24" s="693"/>
      <c r="CG24" s="693"/>
      <c r="CH24" s="693"/>
      <c r="CI24" s="693"/>
      <c r="CJ24" s="693"/>
      <c r="CK24" s="693"/>
      <c r="CL24" s="693"/>
      <c r="CM24" s="693"/>
      <c r="CN24" s="693"/>
      <c r="CO24" s="693"/>
      <c r="CP24" s="693"/>
      <c r="CQ24" s="694"/>
      <c r="CR24" s="689">
        <v>154543824</v>
      </c>
      <c r="CS24" s="690"/>
      <c r="CT24" s="690"/>
      <c r="CU24" s="690"/>
      <c r="CV24" s="690"/>
      <c r="CW24" s="690"/>
      <c r="CX24" s="690"/>
      <c r="CY24" s="715"/>
      <c r="CZ24" s="716">
        <v>49.5</v>
      </c>
      <c r="DA24" s="698"/>
      <c r="DB24" s="698"/>
      <c r="DC24" s="718"/>
      <c r="DD24" s="714">
        <v>88513142</v>
      </c>
      <c r="DE24" s="690"/>
      <c r="DF24" s="690"/>
      <c r="DG24" s="690"/>
      <c r="DH24" s="690"/>
      <c r="DI24" s="690"/>
      <c r="DJ24" s="690"/>
      <c r="DK24" s="715"/>
      <c r="DL24" s="714">
        <v>77640702</v>
      </c>
      <c r="DM24" s="690"/>
      <c r="DN24" s="690"/>
      <c r="DO24" s="690"/>
      <c r="DP24" s="690"/>
      <c r="DQ24" s="690"/>
      <c r="DR24" s="690"/>
      <c r="DS24" s="690"/>
      <c r="DT24" s="690"/>
      <c r="DU24" s="690"/>
      <c r="DV24" s="715"/>
      <c r="DW24" s="716">
        <v>41</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106600935</v>
      </c>
      <c r="S25" s="635"/>
      <c r="T25" s="635"/>
      <c r="U25" s="635"/>
      <c r="V25" s="635"/>
      <c r="W25" s="635"/>
      <c r="X25" s="635"/>
      <c r="Y25" s="636"/>
      <c r="Z25" s="672">
        <v>33.799999999999997</v>
      </c>
      <c r="AA25" s="672"/>
      <c r="AB25" s="672"/>
      <c r="AC25" s="672"/>
      <c r="AD25" s="673">
        <v>106600935</v>
      </c>
      <c r="AE25" s="673"/>
      <c r="AF25" s="673"/>
      <c r="AG25" s="673"/>
      <c r="AH25" s="673"/>
      <c r="AI25" s="673"/>
      <c r="AJ25" s="673"/>
      <c r="AK25" s="673"/>
      <c r="AL25" s="637">
        <v>56.3</v>
      </c>
      <c r="AM25" s="638"/>
      <c r="AN25" s="638"/>
      <c r="AO25" s="674"/>
      <c r="AP25" s="631" t="s">
        <v>281</v>
      </c>
      <c r="AQ25" s="712"/>
      <c r="AR25" s="712"/>
      <c r="AS25" s="712"/>
      <c r="AT25" s="712"/>
      <c r="AU25" s="712"/>
      <c r="AV25" s="712"/>
      <c r="AW25" s="712"/>
      <c r="AX25" s="712"/>
      <c r="AY25" s="712"/>
      <c r="AZ25" s="712"/>
      <c r="BA25" s="712"/>
      <c r="BB25" s="712"/>
      <c r="BC25" s="712"/>
      <c r="BD25" s="712"/>
      <c r="BE25" s="712"/>
      <c r="BF25" s="713"/>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1"/>
      <c r="CD25" s="631" t="s">
        <v>282</v>
      </c>
      <c r="CE25" s="632"/>
      <c r="CF25" s="632"/>
      <c r="CG25" s="632"/>
      <c r="CH25" s="632"/>
      <c r="CI25" s="632"/>
      <c r="CJ25" s="632"/>
      <c r="CK25" s="632"/>
      <c r="CL25" s="632"/>
      <c r="CM25" s="632"/>
      <c r="CN25" s="632"/>
      <c r="CO25" s="632"/>
      <c r="CP25" s="632"/>
      <c r="CQ25" s="633"/>
      <c r="CR25" s="634">
        <v>38269783</v>
      </c>
      <c r="CS25" s="647"/>
      <c r="CT25" s="647"/>
      <c r="CU25" s="647"/>
      <c r="CV25" s="647"/>
      <c r="CW25" s="647"/>
      <c r="CX25" s="647"/>
      <c r="CY25" s="648"/>
      <c r="CZ25" s="637">
        <v>12.3</v>
      </c>
      <c r="DA25" s="649"/>
      <c r="DB25" s="649"/>
      <c r="DC25" s="650"/>
      <c r="DD25" s="640">
        <v>35981938</v>
      </c>
      <c r="DE25" s="647"/>
      <c r="DF25" s="647"/>
      <c r="DG25" s="647"/>
      <c r="DH25" s="647"/>
      <c r="DI25" s="647"/>
      <c r="DJ25" s="647"/>
      <c r="DK25" s="648"/>
      <c r="DL25" s="640">
        <v>35296397</v>
      </c>
      <c r="DM25" s="647"/>
      <c r="DN25" s="647"/>
      <c r="DO25" s="647"/>
      <c r="DP25" s="647"/>
      <c r="DQ25" s="647"/>
      <c r="DR25" s="647"/>
      <c r="DS25" s="647"/>
      <c r="DT25" s="647"/>
      <c r="DU25" s="647"/>
      <c r="DV25" s="648"/>
      <c r="DW25" s="637">
        <v>18.600000000000001</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62275</v>
      </c>
      <c r="S26" s="635"/>
      <c r="T26" s="635"/>
      <c r="U26" s="635"/>
      <c r="V26" s="635"/>
      <c r="W26" s="635"/>
      <c r="X26" s="635"/>
      <c r="Y26" s="636"/>
      <c r="Z26" s="672">
        <v>0</v>
      </c>
      <c r="AA26" s="672"/>
      <c r="AB26" s="672"/>
      <c r="AC26" s="672"/>
      <c r="AD26" s="673">
        <v>62275</v>
      </c>
      <c r="AE26" s="673"/>
      <c r="AF26" s="673"/>
      <c r="AG26" s="673"/>
      <c r="AH26" s="673"/>
      <c r="AI26" s="673"/>
      <c r="AJ26" s="673"/>
      <c r="AK26" s="673"/>
      <c r="AL26" s="637">
        <v>0</v>
      </c>
      <c r="AM26" s="638"/>
      <c r="AN26" s="638"/>
      <c r="AO26" s="674"/>
      <c r="AP26" s="631" t="s">
        <v>284</v>
      </c>
      <c r="AQ26" s="712"/>
      <c r="AR26" s="712"/>
      <c r="AS26" s="712"/>
      <c r="AT26" s="712"/>
      <c r="AU26" s="712"/>
      <c r="AV26" s="712"/>
      <c r="AW26" s="712"/>
      <c r="AX26" s="712"/>
      <c r="AY26" s="712"/>
      <c r="AZ26" s="712"/>
      <c r="BA26" s="712"/>
      <c r="BB26" s="712"/>
      <c r="BC26" s="712"/>
      <c r="BD26" s="712"/>
      <c r="BE26" s="712"/>
      <c r="BF26" s="713"/>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1"/>
      <c r="CD26" s="631" t="s">
        <v>285</v>
      </c>
      <c r="CE26" s="632"/>
      <c r="CF26" s="632"/>
      <c r="CG26" s="632"/>
      <c r="CH26" s="632"/>
      <c r="CI26" s="632"/>
      <c r="CJ26" s="632"/>
      <c r="CK26" s="632"/>
      <c r="CL26" s="632"/>
      <c r="CM26" s="632"/>
      <c r="CN26" s="632"/>
      <c r="CO26" s="632"/>
      <c r="CP26" s="632"/>
      <c r="CQ26" s="633"/>
      <c r="CR26" s="634">
        <v>26219995</v>
      </c>
      <c r="CS26" s="635"/>
      <c r="CT26" s="635"/>
      <c r="CU26" s="635"/>
      <c r="CV26" s="635"/>
      <c r="CW26" s="635"/>
      <c r="CX26" s="635"/>
      <c r="CY26" s="636"/>
      <c r="CZ26" s="637">
        <v>8.4</v>
      </c>
      <c r="DA26" s="649"/>
      <c r="DB26" s="649"/>
      <c r="DC26" s="650"/>
      <c r="DD26" s="640">
        <v>25028330</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2515352</v>
      </c>
      <c r="S27" s="635"/>
      <c r="T27" s="635"/>
      <c r="U27" s="635"/>
      <c r="V27" s="635"/>
      <c r="W27" s="635"/>
      <c r="X27" s="635"/>
      <c r="Y27" s="636"/>
      <c r="Z27" s="672">
        <v>0.8</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81582213</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1"/>
      <c r="CD27" s="631" t="s">
        <v>288</v>
      </c>
      <c r="CE27" s="632"/>
      <c r="CF27" s="632"/>
      <c r="CG27" s="632"/>
      <c r="CH27" s="632"/>
      <c r="CI27" s="632"/>
      <c r="CJ27" s="632"/>
      <c r="CK27" s="632"/>
      <c r="CL27" s="632"/>
      <c r="CM27" s="632"/>
      <c r="CN27" s="632"/>
      <c r="CO27" s="632"/>
      <c r="CP27" s="632"/>
      <c r="CQ27" s="633"/>
      <c r="CR27" s="634">
        <v>114549039</v>
      </c>
      <c r="CS27" s="647"/>
      <c r="CT27" s="647"/>
      <c r="CU27" s="647"/>
      <c r="CV27" s="647"/>
      <c r="CW27" s="647"/>
      <c r="CX27" s="647"/>
      <c r="CY27" s="648"/>
      <c r="CZ27" s="637">
        <v>36.700000000000003</v>
      </c>
      <c r="DA27" s="649"/>
      <c r="DB27" s="649"/>
      <c r="DC27" s="650"/>
      <c r="DD27" s="640">
        <v>50880211</v>
      </c>
      <c r="DE27" s="647"/>
      <c r="DF27" s="647"/>
      <c r="DG27" s="647"/>
      <c r="DH27" s="647"/>
      <c r="DI27" s="647"/>
      <c r="DJ27" s="647"/>
      <c r="DK27" s="648"/>
      <c r="DL27" s="640">
        <v>40693312</v>
      </c>
      <c r="DM27" s="647"/>
      <c r="DN27" s="647"/>
      <c r="DO27" s="647"/>
      <c r="DP27" s="647"/>
      <c r="DQ27" s="647"/>
      <c r="DR27" s="647"/>
      <c r="DS27" s="647"/>
      <c r="DT27" s="647"/>
      <c r="DU27" s="647"/>
      <c r="DV27" s="648"/>
      <c r="DW27" s="637">
        <v>21.5</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6783186</v>
      </c>
      <c r="S28" s="635"/>
      <c r="T28" s="635"/>
      <c r="U28" s="635"/>
      <c r="V28" s="635"/>
      <c r="W28" s="635"/>
      <c r="X28" s="635"/>
      <c r="Y28" s="636"/>
      <c r="Z28" s="672">
        <v>2.1</v>
      </c>
      <c r="AA28" s="672"/>
      <c r="AB28" s="672"/>
      <c r="AC28" s="672"/>
      <c r="AD28" s="673">
        <v>3291516</v>
      </c>
      <c r="AE28" s="673"/>
      <c r="AF28" s="673"/>
      <c r="AG28" s="673"/>
      <c r="AH28" s="673"/>
      <c r="AI28" s="673"/>
      <c r="AJ28" s="673"/>
      <c r="AK28" s="673"/>
      <c r="AL28" s="637">
        <v>1.7</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1725002</v>
      </c>
      <c r="CS28" s="635"/>
      <c r="CT28" s="635"/>
      <c r="CU28" s="635"/>
      <c r="CV28" s="635"/>
      <c r="CW28" s="635"/>
      <c r="CX28" s="635"/>
      <c r="CY28" s="636"/>
      <c r="CZ28" s="637">
        <v>0.6</v>
      </c>
      <c r="DA28" s="649"/>
      <c r="DB28" s="649"/>
      <c r="DC28" s="650"/>
      <c r="DD28" s="640">
        <v>1650993</v>
      </c>
      <c r="DE28" s="635"/>
      <c r="DF28" s="635"/>
      <c r="DG28" s="635"/>
      <c r="DH28" s="635"/>
      <c r="DI28" s="635"/>
      <c r="DJ28" s="635"/>
      <c r="DK28" s="636"/>
      <c r="DL28" s="640">
        <v>1650993</v>
      </c>
      <c r="DM28" s="635"/>
      <c r="DN28" s="635"/>
      <c r="DO28" s="635"/>
      <c r="DP28" s="635"/>
      <c r="DQ28" s="635"/>
      <c r="DR28" s="635"/>
      <c r="DS28" s="635"/>
      <c r="DT28" s="635"/>
      <c r="DU28" s="635"/>
      <c r="DV28" s="636"/>
      <c r="DW28" s="637">
        <v>0.9</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1054627</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1"/>
      <c r="CD29" s="653" t="s">
        <v>292</v>
      </c>
      <c r="CE29" s="654"/>
      <c r="CF29" s="631" t="s">
        <v>66</v>
      </c>
      <c r="CG29" s="632"/>
      <c r="CH29" s="632"/>
      <c r="CI29" s="632"/>
      <c r="CJ29" s="632"/>
      <c r="CK29" s="632"/>
      <c r="CL29" s="632"/>
      <c r="CM29" s="632"/>
      <c r="CN29" s="632"/>
      <c r="CO29" s="632"/>
      <c r="CP29" s="632"/>
      <c r="CQ29" s="633"/>
      <c r="CR29" s="634">
        <v>1724943</v>
      </c>
      <c r="CS29" s="647"/>
      <c r="CT29" s="647"/>
      <c r="CU29" s="647"/>
      <c r="CV29" s="647"/>
      <c r="CW29" s="647"/>
      <c r="CX29" s="647"/>
      <c r="CY29" s="648"/>
      <c r="CZ29" s="637">
        <v>0.6</v>
      </c>
      <c r="DA29" s="649"/>
      <c r="DB29" s="649"/>
      <c r="DC29" s="650"/>
      <c r="DD29" s="640">
        <v>1650934</v>
      </c>
      <c r="DE29" s="647"/>
      <c r="DF29" s="647"/>
      <c r="DG29" s="647"/>
      <c r="DH29" s="647"/>
      <c r="DI29" s="647"/>
      <c r="DJ29" s="647"/>
      <c r="DK29" s="648"/>
      <c r="DL29" s="640">
        <v>1650934</v>
      </c>
      <c r="DM29" s="647"/>
      <c r="DN29" s="647"/>
      <c r="DO29" s="647"/>
      <c r="DP29" s="647"/>
      <c r="DQ29" s="647"/>
      <c r="DR29" s="647"/>
      <c r="DS29" s="647"/>
      <c r="DT29" s="647"/>
      <c r="DU29" s="647"/>
      <c r="DV29" s="648"/>
      <c r="DW29" s="637">
        <v>0.9</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58062357</v>
      </c>
      <c r="S30" s="635"/>
      <c r="T30" s="635"/>
      <c r="U30" s="635"/>
      <c r="V30" s="635"/>
      <c r="W30" s="635"/>
      <c r="X30" s="635"/>
      <c r="Y30" s="636"/>
      <c r="Z30" s="672">
        <v>18.399999999999999</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9"/>
      <c r="BI30" s="709"/>
      <c r="BJ30" s="709"/>
      <c r="BK30" s="709"/>
      <c r="BL30" s="709"/>
      <c r="BM30" s="709"/>
      <c r="BN30" s="709"/>
      <c r="BO30" s="709"/>
      <c r="BP30" s="709"/>
      <c r="BQ30" s="710"/>
      <c r="BR30" s="686" t="s">
        <v>295</v>
      </c>
      <c r="BS30" s="709"/>
      <c r="BT30" s="709"/>
      <c r="BU30" s="709"/>
      <c r="BV30" s="709"/>
      <c r="BW30" s="709"/>
      <c r="BX30" s="709"/>
      <c r="BY30" s="709"/>
      <c r="BZ30" s="709"/>
      <c r="CA30" s="709"/>
      <c r="CB30" s="710"/>
      <c r="CD30" s="655"/>
      <c r="CE30" s="656"/>
      <c r="CF30" s="631" t="s">
        <v>296</v>
      </c>
      <c r="CG30" s="632"/>
      <c r="CH30" s="632"/>
      <c r="CI30" s="632"/>
      <c r="CJ30" s="632"/>
      <c r="CK30" s="632"/>
      <c r="CL30" s="632"/>
      <c r="CM30" s="632"/>
      <c r="CN30" s="632"/>
      <c r="CO30" s="632"/>
      <c r="CP30" s="632"/>
      <c r="CQ30" s="633"/>
      <c r="CR30" s="634">
        <v>1610998</v>
      </c>
      <c r="CS30" s="635"/>
      <c r="CT30" s="635"/>
      <c r="CU30" s="635"/>
      <c r="CV30" s="635"/>
      <c r="CW30" s="635"/>
      <c r="CX30" s="635"/>
      <c r="CY30" s="636"/>
      <c r="CZ30" s="637">
        <v>0.5</v>
      </c>
      <c r="DA30" s="649"/>
      <c r="DB30" s="649"/>
      <c r="DC30" s="650"/>
      <c r="DD30" s="640">
        <v>1610998</v>
      </c>
      <c r="DE30" s="635"/>
      <c r="DF30" s="635"/>
      <c r="DG30" s="635"/>
      <c r="DH30" s="635"/>
      <c r="DI30" s="635"/>
      <c r="DJ30" s="635"/>
      <c r="DK30" s="636"/>
      <c r="DL30" s="640">
        <v>1610998</v>
      </c>
      <c r="DM30" s="635"/>
      <c r="DN30" s="635"/>
      <c r="DO30" s="635"/>
      <c r="DP30" s="635"/>
      <c r="DQ30" s="635"/>
      <c r="DR30" s="635"/>
      <c r="DS30" s="635"/>
      <c r="DT30" s="635"/>
      <c r="DU30" s="635"/>
      <c r="DV30" s="636"/>
      <c r="DW30" s="637">
        <v>0.9</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81492691</v>
      </c>
      <c r="S31" s="635"/>
      <c r="T31" s="635"/>
      <c r="U31" s="635"/>
      <c r="V31" s="635"/>
      <c r="W31" s="635"/>
      <c r="X31" s="635"/>
      <c r="Y31" s="636"/>
      <c r="Z31" s="672">
        <v>25.8</v>
      </c>
      <c r="AA31" s="672"/>
      <c r="AB31" s="672"/>
      <c r="AC31" s="672"/>
      <c r="AD31" s="673">
        <v>78137423</v>
      </c>
      <c r="AE31" s="673"/>
      <c r="AF31" s="673"/>
      <c r="AG31" s="673"/>
      <c r="AH31" s="673"/>
      <c r="AI31" s="673"/>
      <c r="AJ31" s="673"/>
      <c r="AK31" s="673"/>
      <c r="AL31" s="637">
        <v>41.2</v>
      </c>
      <c r="AM31" s="638"/>
      <c r="AN31" s="638"/>
      <c r="AO31" s="674"/>
      <c r="AP31" s="704" t="s">
        <v>298</v>
      </c>
      <c r="AQ31" s="705"/>
      <c r="AR31" s="705"/>
      <c r="AS31" s="705"/>
      <c r="AT31" s="706" t="s">
        <v>299</v>
      </c>
      <c r="AU31" s="212"/>
      <c r="AV31" s="212"/>
      <c r="AW31" s="212"/>
      <c r="AX31" s="692" t="s">
        <v>177</v>
      </c>
      <c r="AY31" s="693"/>
      <c r="AZ31" s="693"/>
      <c r="BA31" s="693"/>
      <c r="BB31" s="693"/>
      <c r="BC31" s="693"/>
      <c r="BD31" s="693"/>
      <c r="BE31" s="693"/>
      <c r="BF31" s="694"/>
      <c r="BG31" s="696">
        <v>99.3</v>
      </c>
      <c r="BH31" s="697"/>
      <c r="BI31" s="697"/>
      <c r="BJ31" s="697"/>
      <c r="BK31" s="697"/>
      <c r="BL31" s="697"/>
      <c r="BM31" s="698">
        <v>98.9</v>
      </c>
      <c r="BN31" s="697"/>
      <c r="BO31" s="697"/>
      <c r="BP31" s="697"/>
      <c r="BQ31" s="699"/>
      <c r="BR31" s="696">
        <v>99.3</v>
      </c>
      <c r="BS31" s="697"/>
      <c r="BT31" s="697"/>
      <c r="BU31" s="697"/>
      <c r="BV31" s="697"/>
      <c r="BW31" s="697"/>
      <c r="BX31" s="698">
        <v>99</v>
      </c>
      <c r="BY31" s="697"/>
      <c r="BZ31" s="697"/>
      <c r="CA31" s="697"/>
      <c r="CB31" s="699"/>
      <c r="CD31" s="655"/>
      <c r="CE31" s="656"/>
      <c r="CF31" s="631" t="s">
        <v>300</v>
      </c>
      <c r="CG31" s="632"/>
      <c r="CH31" s="632"/>
      <c r="CI31" s="632"/>
      <c r="CJ31" s="632"/>
      <c r="CK31" s="632"/>
      <c r="CL31" s="632"/>
      <c r="CM31" s="632"/>
      <c r="CN31" s="632"/>
      <c r="CO31" s="632"/>
      <c r="CP31" s="632"/>
      <c r="CQ31" s="633"/>
      <c r="CR31" s="634">
        <v>113945</v>
      </c>
      <c r="CS31" s="647"/>
      <c r="CT31" s="647"/>
      <c r="CU31" s="647"/>
      <c r="CV31" s="647"/>
      <c r="CW31" s="647"/>
      <c r="CX31" s="647"/>
      <c r="CY31" s="648"/>
      <c r="CZ31" s="637">
        <v>0</v>
      </c>
      <c r="DA31" s="649"/>
      <c r="DB31" s="649"/>
      <c r="DC31" s="650"/>
      <c r="DD31" s="640">
        <v>39936</v>
      </c>
      <c r="DE31" s="647"/>
      <c r="DF31" s="647"/>
      <c r="DG31" s="647"/>
      <c r="DH31" s="647"/>
      <c r="DI31" s="647"/>
      <c r="DJ31" s="647"/>
      <c r="DK31" s="648"/>
      <c r="DL31" s="640">
        <v>39936</v>
      </c>
      <c r="DM31" s="647"/>
      <c r="DN31" s="647"/>
      <c r="DO31" s="647"/>
      <c r="DP31" s="647"/>
      <c r="DQ31" s="647"/>
      <c r="DR31" s="647"/>
      <c r="DS31" s="647"/>
      <c r="DT31" s="647"/>
      <c r="DU31" s="647"/>
      <c r="DV31" s="648"/>
      <c r="DW31" s="637">
        <v>0</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36303868</v>
      </c>
      <c r="S32" s="635"/>
      <c r="T32" s="635"/>
      <c r="U32" s="635"/>
      <c r="V32" s="635"/>
      <c r="W32" s="635"/>
      <c r="X32" s="635"/>
      <c r="Y32" s="636"/>
      <c r="Z32" s="672">
        <v>11.5</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208" t="s">
        <v>302</v>
      </c>
      <c r="AX32" s="631" t="s">
        <v>303</v>
      </c>
      <c r="AY32" s="632"/>
      <c r="AZ32" s="632"/>
      <c r="BA32" s="632"/>
      <c r="BB32" s="632"/>
      <c r="BC32" s="632"/>
      <c r="BD32" s="632"/>
      <c r="BE32" s="632"/>
      <c r="BF32" s="633"/>
      <c r="BG32" s="700">
        <v>99.3</v>
      </c>
      <c r="BH32" s="647"/>
      <c r="BI32" s="647"/>
      <c r="BJ32" s="647"/>
      <c r="BK32" s="647"/>
      <c r="BL32" s="647"/>
      <c r="BM32" s="638">
        <v>98.9</v>
      </c>
      <c r="BN32" s="647"/>
      <c r="BO32" s="647"/>
      <c r="BP32" s="647"/>
      <c r="BQ32" s="670"/>
      <c r="BR32" s="700">
        <v>99.3</v>
      </c>
      <c r="BS32" s="647"/>
      <c r="BT32" s="647"/>
      <c r="BU32" s="647"/>
      <c r="BV32" s="647"/>
      <c r="BW32" s="647"/>
      <c r="BX32" s="638">
        <v>98.9</v>
      </c>
      <c r="BY32" s="647"/>
      <c r="BZ32" s="647"/>
      <c r="CA32" s="647"/>
      <c r="CB32" s="670"/>
      <c r="CD32" s="657"/>
      <c r="CE32" s="658"/>
      <c r="CF32" s="631" t="s">
        <v>304</v>
      </c>
      <c r="CG32" s="632"/>
      <c r="CH32" s="632"/>
      <c r="CI32" s="632"/>
      <c r="CJ32" s="632"/>
      <c r="CK32" s="632"/>
      <c r="CL32" s="632"/>
      <c r="CM32" s="632"/>
      <c r="CN32" s="632"/>
      <c r="CO32" s="632"/>
      <c r="CP32" s="632"/>
      <c r="CQ32" s="633"/>
      <c r="CR32" s="634">
        <v>59</v>
      </c>
      <c r="CS32" s="635"/>
      <c r="CT32" s="635"/>
      <c r="CU32" s="635"/>
      <c r="CV32" s="635"/>
      <c r="CW32" s="635"/>
      <c r="CX32" s="635"/>
      <c r="CY32" s="636"/>
      <c r="CZ32" s="637">
        <v>0</v>
      </c>
      <c r="DA32" s="649"/>
      <c r="DB32" s="649"/>
      <c r="DC32" s="650"/>
      <c r="DD32" s="640">
        <v>59</v>
      </c>
      <c r="DE32" s="635"/>
      <c r="DF32" s="635"/>
      <c r="DG32" s="635"/>
      <c r="DH32" s="635"/>
      <c r="DI32" s="635"/>
      <c r="DJ32" s="635"/>
      <c r="DK32" s="636"/>
      <c r="DL32" s="640">
        <v>59</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1645151</v>
      </c>
      <c r="S33" s="635"/>
      <c r="T33" s="635"/>
      <c r="U33" s="635"/>
      <c r="V33" s="635"/>
      <c r="W33" s="635"/>
      <c r="X33" s="635"/>
      <c r="Y33" s="636"/>
      <c r="Z33" s="672">
        <v>0.5</v>
      </c>
      <c r="AA33" s="672"/>
      <c r="AB33" s="672"/>
      <c r="AC33" s="672"/>
      <c r="AD33" s="673">
        <v>1332306</v>
      </c>
      <c r="AE33" s="673"/>
      <c r="AF33" s="673"/>
      <c r="AG33" s="673"/>
      <c r="AH33" s="673"/>
      <c r="AI33" s="673"/>
      <c r="AJ33" s="673"/>
      <c r="AK33" s="673"/>
      <c r="AL33" s="637">
        <v>0.7</v>
      </c>
      <c r="AM33" s="638"/>
      <c r="AN33" s="638"/>
      <c r="AO33" s="674"/>
      <c r="AP33" s="677"/>
      <c r="AQ33" s="678"/>
      <c r="AR33" s="678"/>
      <c r="AS33" s="678"/>
      <c r="AT33" s="708"/>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120927150</v>
      </c>
      <c r="CS33" s="647"/>
      <c r="CT33" s="647"/>
      <c r="CU33" s="647"/>
      <c r="CV33" s="647"/>
      <c r="CW33" s="647"/>
      <c r="CX33" s="647"/>
      <c r="CY33" s="648"/>
      <c r="CZ33" s="637">
        <v>38.700000000000003</v>
      </c>
      <c r="DA33" s="649"/>
      <c r="DB33" s="649"/>
      <c r="DC33" s="650"/>
      <c r="DD33" s="640">
        <v>98356204</v>
      </c>
      <c r="DE33" s="647"/>
      <c r="DF33" s="647"/>
      <c r="DG33" s="647"/>
      <c r="DH33" s="647"/>
      <c r="DI33" s="647"/>
      <c r="DJ33" s="647"/>
      <c r="DK33" s="648"/>
      <c r="DL33" s="640">
        <v>71285458</v>
      </c>
      <c r="DM33" s="647"/>
      <c r="DN33" s="647"/>
      <c r="DO33" s="647"/>
      <c r="DP33" s="647"/>
      <c r="DQ33" s="647"/>
      <c r="DR33" s="647"/>
      <c r="DS33" s="647"/>
      <c r="DT33" s="647"/>
      <c r="DU33" s="647"/>
      <c r="DV33" s="648"/>
      <c r="DW33" s="637">
        <v>37.6</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79746</v>
      </c>
      <c r="S34" s="635"/>
      <c r="T34" s="635"/>
      <c r="U34" s="635"/>
      <c r="V34" s="635"/>
      <c r="W34" s="635"/>
      <c r="X34" s="635"/>
      <c r="Y34" s="636"/>
      <c r="Z34" s="672">
        <v>0</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61039930</v>
      </c>
      <c r="CS34" s="635"/>
      <c r="CT34" s="635"/>
      <c r="CU34" s="635"/>
      <c r="CV34" s="635"/>
      <c r="CW34" s="635"/>
      <c r="CX34" s="635"/>
      <c r="CY34" s="636"/>
      <c r="CZ34" s="637">
        <v>19.5</v>
      </c>
      <c r="DA34" s="649"/>
      <c r="DB34" s="649"/>
      <c r="DC34" s="650"/>
      <c r="DD34" s="640">
        <v>49403853</v>
      </c>
      <c r="DE34" s="635"/>
      <c r="DF34" s="635"/>
      <c r="DG34" s="635"/>
      <c r="DH34" s="635"/>
      <c r="DI34" s="635"/>
      <c r="DJ34" s="635"/>
      <c r="DK34" s="636"/>
      <c r="DL34" s="640">
        <v>40573249</v>
      </c>
      <c r="DM34" s="635"/>
      <c r="DN34" s="635"/>
      <c r="DO34" s="635"/>
      <c r="DP34" s="635"/>
      <c r="DQ34" s="635"/>
      <c r="DR34" s="635"/>
      <c r="DS34" s="635"/>
      <c r="DT34" s="635"/>
      <c r="DU34" s="635"/>
      <c r="DV34" s="636"/>
      <c r="DW34" s="637">
        <v>21.4</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9713457</v>
      </c>
      <c r="S35" s="635"/>
      <c r="T35" s="635"/>
      <c r="U35" s="635"/>
      <c r="V35" s="635"/>
      <c r="W35" s="635"/>
      <c r="X35" s="635"/>
      <c r="Y35" s="636"/>
      <c r="Z35" s="672">
        <v>3.1</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5403047</v>
      </c>
      <c r="CS35" s="647"/>
      <c r="CT35" s="647"/>
      <c r="CU35" s="647"/>
      <c r="CV35" s="647"/>
      <c r="CW35" s="647"/>
      <c r="CX35" s="647"/>
      <c r="CY35" s="648"/>
      <c r="CZ35" s="637">
        <v>1.7</v>
      </c>
      <c r="DA35" s="649"/>
      <c r="DB35" s="649"/>
      <c r="DC35" s="650"/>
      <c r="DD35" s="640">
        <v>4346508</v>
      </c>
      <c r="DE35" s="647"/>
      <c r="DF35" s="647"/>
      <c r="DG35" s="647"/>
      <c r="DH35" s="647"/>
      <c r="DI35" s="647"/>
      <c r="DJ35" s="647"/>
      <c r="DK35" s="648"/>
      <c r="DL35" s="640">
        <v>4346508</v>
      </c>
      <c r="DM35" s="647"/>
      <c r="DN35" s="647"/>
      <c r="DO35" s="647"/>
      <c r="DP35" s="647"/>
      <c r="DQ35" s="647"/>
      <c r="DR35" s="647"/>
      <c r="DS35" s="647"/>
      <c r="DT35" s="647"/>
      <c r="DU35" s="647"/>
      <c r="DV35" s="648"/>
      <c r="DW35" s="637">
        <v>2.2999999999999998</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2680418</v>
      </c>
      <c r="S36" s="635"/>
      <c r="T36" s="635"/>
      <c r="U36" s="635"/>
      <c r="V36" s="635"/>
      <c r="W36" s="635"/>
      <c r="X36" s="635"/>
      <c r="Y36" s="636"/>
      <c r="Z36" s="672">
        <v>0.8</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26362718</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372337</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21133529</v>
      </c>
      <c r="CS36" s="635"/>
      <c r="CT36" s="635"/>
      <c r="CU36" s="635"/>
      <c r="CV36" s="635"/>
      <c r="CW36" s="635"/>
      <c r="CX36" s="635"/>
      <c r="CY36" s="636"/>
      <c r="CZ36" s="637">
        <v>6.8</v>
      </c>
      <c r="DA36" s="649"/>
      <c r="DB36" s="649"/>
      <c r="DC36" s="650"/>
      <c r="DD36" s="640">
        <v>15845992</v>
      </c>
      <c r="DE36" s="635"/>
      <c r="DF36" s="635"/>
      <c r="DG36" s="635"/>
      <c r="DH36" s="635"/>
      <c r="DI36" s="635"/>
      <c r="DJ36" s="635"/>
      <c r="DK36" s="636"/>
      <c r="DL36" s="640">
        <v>7949581</v>
      </c>
      <c r="DM36" s="635"/>
      <c r="DN36" s="635"/>
      <c r="DO36" s="635"/>
      <c r="DP36" s="635"/>
      <c r="DQ36" s="635"/>
      <c r="DR36" s="635"/>
      <c r="DS36" s="635"/>
      <c r="DT36" s="635"/>
      <c r="DU36" s="635"/>
      <c r="DV36" s="636"/>
      <c r="DW36" s="637">
        <v>4.2</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6645294</v>
      </c>
      <c r="S37" s="635"/>
      <c r="T37" s="635"/>
      <c r="U37" s="635"/>
      <c r="V37" s="635"/>
      <c r="W37" s="635"/>
      <c r="X37" s="635"/>
      <c r="Y37" s="636"/>
      <c r="Z37" s="672">
        <v>2.1</v>
      </c>
      <c r="AA37" s="672"/>
      <c r="AB37" s="672"/>
      <c r="AC37" s="672"/>
      <c r="AD37" s="673">
        <v>19342</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95036</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372337</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3639460</v>
      </c>
      <c r="CS37" s="647"/>
      <c r="CT37" s="647"/>
      <c r="CU37" s="647"/>
      <c r="CV37" s="647"/>
      <c r="CW37" s="647"/>
      <c r="CX37" s="647"/>
      <c r="CY37" s="648"/>
      <c r="CZ37" s="637">
        <v>1.2</v>
      </c>
      <c r="DA37" s="649"/>
      <c r="DB37" s="649"/>
      <c r="DC37" s="650"/>
      <c r="DD37" s="640">
        <v>3639460</v>
      </c>
      <c r="DE37" s="647"/>
      <c r="DF37" s="647"/>
      <c r="DG37" s="647"/>
      <c r="DH37" s="647"/>
      <c r="DI37" s="647"/>
      <c r="DJ37" s="647"/>
      <c r="DK37" s="648"/>
      <c r="DL37" s="640">
        <v>2725695</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1994000</v>
      </c>
      <c r="S38" s="635"/>
      <c r="T38" s="635"/>
      <c r="U38" s="635"/>
      <c r="V38" s="635"/>
      <c r="W38" s="635"/>
      <c r="X38" s="635"/>
      <c r="Y38" s="636"/>
      <c r="Z38" s="672">
        <v>0.6</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86215</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26362718</v>
      </c>
      <c r="CS38" s="635"/>
      <c r="CT38" s="635"/>
      <c r="CU38" s="635"/>
      <c r="CV38" s="635"/>
      <c r="CW38" s="635"/>
      <c r="CX38" s="635"/>
      <c r="CY38" s="636"/>
      <c r="CZ38" s="637">
        <v>8.4</v>
      </c>
      <c r="DA38" s="649"/>
      <c r="DB38" s="649"/>
      <c r="DC38" s="650"/>
      <c r="DD38" s="640">
        <v>22438918</v>
      </c>
      <c r="DE38" s="635"/>
      <c r="DF38" s="635"/>
      <c r="DG38" s="635"/>
      <c r="DH38" s="635"/>
      <c r="DI38" s="635"/>
      <c r="DJ38" s="635"/>
      <c r="DK38" s="636"/>
      <c r="DL38" s="640">
        <v>18416120</v>
      </c>
      <c r="DM38" s="635"/>
      <c r="DN38" s="635"/>
      <c r="DO38" s="635"/>
      <c r="DP38" s="635"/>
      <c r="DQ38" s="635"/>
      <c r="DR38" s="635"/>
      <c r="DS38" s="635"/>
      <c r="DT38" s="635"/>
      <c r="DU38" s="635"/>
      <c r="DV38" s="636"/>
      <c r="DW38" s="637">
        <v>9.6999999999999993</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114581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5652878</v>
      </c>
      <c r="CS39" s="647"/>
      <c r="CT39" s="647"/>
      <c r="CU39" s="647"/>
      <c r="CV39" s="647"/>
      <c r="CW39" s="647"/>
      <c r="CX39" s="647"/>
      <c r="CY39" s="648"/>
      <c r="CZ39" s="637">
        <v>1.8</v>
      </c>
      <c r="DA39" s="649"/>
      <c r="DB39" s="649"/>
      <c r="DC39" s="650"/>
      <c r="DD39" s="640">
        <v>5515370</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133</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1335048</v>
      </c>
      <c r="CS40" s="635"/>
      <c r="CT40" s="635"/>
      <c r="CU40" s="635"/>
      <c r="CV40" s="635"/>
      <c r="CW40" s="635"/>
      <c r="CX40" s="635"/>
      <c r="CY40" s="636"/>
      <c r="CZ40" s="637">
        <v>0.4</v>
      </c>
      <c r="DA40" s="649"/>
      <c r="DB40" s="649"/>
      <c r="DC40" s="650"/>
      <c r="DD40" s="640">
        <v>805563</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315633357</v>
      </c>
      <c r="S41" s="659"/>
      <c r="T41" s="659"/>
      <c r="U41" s="659"/>
      <c r="V41" s="659"/>
      <c r="W41" s="659"/>
      <c r="X41" s="659"/>
      <c r="Y41" s="662"/>
      <c r="Z41" s="663">
        <v>100</v>
      </c>
      <c r="AA41" s="663"/>
      <c r="AB41" s="663"/>
      <c r="AC41" s="663"/>
      <c r="AD41" s="664">
        <v>189443797</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8057044</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18210638</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371</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36857743</v>
      </c>
      <c r="CS42" s="647"/>
      <c r="CT42" s="647"/>
      <c r="CU42" s="647"/>
      <c r="CV42" s="647"/>
      <c r="CW42" s="647"/>
      <c r="CX42" s="647"/>
      <c r="CY42" s="648"/>
      <c r="CZ42" s="637">
        <v>11.8</v>
      </c>
      <c r="DA42" s="649"/>
      <c r="DB42" s="649"/>
      <c r="DC42" s="650"/>
      <c r="DD42" s="640">
        <v>25918244</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1327513</v>
      </c>
      <c r="CS43" s="647"/>
      <c r="CT43" s="647"/>
      <c r="CU43" s="647"/>
      <c r="CV43" s="647"/>
      <c r="CW43" s="647"/>
      <c r="CX43" s="647"/>
      <c r="CY43" s="648"/>
      <c r="CZ43" s="637">
        <v>0.4</v>
      </c>
      <c r="DA43" s="649"/>
      <c r="DB43" s="649"/>
      <c r="DC43" s="650"/>
      <c r="DD43" s="640">
        <v>1217319</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36857743</v>
      </c>
      <c r="CS44" s="635"/>
      <c r="CT44" s="635"/>
      <c r="CU44" s="635"/>
      <c r="CV44" s="635"/>
      <c r="CW44" s="635"/>
      <c r="CX44" s="635"/>
      <c r="CY44" s="636"/>
      <c r="CZ44" s="637">
        <v>11.8</v>
      </c>
      <c r="DA44" s="638"/>
      <c r="DB44" s="638"/>
      <c r="DC44" s="639"/>
      <c r="DD44" s="640">
        <v>25918244</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6736178</v>
      </c>
      <c r="CS45" s="647"/>
      <c r="CT45" s="647"/>
      <c r="CU45" s="647"/>
      <c r="CV45" s="647"/>
      <c r="CW45" s="647"/>
      <c r="CX45" s="647"/>
      <c r="CY45" s="648"/>
      <c r="CZ45" s="637">
        <v>2.2000000000000002</v>
      </c>
      <c r="DA45" s="649"/>
      <c r="DB45" s="649"/>
      <c r="DC45" s="650"/>
      <c r="DD45" s="640">
        <v>2673894</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30121565</v>
      </c>
      <c r="CS46" s="635"/>
      <c r="CT46" s="635"/>
      <c r="CU46" s="635"/>
      <c r="CV46" s="635"/>
      <c r="CW46" s="635"/>
      <c r="CX46" s="635"/>
      <c r="CY46" s="636"/>
      <c r="CZ46" s="637">
        <v>9.6</v>
      </c>
      <c r="DA46" s="638"/>
      <c r="DB46" s="638"/>
      <c r="DC46" s="639"/>
      <c r="DD46" s="640">
        <v>23244350</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312328717</v>
      </c>
      <c r="CS49" s="619"/>
      <c r="CT49" s="619"/>
      <c r="CU49" s="619"/>
      <c r="CV49" s="619"/>
      <c r="CW49" s="619"/>
      <c r="CX49" s="619"/>
      <c r="CY49" s="620"/>
      <c r="CZ49" s="621">
        <v>100</v>
      </c>
      <c r="DA49" s="622"/>
      <c r="DB49" s="622"/>
      <c r="DC49" s="623"/>
      <c r="DD49" s="624">
        <v>212787590</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xmhVD7XcyFTJRQDCosYgIltCabMNPP9uPSaiLx2ZBtxFQ6evLKqybnol6g7NZnxEsuP1Ssi+p4xI0sQyjmz7Sw==" saltValue="R+9qyXoocz28ORbmIi7dx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316247</v>
      </c>
      <c r="R7" s="1116"/>
      <c r="S7" s="1116"/>
      <c r="T7" s="1116"/>
      <c r="U7" s="1116"/>
      <c r="V7" s="1116">
        <v>312943</v>
      </c>
      <c r="W7" s="1116"/>
      <c r="X7" s="1116"/>
      <c r="Y7" s="1116"/>
      <c r="Z7" s="1116"/>
      <c r="AA7" s="1116">
        <v>3305</v>
      </c>
      <c r="AB7" s="1116"/>
      <c r="AC7" s="1116"/>
      <c r="AD7" s="1116"/>
      <c r="AE7" s="1117"/>
      <c r="AF7" s="1118">
        <v>2711</v>
      </c>
      <c r="AG7" s="1119"/>
      <c r="AH7" s="1119"/>
      <c r="AI7" s="1119"/>
      <c r="AJ7" s="1120"/>
      <c r="AK7" s="1121">
        <v>9677</v>
      </c>
      <c r="AL7" s="1122"/>
      <c r="AM7" s="1122"/>
      <c r="AN7" s="1122"/>
      <c r="AO7" s="1122"/>
      <c r="AP7" s="1122">
        <v>15248</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546</v>
      </c>
      <c r="BT7" s="1113"/>
      <c r="BU7" s="1113"/>
      <c r="BV7" s="1113"/>
      <c r="BW7" s="1113"/>
      <c r="BX7" s="1113"/>
      <c r="BY7" s="1113"/>
      <c r="BZ7" s="1113"/>
      <c r="CA7" s="1113"/>
      <c r="CB7" s="1113"/>
      <c r="CC7" s="1113"/>
      <c r="CD7" s="1113"/>
      <c r="CE7" s="1113"/>
      <c r="CF7" s="1113"/>
      <c r="CG7" s="1125"/>
      <c r="CH7" s="1109">
        <v>-3</v>
      </c>
      <c r="CI7" s="1110"/>
      <c r="CJ7" s="1110"/>
      <c r="CK7" s="1110"/>
      <c r="CL7" s="1111"/>
      <c r="CM7" s="1109">
        <v>408</v>
      </c>
      <c r="CN7" s="1110"/>
      <c r="CO7" s="1110"/>
      <c r="CP7" s="1110"/>
      <c r="CQ7" s="1111"/>
      <c r="CR7" s="1109">
        <v>220</v>
      </c>
      <c r="CS7" s="1110"/>
      <c r="CT7" s="1110"/>
      <c r="CU7" s="1110"/>
      <c r="CV7" s="1111"/>
      <c r="CW7" s="1109">
        <v>234</v>
      </c>
      <c r="CX7" s="1110"/>
      <c r="CY7" s="1110"/>
      <c r="CZ7" s="1110"/>
      <c r="DA7" s="1111"/>
      <c r="DB7" s="1109" t="s">
        <v>482</v>
      </c>
      <c r="DC7" s="1110"/>
      <c r="DD7" s="1110"/>
      <c r="DE7" s="1110"/>
      <c r="DF7" s="1111"/>
      <c r="DG7" s="1109" t="s">
        <v>482</v>
      </c>
      <c r="DH7" s="1110"/>
      <c r="DI7" s="1110"/>
      <c r="DJ7" s="1110"/>
      <c r="DK7" s="1111"/>
      <c r="DL7" s="1109" t="s">
        <v>482</v>
      </c>
      <c r="DM7" s="1110"/>
      <c r="DN7" s="1110"/>
      <c r="DO7" s="1110"/>
      <c r="DP7" s="1111"/>
      <c r="DQ7" s="1109" t="s">
        <v>482</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547</v>
      </c>
      <c r="BT8" s="1006"/>
      <c r="BU8" s="1006"/>
      <c r="BV8" s="1006"/>
      <c r="BW8" s="1006"/>
      <c r="BX8" s="1006"/>
      <c r="BY8" s="1006"/>
      <c r="BZ8" s="1006"/>
      <c r="CA8" s="1006"/>
      <c r="CB8" s="1006"/>
      <c r="CC8" s="1006"/>
      <c r="CD8" s="1006"/>
      <c r="CE8" s="1006"/>
      <c r="CF8" s="1006"/>
      <c r="CG8" s="1027"/>
      <c r="CH8" s="1002">
        <v>-4</v>
      </c>
      <c r="CI8" s="1003"/>
      <c r="CJ8" s="1003"/>
      <c r="CK8" s="1003"/>
      <c r="CL8" s="1004"/>
      <c r="CM8" s="1002">
        <v>737</v>
      </c>
      <c r="CN8" s="1003"/>
      <c r="CO8" s="1003"/>
      <c r="CP8" s="1003"/>
      <c r="CQ8" s="1004"/>
      <c r="CR8" s="1002">
        <v>530</v>
      </c>
      <c r="CS8" s="1003"/>
      <c r="CT8" s="1003"/>
      <c r="CU8" s="1003"/>
      <c r="CV8" s="1004"/>
      <c r="CW8" s="1002">
        <v>656</v>
      </c>
      <c r="CX8" s="1003"/>
      <c r="CY8" s="1003"/>
      <c r="CZ8" s="1003"/>
      <c r="DA8" s="1004"/>
      <c r="DB8" s="1002" t="s">
        <v>482</v>
      </c>
      <c r="DC8" s="1003"/>
      <c r="DD8" s="1003"/>
      <c r="DE8" s="1003"/>
      <c r="DF8" s="1004"/>
      <c r="DG8" s="1002" t="s">
        <v>482</v>
      </c>
      <c r="DH8" s="1003"/>
      <c r="DI8" s="1003"/>
      <c r="DJ8" s="1003"/>
      <c r="DK8" s="1004"/>
      <c r="DL8" s="1002" t="s">
        <v>482</v>
      </c>
      <c r="DM8" s="1003"/>
      <c r="DN8" s="1003"/>
      <c r="DO8" s="1003"/>
      <c r="DP8" s="1004"/>
      <c r="DQ8" s="1002" t="s">
        <v>482</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548</v>
      </c>
      <c r="BT9" s="1006"/>
      <c r="BU9" s="1006"/>
      <c r="BV9" s="1006"/>
      <c r="BW9" s="1006"/>
      <c r="BX9" s="1006"/>
      <c r="BY9" s="1006"/>
      <c r="BZ9" s="1006"/>
      <c r="CA9" s="1006"/>
      <c r="CB9" s="1006"/>
      <c r="CC9" s="1006"/>
      <c r="CD9" s="1006"/>
      <c r="CE9" s="1006"/>
      <c r="CF9" s="1006"/>
      <c r="CG9" s="1027"/>
      <c r="CH9" s="1002">
        <v>1</v>
      </c>
      <c r="CI9" s="1003"/>
      <c r="CJ9" s="1003"/>
      <c r="CK9" s="1003"/>
      <c r="CL9" s="1004"/>
      <c r="CM9" s="1002">
        <v>227</v>
      </c>
      <c r="CN9" s="1003"/>
      <c r="CO9" s="1003"/>
      <c r="CP9" s="1003"/>
      <c r="CQ9" s="1004"/>
      <c r="CR9" s="1002">
        <v>100</v>
      </c>
      <c r="CS9" s="1003"/>
      <c r="CT9" s="1003"/>
      <c r="CU9" s="1003"/>
      <c r="CV9" s="1004"/>
      <c r="CW9" s="1002">
        <v>39</v>
      </c>
      <c r="CX9" s="1003"/>
      <c r="CY9" s="1003"/>
      <c r="CZ9" s="1003"/>
      <c r="DA9" s="1004"/>
      <c r="DB9" s="1002" t="s">
        <v>482</v>
      </c>
      <c r="DC9" s="1003"/>
      <c r="DD9" s="1003"/>
      <c r="DE9" s="1003"/>
      <c r="DF9" s="1004"/>
      <c r="DG9" s="1002" t="s">
        <v>482</v>
      </c>
      <c r="DH9" s="1003"/>
      <c r="DI9" s="1003"/>
      <c r="DJ9" s="1003"/>
      <c r="DK9" s="1004"/>
      <c r="DL9" s="1002" t="s">
        <v>482</v>
      </c>
      <c r="DM9" s="1003"/>
      <c r="DN9" s="1003"/>
      <c r="DO9" s="1003"/>
      <c r="DP9" s="1004"/>
      <c r="DQ9" s="1002" t="s">
        <v>482</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t="s">
        <v>549</v>
      </c>
      <c r="BS10" s="1005" t="s">
        <v>550</v>
      </c>
      <c r="BT10" s="1006"/>
      <c r="BU10" s="1006"/>
      <c r="BV10" s="1006"/>
      <c r="BW10" s="1006"/>
      <c r="BX10" s="1006"/>
      <c r="BY10" s="1006"/>
      <c r="BZ10" s="1006"/>
      <c r="CA10" s="1006"/>
      <c r="CB10" s="1006"/>
      <c r="CC10" s="1006"/>
      <c r="CD10" s="1006"/>
      <c r="CE10" s="1006"/>
      <c r="CF10" s="1006"/>
      <c r="CG10" s="1027"/>
      <c r="CH10" s="1002">
        <v>1</v>
      </c>
      <c r="CI10" s="1003"/>
      <c r="CJ10" s="1003"/>
      <c r="CK10" s="1003"/>
      <c r="CL10" s="1004"/>
      <c r="CM10" s="1002">
        <v>61</v>
      </c>
      <c r="CN10" s="1003"/>
      <c r="CO10" s="1003"/>
      <c r="CP10" s="1003"/>
      <c r="CQ10" s="1004"/>
      <c r="CR10" s="1002">
        <v>10</v>
      </c>
      <c r="CS10" s="1003"/>
      <c r="CT10" s="1003"/>
      <c r="CU10" s="1003"/>
      <c r="CV10" s="1004"/>
      <c r="CW10" s="1002" t="s">
        <v>482</v>
      </c>
      <c r="CX10" s="1003"/>
      <c r="CY10" s="1003"/>
      <c r="CZ10" s="1003"/>
      <c r="DA10" s="1004"/>
      <c r="DB10" s="1002">
        <v>5440</v>
      </c>
      <c r="DC10" s="1003"/>
      <c r="DD10" s="1003"/>
      <c r="DE10" s="1003"/>
      <c r="DF10" s="1004"/>
      <c r="DG10" s="1002">
        <v>1293</v>
      </c>
      <c r="DH10" s="1003"/>
      <c r="DI10" s="1003"/>
      <c r="DJ10" s="1003"/>
      <c r="DK10" s="1004"/>
      <c r="DL10" s="1002" t="s">
        <v>482</v>
      </c>
      <c r="DM10" s="1003"/>
      <c r="DN10" s="1003"/>
      <c r="DO10" s="1003"/>
      <c r="DP10" s="1004"/>
      <c r="DQ10" s="1002" t="s">
        <v>482</v>
      </c>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t="s">
        <v>551</v>
      </c>
      <c r="BT11" s="1006"/>
      <c r="BU11" s="1006"/>
      <c r="BV11" s="1006"/>
      <c r="BW11" s="1006"/>
      <c r="BX11" s="1006"/>
      <c r="BY11" s="1006"/>
      <c r="BZ11" s="1006"/>
      <c r="CA11" s="1006"/>
      <c r="CB11" s="1006"/>
      <c r="CC11" s="1006"/>
      <c r="CD11" s="1006"/>
      <c r="CE11" s="1006"/>
      <c r="CF11" s="1006"/>
      <c r="CG11" s="1027"/>
      <c r="CH11" s="1002">
        <v>31</v>
      </c>
      <c r="CI11" s="1003"/>
      <c r="CJ11" s="1003"/>
      <c r="CK11" s="1003"/>
      <c r="CL11" s="1004"/>
      <c r="CM11" s="1002">
        <v>212</v>
      </c>
      <c r="CN11" s="1003"/>
      <c r="CO11" s="1003"/>
      <c r="CP11" s="1003"/>
      <c r="CQ11" s="1004"/>
      <c r="CR11" s="1002">
        <v>9</v>
      </c>
      <c r="CS11" s="1003"/>
      <c r="CT11" s="1003"/>
      <c r="CU11" s="1003"/>
      <c r="CV11" s="1004"/>
      <c r="CW11" s="1002" t="s">
        <v>482</v>
      </c>
      <c r="CX11" s="1003"/>
      <c r="CY11" s="1003"/>
      <c r="CZ11" s="1003"/>
      <c r="DA11" s="1004"/>
      <c r="DB11" s="1002" t="s">
        <v>482</v>
      </c>
      <c r="DC11" s="1003"/>
      <c r="DD11" s="1003"/>
      <c r="DE11" s="1003"/>
      <c r="DF11" s="1004"/>
      <c r="DG11" s="1002" t="s">
        <v>482</v>
      </c>
      <c r="DH11" s="1003"/>
      <c r="DI11" s="1003"/>
      <c r="DJ11" s="1003"/>
      <c r="DK11" s="1004"/>
      <c r="DL11" s="1002" t="s">
        <v>482</v>
      </c>
      <c r="DM11" s="1003"/>
      <c r="DN11" s="1003"/>
      <c r="DO11" s="1003"/>
      <c r="DP11" s="1004"/>
      <c r="DQ11" s="1002" t="s">
        <v>482</v>
      </c>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t="s">
        <v>552</v>
      </c>
      <c r="BT12" s="1006"/>
      <c r="BU12" s="1006"/>
      <c r="BV12" s="1006"/>
      <c r="BW12" s="1006"/>
      <c r="BX12" s="1006"/>
      <c r="BY12" s="1006"/>
      <c r="BZ12" s="1006"/>
      <c r="CA12" s="1006"/>
      <c r="CB12" s="1006"/>
      <c r="CC12" s="1006"/>
      <c r="CD12" s="1006"/>
      <c r="CE12" s="1006"/>
      <c r="CF12" s="1006"/>
      <c r="CG12" s="1027"/>
      <c r="CH12" s="1002">
        <v>-0.3</v>
      </c>
      <c r="CI12" s="1003"/>
      <c r="CJ12" s="1003"/>
      <c r="CK12" s="1003"/>
      <c r="CL12" s="1004"/>
      <c r="CM12" s="1002">
        <v>7</v>
      </c>
      <c r="CN12" s="1003"/>
      <c r="CO12" s="1003"/>
      <c r="CP12" s="1003"/>
      <c r="CQ12" s="1004"/>
      <c r="CR12" s="1002">
        <v>6</v>
      </c>
      <c r="CS12" s="1003"/>
      <c r="CT12" s="1003"/>
      <c r="CU12" s="1003"/>
      <c r="CV12" s="1004"/>
      <c r="CW12" s="1002" t="s">
        <v>482</v>
      </c>
      <c r="CX12" s="1003"/>
      <c r="CY12" s="1003"/>
      <c r="CZ12" s="1003"/>
      <c r="DA12" s="1004"/>
      <c r="DB12" s="1002" t="s">
        <v>482</v>
      </c>
      <c r="DC12" s="1003"/>
      <c r="DD12" s="1003"/>
      <c r="DE12" s="1003"/>
      <c r="DF12" s="1004"/>
      <c r="DG12" s="1002" t="s">
        <v>482</v>
      </c>
      <c r="DH12" s="1003"/>
      <c r="DI12" s="1003"/>
      <c r="DJ12" s="1003"/>
      <c r="DK12" s="1004"/>
      <c r="DL12" s="1002" t="s">
        <v>482</v>
      </c>
      <c r="DM12" s="1003"/>
      <c r="DN12" s="1003"/>
      <c r="DO12" s="1003"/>
      <c r="DP12" s="1004"/>
      <c r="DQ12" s="1002" t="s">
        <v>482</v>
      </c>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t="s">
        <v>553</v>
      </c>
      <c r="BT13" s="1006"/>
      <c r="BU13" s="1006"/>
      <c r="BV13" s="1006"/>
      <c r="BW13" s="1006"/>
      <c r="BX13" s="1006"/>
      <c r="BY13" s="1006"/>
      <c r="BZ13" s="1006"/>
      <c r="CA13" s="1006"/>
      <c r="CB13" s="1006"/>
      <c r="CC13" s="1006"/>
      <c r="CD13" s="1006"/>
      <c r="CE13" s="1006"/>
      <c r="CF13" s="1006"/>
      <c r="CG13" s="1027"/>
      <c r="CH13" s="1002">
        <v>2</v>
      </c>
      <c r="CI13" s="1003"/>
      <c r="CJ13" s="1003"/>
      <c r="CK13" s="1003"/>
      <c r="CL13" s="1004"/>
      <c r="CM13" s="1002">
        <v>10</v>
      </c>
      <c r="CN13" s="1003"/>
      <c r="CO13" s="1003"/>
      <c r="CP13" s="1003"/>
      <c r="CQ13" s="1004"/>
      <c r="CR13" s="1002">
        <v>4</v>
      </c>
      <c r="CS13" s="1003"/>
      <c r="CT13" s="1003"/>
      <c r="CU13" s="1003"/>
      <c r="CV13" s="1004"/>
      <c r="CW13" s="1002">
        <v>89</v>
      </c>
      <c r="CX13" s="1003"/>
      <c r="CY13" s="1003"/>
      <c r="CZ13" s="1003"/>
      <c r="DA13" s="1004"/>
      <c r="DB13" s="1002" t="s">
        <v>482</v>
      </c>
      <c r="DC13" s="1003"/>
      <c r="DD13" s="1003"/>
      <c r="DE13" s="1003"/>
      <c r="DF13" s="1004"/>
      <c r="DG13" s="1002" t="s">
        <v>482</v>
      </c>
      <c r="DH13" s="1003"/>
      <c r="DI13" s="1003"/>
      <c r="DJ13" s="1003"/>
      <c r="DK13" s="1004"/>
      <c r="DL13" s="1002" t="s">
        <v>482</v>
      </c>
      <c r="DM13" s="1003"/>
      <c r="DN13" s="1003"/>
      <c r="DO13" s="1003"/>
      <c r="DP13" s="1004"/>
      <c r="DQ13" s="1002" t="s">
        <v>482</v>
      </c>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t="s">
        <v>554</v>
      </c>
      <c r="BT14" s="1006"/>
      <c r="BU14" s="1006"/>
      <c r="BV14" s="1006"/>
      <c r="BW14" s="1006"/>
      <c r="BX14" s="1006"/>
      <c r="BY14" s="1006"/>
      <c r="BZ14" s="1006"/>
      <c r="CA14" s="1006"/>
      <c r="CB14" s="1006"/>
      <c r="CC14" s="1006"/>
      <c r="CD14" s="1006"/>
      <c r="CE14" s="1006"/>
      <c r="CF14" s="1006"/>
      <c r="CG14" s="1027"/>
      <c r="CH14" s="1002">
        <v>-53</v>
      </c>
      <c r="CI14" s="1003"/>
      <c r="CJ14" s="1003"/>
      <c r="CK14" s="1003"/>
      <c r="CL14" s="1004"/>
      <c r="CM14" s="1002">
        <v>222</v>
      </c>
      <c r="CN14" s="1003"/>
      <c r="CO14" s="1003"/>
      <c r="CP14" s="1003"/>
      <c r="CQ14" s="1004"/>
      <c r="CR14" s="1002">
        <v>180</v>
      </c>
      <c r="CS14" s="1003"/>
      <c r="CT14" s="1003"/>
      <c r="CU14" s="1003"/>
      <c r="CV14" s="1004"/>
      <c r="CW14" s="1002" t="s">
        <v>482</v>
      </c>
      <c r="CX14" s="1003"/>
      <c r="CY14" s="1003"/>
      <c r="CZ14" s="1003"/>
      <c r="DA14" s="1004"/>
      <c r="DB14" s="1002" t="s">
        <v>482</v>
      </c>
      <c r="DC14" s="1003"/>
      <c r="DD14" s="1003"/>
      <c r="DE14" s="1003"/>
      <c r="DF14" s="1004"/>
      <c r="DG14" s="1002" t="s">
        <v>482</v>
      </c>
      <c r="DH14" s="1003"/>
      <c r="DI14" s="1003"/>
      <c r="DJ14" s="1003"/>
      <c r="DK14" s="1004"/>
      <c r="DL14" s="1002" t="s">
        <v>482</v>
      </c>
      <c r="DM14" s="1003"/>
      <c r="DN14" s="1003"/>
      <c r="DO14" s="1003"/>
      <c r="DP14" s="1004"/>
      <c r="DQ14" s="1002" t="s">
        <v>482</v>
      </c>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316247</v>
      </c>
      <c r="R23" s="1074"/>
      <c r="S23" s="1074"/>
      <c r="T23" s="1074"/>
      <c r="U23" s="1074"/>
      <c r="V23" s="1074">
        <v>312943</v>
      </c>
      <c r="W23" s="1074"/>
      <c r="X23" s="1074"/>
      <c r="Y23" s="1074"/>
      <c r="Z23" s="1074"/>
      <c r="AA23" s="1074">
        <v>3305</v>
      </c>
      <c r="AB23" s="1074"/>
      <c r="AC23" s="1074"/>
      <c r="AD23" s="1074"/>
      <c r="AE23" s="1081"/>
      <c r="AF23" s="1082">
        <v>2711</v>
      </c>
      <c r="AG23" s="1074"/>
      <c r="AH23" s="1074"/>
      <c r="AI23" s="1074"/>
      <c r="AJ23" s="1083"/>
      <c r="AK23" s="1084"/>
      <c r="AL23" s="1085"/>
      <c r="AM23" s="1085"/>
      <c r="AN23" s="1085"/>
      <c r="AO23" s="1085"/>
      <c r="AP23" s="1074">
        <v>15248</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67585</v>
      </c>
      <c r="R28" s="1064"/>
      <c r="S28" s="1064"/>
      <c r="T28" s="1064"/>
      <c r="U28" s="1064"/>
      <c r="V28" s="1064">
        <v>67213</v>
      </c>
      <c r="W28" s="1064"/>
      <c r="X28" s="1064"/>
      <c r="Y28" s="1064"/>
      <c r="Z28" s="1064"/>
      <c r="AA28" s="1064">
        <f t="shared" ref="AA28:AA30" si="0">Q28-V28</f>
        <v>372</v>
      </c>
      <c r="AB28" s="1064"/>
      <c r="AC28" s="1064"/>
      <c r="AD28" s="1064"/>
      <c r="AE28" s="1065"/>
      <c r="AF28" s="1066">
        <v>372</v>
      </c>
      <c r="AG28" s="1064"/>
      <c r="AH28" s="1064"/>
      <c r="AI28" s="1064"/>
      <c r="AJ28" s="1067"/>
      <c r="AK28" s="1055">
        <v>8043</v>
      </c>
      <c r="AL28" s="1056"/>
      <c r="AM28" s="1056"/>
      <c r="AN28" s="1056"/>
      <c r="AO28" s="1056"/>
      <c r="AP28" s="1056" t="s">
        <v>482</v>
      </c>
      <c r="AQ28" s="1056"/>
      <c r="AR28" s="1056"/>
      <c r="AS28" s="1056"/>
      <c r="AT28" s="1056"/>
      <c r="AU28" s="1056" t="s">
        <v>482</v>
      </c>
      <c r="AV28" s="1056"/>
      <c r="AW28" s="1056"/>
      <c r="AX28" s="1056"/>
      <c r="AY28" s="1056"/>
      <c r="AZ28" s="1057" t="s">
        <v>482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59094</v>
      </c>
      <c r="R29" s="1052"/>
      <c r="S29" s="1052"/>
      <c r="T29" s="1052"/>
      <c r="U29" s="1052"/>
      <c r="V29" s="1052">
        <v>58666</v>
      </c>
      <c r="W29" s="1052"/>
      <c r="X29" s="1052"/>
      <c r="Y29" s="1052"/>
      <c r="Z29" s="1052"/>
      <c r="AA29" s="1052">
        <f t="shared" si="0"/>
        <v>428</v>
      </c>
      <c r="AB29" s="1052"/>
      <c r="AC29" s="1052"/>
      <c r="AD29" s="1052"/>
      <c r="AE29" s="1053"/>
      <c r="AF29" s="1048">
        <v>428</v>
      </c>
      <c r="AG29" s="1049"/>
      <c r="AH29" s="1049"/>
      <c r="AI29" s="1049"/>
      <c r="AJ29" s="1050"/>
      <c r="AK29" s="993">
        <v>9935</v>
      </c>
      <c r="AL29" s="984"/>
      <c r="AM29" s="984"/>
      <c r="AN29" s="984"/>
      <c r="AO29" s="984"/>
      <c r="AP29" s="984" t="s">
        <v>482</v>
      </c>
      <c r="AQ29" s="984"/>
      <c r="AR29" s="984"/>
      <c r="AS29" s="984"/>
      <c r="AT29" s="984"/>
      <c r="AU29" s="984" t="s">
        <v>482</v>
      </c>
      <c r="AV29" s="984"/>
      <c r="AW29" s="984"/>
      <c r="AX29" s="984"/>
      <c r="AY29" s="984"/>
      <c r="AZ29" s="1054" t="s">
        <v>482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19474</v>
      </c>
      <c r="R30" s="1052"/>
      <c r="S30" s="1052"/>
      <c r="T30" s="1052"/>
      <c r="U30" s="1052"/>
      <c r="V30" s="1052">
        <v>19314</v>
      </c>
      <c r="W30" s="1052"/>
      <c r="X30" s="1052"/>
      <c r="Y30" s="1052"/>
      <c r="Z30" s="1052"/>
      <c r="AA30" s="1052">
        <f t="shared" si="0"/>
        <v>160</v>
      </c>
      <c r="AB30" s="1052"/>
      <c r="AC30" s="1052"/>
      <c r="AD30" s="1052"/>
      <c r="AE30" s="1053"/>
      <c r="AF30" s="1048">
        <v>160</v>
      </c>
      <c r="AG30" s="1049"/>
      <c r="AH30" s="1049"/>
      <c r="AI30" s="1049"/>
      <c r="AJ30" s="1050"/>
      <c r="AK30" s="993">
        <v>8847</v>
      </c>
      <c r="AL30" s="984"/>
      <c r="AM30" s="984"/>
      <c r="AN30" s="984"/>
      <c r="AO30" s="984"/>
      <c r="AP30" s="984" t="s">
        <v>482</v>
      </c>
      <c r="AQ30" s="984"/>
      <c r="AR30" s="984"/>
      <c r="AS30" s="984"/>
      <c r="AT30" s="984"/>
      <c r="AU30" s="984" t="s">
        <v>482</v>
      </c>
      <c r="AV30" s="984"/>
      <c r="AW30" s="984"/>
      <c r="AX30" s="984"/>
      <c r="AY30" s="984"/>
      <c r="AZ30" s="1054" t="s">
        <v>482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961</v>
      </c>
      <c r="AG63" s="972"/>
      <c r="AH63" s="972"/>
      <c r="AI63" s="972"/>
      <c r="AJ63" s="1035"/>
      <c r="AK63" s="1036"/>
      <c r="AL63" s="976"/>
      <c r="AM63" s="976"/>
      <c r="AN63" s="976"/>
      <c r="AO63" s="976"/>
      <c r="AP63" s="972" t="s">
        <v>482</v>
      </c>
      <c r="AQ63" s="972"/>
      <c r="AR63" s="972"/>
      <c r="AS63" s="972"/>
      <c r="AT63" s="972"/>
      <c r="AU63" s="972" t="s">
        <v>482</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557</v>
      </c>
      <c r="C68" s="999"/>
      <c r="D68" s="999"/>
      <c r="E68" s="999"/>
      <c r="F68" s="999"/>
      <c r="G68" s="999"/>
      <c r="H68" s="999"/>
      <c r="I68" s="999"/>
      <c r="J68" s="999"/>
      <c r="K68" s="999"/>
      <c r="L68" s="999"/>
      <c r="M68" s="999"/>
      <c r="N68" s="999"/>
      <c r="O68" s="999"/>
      <c r="P68" s="1000"/>
      <c r="Q68" s="1001">
        <v>8467</v>
      </c>
      <c r="R68" s="995"/>
      <c r="S68" s="995"/>
      <c r="T68" s="995"/>
      <c r="U68" s="995"/>
      <c r="V68" s="995">
        <v>7990</v>
      </c>
      <c r="W68" s="995"/>
      <c r="X68" s="995"/>
      <c r="Y68" s="995"/>
      <c r="Z68" s="995"/>
      <c r="AA68" s="995">
        <v>477</v>
      </c>
      <c r="AB68" s="995"/>
      <c r="AC68" s="995"/>
      <c r="AD68" s="995"/>
      <c r="AE68" s="995"/>
      <c r="AF68" s="995">
        <v>477</v>
      </c>
      <c r="AG68" s="995"/>
      <c r="AH68" s="995"/>
      <c r="AI68" s="995"/>
      <c r="AJ68" s="995"/>
      <c r="AK68" s="995">
        <v>380</v>
      </c>
      <c r="AL68" s="995"/>
      <c r="AM68" s="995"/>
      <c r="AN68" s="995"/>
      <c r="AO68" s="995"/>
      <c r="AP68" s="995">
        <v>3142</v>
      </c>
      <c r="AQ68" s="995"/>
      <c r="AR68" s="995"/>
      <c r="AS68" s="995"/>
      <c r="AT68" s="995"/>
      <c r="AU68" s="995">
        <v>135</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558</v>
      </c>
      <c r="C69" s="988"/>
      <c r="D69" s="988"/>
      <c r="E69" s="988"/>
      <c r="F69" s="988"/>
      <c r="G69" s="988"/>
      <c r="H69" s="988"/>
      <c r="I69" s="988"/>
      <c r="J69" s="988"/>
      <c r="K69" s="988"/>
      <c r="L69" s="988"/>
      <c r="M69" s="988"/>
      <c r="N69" s="988"/>
      <c r="O69" s="988"/>
      <c r="P69" s="989"/>
      <c r="Q69" s="990">
        <v>221481</v>
      </c>
      <c r="R69" s="984"/>
      <c r="S69" s="984"/>
      <c r="T69" s="984"/>
      <c r="U69" s="984"/>
      <c r="V69" s="984">
        <v>203386</v>
      </c>
      <c r="W69" s="984"/>
      <c r="X69" s="984"/>
      <c r="Y69" s="984"/>
      <c r="Z69" s="984"/>
      <c r="AA69" s="984">
        <v>18095</v>
      </c>
      <c r="AB69" s="984"/>
      <c r="AC69" s="984"/>
      <c r="AD69" s="984"/>
      <c r="AE69" s="984"/>
      <c r="AF69" s="984">
        <v>40934</v>
      </c>
      <c r="AG69" s="984"/>
      <c r="AH69" s="984"/>
      <c r="AI69" s="984"/>
      <c r="AJ69" s="984"/>
      <c r="AK69" s="984" t="s">
        <v>563</v>
      </c>
      <c r="AL69" s="984"/>
      <c r="AM69" s="984"/>
      <c r="AN69" s="984"/>
      <c r="AO69" s="984"/>
      <c r="AP69" s="984" t="s">
        <v>563</v>
      </c>
      <c r="AQ69" s="984"/>
      <c r="AR69" s="984"/>
      <c r="AS69" s="984"/>
      <c r="AT69" s="984"/>
      <c r="AU69" s="984" t="s">
        <v>564</v>
      </c>
      <c r="AV69" s="984"/>
      <c r="AW69" s="984"/>
      <c r="AX69" s="984"/>
      <c r="AY69" s="984"/>
      <c r="AZ69" s="985" t="s">
        <v>568</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559</v>
      </c>
      <c r="C70" s="988"/>
      <c r="D70" s="988"/>
      <c r="E70" s="988"/>
      <c r="F70" s="988"/>
      <c r="G70" s="988"/>
      <c r="H70" s="988"/>
      <c r="I70" s="988"/>
      <c r="J70" s="988"/>
      <c r="K70" s="988"/>
      <c r="L70" s="988"/>
      <c r="M70" s="988"/>
      <c r="N70" s="988"/>
      <c r="O70" s="988"/>
      <c r="P70" s="989"/>
      <c r="Q70" s="990">
        <v>806</v>
      </c>
      <c r="R70" s="984"/>
      <c r="S70" s="984"/>
      <c r="T70" s="984"/>
      <c r="U70" s="984"/>
      <c r="V70" s="984">
        <v>679</v>
      </c>
      <c r="W70" s="984"/>
      <c r="X70" s="984"/>
      <c r="Y70" s="984"/>
      <c r="Z70" s="984"/>
      <c r="AA70" s="984">
        <v>126</v>
      </c>
      <c r="AB70" s="984"/>
      <c r="AC70" s="984"/>
      <c r="AD70" s="984"/>
      <c r="AE70" s="984"/>
      <c r="AF70" s="984">
        <v>126</v>
      </c>
      <c r="AG70" s="984"/>
      <c r="AH70" s="984"/>
      <c r="AI70" s="984"/>
      <c r="AJ70" s="984"/>
      <c r="AK70" s="984">
        <v>20</v>
      </c>
      <c r="AL70" s="984"/>
      <c r="AM70" s="984"/>
      <c r="AN70" s="984"/>
      <c r="AO70" s="984"/>
      <c r="AP70" s="984" t="s">
        <v>564</v>
      </c>
      <c r="AQ70" s="984"/>
      <c r="AR70" s="984"/>
      <c r="AS70" s="984"/>
      <c r="AT70" s="984"/>
      <c r="AU70" s="984" t="s">
        <v>565</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560</v>
      </c>
      <c r="C71" s="988"/>
      <c r="D71" s="988"/>
      <c r="E71" s="988"/>
      <c r="F71" s="988"/>
      <c r="G71" s="988"/>
      <c r="H71" s="988"/>
      <c r="I71" s="988"/>
      <c r="J71" s="988"/>
      <c r="K71" s="988"/>
      <c r="L71" s="988"/>
      <c r="M71" s="988"/>
      <c r="N71" s="988"/>
      <c r="O71" s="988"/>
      <c r="P71" s="989"/>
      <c r="Q71" s="990">
        <v>90180</v>
      </c>
      <c r="R71" s="984"/>
      <c r="S71" s="984"/>
      <c r="T71" s="984"/>
      <c r="U71" s="984"/>
      <c r="V71" s="984">
        <v>85061</v>
      </c>
      <c r="W71" s="984"/>
      <c r="X71" s="984"/>
      <c r="Y71" s="984"/>
      <c r="Z71" s="984"/>
      <c r="AA71" s="984">
        <v>5120</v>
      </c>
      <c r="AB71" s="984"/>
      <c r="AC71" s="984"/>
      <c r="AD71" s="984"/>
      <c r="AE71" s="984"/>
      <c r="AF71" s="984">
        <v>4894</v>
      </c>
      <c r="AG71" s="984"/>
      <c r="AH71" s="984"/>
      <c r="AI71" s="984"/>
      <c r="AJ71" s="984"/>
      <c r="AK71" s="984">
        <v>5163</v>
      </c>
      <c r="AL71" s="984"/>
      <c r="AM71" s="984"/>
      <c r="AN71" s="984"/>
      <c r="AO71" s="984"/>
      <c r="AP71" s="984">
        <v>78689</v>
      </c>
      <c r="AQ71" s="984"/>
      <c r="AR71" s="984"/>
      <c r="AS71" s="984"/>
      <c r="AT71" s="984"/>
      <c r="AU71" s="984">
        <v>3856</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561</v>
      </c>
      <c r="C72" s="988"/>
      <c r="D72" s="988"/>
      <c r="E72" s="988"/>
      <c r="F72" s="988"/>
      <c r="G72" s="988"/>
      <c r="H72" s="988"/>
      <c r="I72" s="988"/>
      <c r="J72" s="988"/>
      <c r="K72" s="988"/>
      <c r="L72" s="988"/>
      <c r="M72" s="988"/>
      <c r="N72" s="988"/>
      <c r="O72" s="988"/>
      <c r="P72" s="989"/>
      <c r="Q72" s="990">
        <v>9878</v>
      </c>
      <c r="R72" s="984"/>
      <c r="S72" s="984"/>
      <c r="T72" s="984"/>
      <c r="U72" s="984"/>
      <c r="V72" s="984">
        <v>9787</v>
      </c>
      <c r="W72" s="984"/>
      <c r="X72" s="984"/>
      <c r="Y72" s="984"/>
      <c r="Z72" s="984"/>
      <c r="AA72" s="984">
        <v>92</v>
      </c>
      <c r="AB72" s="984"/>
      <c r="AC72" s="984"/>
      <c r="AD72" s="984"/>
      <c r="AE72" s="984"/>
      <c r="AF72" s="984">
        <v>92</v>
      </c>
      <c r="AG72" s="984"/>
      <c r="AH72" s="984"/>
      <c r="AI72" s="984"/>
      <c r="AJ72" s="984"/>
      <c r="AK72" s="984">
        <v>5083</v>
      </c>
      <c r="AL72" s="984"/>
      <c r="AM72" s="984"/>
      <c r="AN72" s="984"/>
      <c r="AO72" s="984"/>
      <c r="AP72" s="984" t="s">
        <v>565</v>
      </c>
      <c r="AQ72" s="984"/>
      <c r="AR72" s="984"/>
      <c r="AS72" s="984"/>
      <c r="AT72" s="984"/>
      <c r="AU72" s="984" t="s">
        <v>565</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562</v>
      </c>
      <c r="C73" s="988"/>
      <c r="D73" s="988"/>
      <c r="E73" s="988"/>
      <c r="F73" s="988"/>
      <c r="G73" s="988"/>
      <c r="H73" s="988"/>
      <c r="I73" s="988"/>
      <c r="J73" s="988"/>
      <c r="K73" s="988"/>
      <c r="L73" s="988"/>
      <c r="M73" s="988"/>
      <c r="N73" s="988"/>
      <c r="O73" s="988"/>
      <c r="P73" s="989"/>
      <c r="Q73" s="990">
        <v>1600855</v>
      </c>
      <c r="R73" s="984"/>
      <c r="S73" s="984"/>
      <c r="T73" s="984"/>
      <c r="U73" s="984"/>
      <c r="V73" s="984">
        <v>1567252</v>
      </c>
      <c r="W73" s="984"/>
      <c r="X73" s="984"/>
      <c r="Y73" s="984"/>
      <c r="Z73" s="984"/>
      <c r="AA73" s="984">
        <v>33603</v>
      </c>
      <c r="AB73" s="984"/>
      <c r="AC73" s="984"/>
      <c r="AD73" s="984"/>
      <c r="AE73" s="984"/>
      <c r="AF73" s="984">
        <v>33603</v>
      </c>
      <c r="AG73" s="984"/>
      <c r="AH73" s="984"/>
      <c r="AI73" s="984"/>
      <c r="AJ73" s="984"/>
      <c r="AK73" s="984">
        <v>22693</v>
      </c>
      <c r="AL73" s="984"/>
      <c r="AM73" s="984"/>
      <c r="AN73" s="984"/>
      <c r="AO73" s="984"/>
      <c r="AP73" s="984" t="s">
        <v>566</v>
      </c>
      <c r="AQ73" s="984"/>
      <c r="AR73" s="984"/>
      <c r="AS73" s="984"/>
      <c r="AT73" s="984"/>
      <c r="AU73" s="984" t="s">
        <v>567</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80126</v>
      </c>
      <c r="AG88" s="972"/>
      <c r="AH88" s="972"/>
      <c r="AI88" s="972"/>
      <c r="AJ88" s="972"/>
      <c r="AK88" s="976"/>
      <c r="AL88" s="976"/>
      <c r="AM88" s="976"/>
      <c r="AN88" s="976"/>
      <c r="AO88" s="976"/>
      <c r="AP88" s="972">
        <v>81831</v>
      </c>
      <c r="AQ88" s="972"/>
      <c r="AR88" s="972"/>
      <c r="AS88" s="972"/>
      <c r="AT88" s="972"/>
      <c r="AU88" s="972">
        <v>3991</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1059</v>
      </c>
      <c r="CS102" s="966"/>
      <c r="CT102" s="966"/>
      <c r="CU102" s="966"/>
      <c r="CV102" s="967"/>
      <c r="CW102" s="965">
        <v>1018</v>
      </c>
      <c r="CX102" s="966"/>
      <c r="CY102" s="966"/>
      <c r="CZ102" s="966"/>
      <c r="DA102" s="967"/>
      <c r="DB102" s="965">
        <v>5440</v>
      </c>
      <c r="DC102" s="966"/>
      <c r="DD102" s="966"/>
      <c r="DE102" s="966"/>
      <c r="DF102" s="967"/>
      <c r="DG102" s="965">
        <v>1293</v>
      </c>
      <c r="DH102" s="966"/>
      <c r="DI102" s="966"/>
      <c r="DJ102" s="966"/>
      <c r="DK102" s="967"/>
      <c r="DL102" s="965" t="s">
        <v>482</v>
      </c>
      <c r="DM102" s="966"/>
      <c r="DN102" s="966"/>
      <c r="DO102" s="966"/>
      <c r="DP102" s="967"/>
      <c r="DQ102" s="965" t="s">
        <v>482</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2332558</v>
      </c>
      <c r="AB110" s="902"/>
      <c r="AC110" s="902"/>
      <c r="AD110" s="902"/>
      <c r="AE110" s="903"/>
      <c r="AF110" s="904">
        <v>1884957</v>
      </c>
      <c r="AG110" s="902"/>
      <c r="AH110" s="902"/>
      <c r="AI110" s="902"/>
      <c r="AJ110" s="903"/>
      <c r="AK110" s="904">
        <v>1724943</v>
      </c>
      <c r="AL110" s="902"/>
      <c r="AM110" s="902"/>
      <c r="AN110" s="902"/>
      <c r="AO110" s="903"/>
      <c r="AP110" s="905">
        <v>1</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17149754</v>
      </c>
      <c r="BR110" s="855"/>
      <c r="BS110" s="855"/>
      <c r="BT110" s="855"/>
      <c r="BU110" s="855"/>
      <c r="BV110" s="855">
        <v>14864852</v>
      </c>
      <c r="BW110" s="855"/>
      <c r="BX110" s="855"/>
      <c r="BY110" s="855"/>
      <c r="BZ110" s="855"/>
      <c r="CA110" s="855">
        <v>15247854</v>
      </c>
      <c r="CB110" s="855"/>
      <c r="CC110" s="855"/>
      <c r="CD110" s="855"/>
      <c r="CE110" s="855"/>
      <c r="CF110" s="879">
        <v>8.6999999999999993</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8565220</v>
      </c>
      <c r="BR111" s="830"/>
      <c r="BS111" s="830"/>
      <c r="BT111" s="830"/>
      <c r="BU111" s="830"/>
      <c r="BV111" s="830">
        <v>8545734</v>
      </c>
      <c r="BW111" s="830"/>
      <c r="BX111" s="830"/>
      <c r="BY111" s="830"/>
      <c r="BZ111" s="830"/>
      <c r="CA111" s="830">
        <v>7006967</v>
      </c>
      <c r="CB111" s="830"/>
      <c r="CC111" s="830"/>
      <c r="CD111" s="830"/>
      <c r="CE111" s="830"/>
      <c r="CF111" s="888">
        <v>4</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75167</v>
      </c>
      <c r="AB112" s="793"/>
      <c r="AC112" s="793"/>
      <c r="AD112" s="793"/>
      <c r="AE112" s="794"/>
      <c r="AF112" s="795">
        <v>75167</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3169970</v>
      </c>
      <c r="BR113" s="830"/>
      <c r="BS113" s="830"/>
      <c r="BT113" s="830"/>
      <c r="BU113" s="830"/>
      <c r="BV113" s="830">
        <v>3877639</v>
      </c>
      <c r="BW113" s="830"/>
      <c r="BX113" s="830"/>
      <c r="BY113" s="830"/>
      <c r="BZ113" s="830"/>
      <c r="CA113" s="830">
        <v>3990867</v>
      </c>
      <c r="CB113" s="830"/>
      <c r="CC113" s="830"/>
      <c r="CD113" s="830"/>
      <c r="CE113" s="830"/>
      <c r="CF113" s="888">
        <v>2.2999999999999998</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208306</v>
      </c>
      <c r="AB114" s="793"/>
      <c r="AC114" s="793"/>
      <c r="AD114" s="793"/>
      <c r="AE114" s="794"/>
      <c r="AF114" s="795">
        <v>203219</v>
      </c>
      <c r="AG114" s="793"/>
      <c r="AH114" s="793"/>
      <c r="AI114" s="793"/>
      <c r="AJ114" s="794"/>
      <c r="AK114" s="795">
        <v>247204</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27478287</v>
      </c>
      <c r="BR114" s="830"/>
      <c r="BS114" s="830"/>
      <c r="BT114" s="830"/>
      <c r="BU114" s="830"/>
      <c r="BV114" s="830">
        <v>27031949</v>
      </c>
      <c r="BW114" s="830"/>
      <c r="BX114" s="830"/>
      <c r="BY114" s="830"/>
      <c r="BZ114" s="830"/>
      <c r="CA114" s="830">
        <v>27006322</v>
      </c>
      <c r="CB114" s="830"/>
      <c r="CC114" s="830"/>
      <c r="CD114" s="830"/>
      <c r="CE114" s="830"/>
      <c r="CF114" s="888">
        <v>15.4</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6665250</v>
      </c>
      <c r="AB115" s="932"/>
      <c r="AC115" s="932"/>
      <c r="AD115" s="932"/>
      <c r="AE115" s="933"/>
      <c r="AF115" s="934">
        <v>2368440</v>
      </c>
      <c r="AG115" s="932"/>
      <c r="AH115" s="932"/>
      <c r="AI115" s="932"/>
      <c r="AJ115" s="933"/>
      <c r="AK115" s="934">
        <v>4307826</v>
      </c>
      <c r="AL115" s="932"/>
      <c r="AM115" s="932"/>
      <c r="AN115" s="932"/>
      <c r="AO115" s="933"/>
      <c r="AP115" s="935">
        <v>2.5</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v>609</v>
      </c>
      <c r="BR115" s="830"/>
      <c r="BS115" s="830"/>
      <c r="BT115" s="830"/>
      <c r="BU115" s="830"/>
      <c r="BV115" s="830">
        <v>2081</v>
      </c>
      <c r="BW115" s="830"/>
      <c r="BX115" s="830"/>
      <c r="BY115" s="830"/>
      <c r="BZ115" s="830"/>
      <c r="CA115" s="830">
        <v>1707</v>
      </c>
      <c r="CB115" s="830"/>
      <c r="CC115" s="830"/>
      <c r="CD115" s="830"/>
      <c r="CE115" s="830"/>
      <c r="CF115" s="888">
        <v>0</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8494573</v>
      </c>
      <c r="DH115" s="793"/>
      <c r="DI115" s="793"/>
      <c r="DJ115" s="793"/>
      <c r="DK115" s="794"/>
      <c r="DL115" s="795">
        <v>8510411</v>
      </c>
      <c r="DM115" s="793"/>
      <c r="DN115" s="793"/>
      <c r="DO115" s="793"/>
      <c r="DP115" s="794"/>
      <c r="DQ115" s="795">
        <v>7006967</v>
      </c>
      <c r="DR115" s="793"/>
      <c r="DS115" s="793"/>
      <c r="DT115" s="793"/>
      <c r="DU115" s="794"/>
      <c r="DV115" s="837">
        <v>4</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70647</v>
      </c>
      <c r="DH116" s="793"/>
      <c r="DI116" s="793"/>
      <c r="DJ116" s="793"/>
      <c r="DK116" s="794"/>
      <c r="DL116" s="795">
        <v>35323</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9281281</v>
      </c>
      <c r="AB117" s="916"/>
      <c r="AC117" s="916"/>
      <c r="AD117" s="916"/>
      <c r="AE117" s="917"/>
      <c r="AF117" s="918">
        <v>4531783</v>
      </c>
      <c r="AG117" s="916"/>
      <c r="AH117" s="916"/>
      <c r="AI117" s="916"/>
      <c r="AJ117" s="917"/>
      <c r="AK117" s="918">
        <v>6279973</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56363840</v>
      </c>
      <c r="BR119" s="858"/>
      <c r="BS119" s="858"/>
      <c r="BT119" s="858"/>
      <c r="BU119" s="858"/>
      <c r="BV119" s="858">
        <v>54322255</v>
      </c>
      <c r="BW119" s="858"/>
      <c r="BX119" s="858"/>
      <c r="BY119" s="858"/>
      <c r="BZ119" s="858"/>
      <c r="CA119" s="858">
        <v>53253717</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126055172</v>
      </c>
      <c r="BR120" s="855"/>
      <c r="BS120" s="855"/>
      <c r="BT120" s="855"/>
      <c r="BU120" s="855"/>
      <c r="BV120" s="855">
        <v>129875135</v>
      </c>
      <c r="BW120" s="855"/>
      <c r="BX120" s="855"/>
      <c r="BY120" s="855"/>
      <c r="BZ120" s="855"/>
      <c r="CA120" s="855">
        <v>127685637</v>
      </c>
      <c r="CB120" s="855"/>
      <c r="CC120" s="855"/>
      <c r="CD120" s="855"/>
      <c r="CE120" s="855"/>
      <c r="CF120" s="879">
        <v>73</v>
      </c>
      <c r="CG120" s="880"/>
      <c r="CH120" s="880"/>
      <c r="CI120" s="880"/>
      <c r="CJ120" s="880"/>
      <c r="CK120" s="881" t="s">
        <v>441</v>
      </c>
      <c r="CL120" s="865"/>
      <c r="CM120" s="865"/>
      <c r="CN120" s="865"/>
      <c r="CO120" s="866"/>
      <c r="CP120" s="885" t="s">
        <v>389</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80889955</v>
      </c>
      <c r="BR122" s="858"/>
      <c r="BS122" s="858"/>
      <c r="BT122" s="858"/>
      <c r="BU122" s="858"/>
      <c r="BV122" s="858">
        <v>71601640</v>
      </c>
      <c r="BW122" s="858"/>
      <c r="BX122" s="858"/>
      <c r="BY122" s="858"/>
      <c r="BZ122" s="858"/>
      <c r="CA122" s="858">
        <v>63318926</v>
      </c>
      <c r="CB122" s="858"/>
      <c r="CC122" s="858"/>
      <c r="CD122" s="858"/>
      <c r="CE122" s="858"/>
      <c r="CF122" s="859">
        <v>36.200000000000003</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35955</v>
      </c>
      <c r="AB123" s="793"/>
      <c r="AC123" s="793"/>
      <c r="AD123" s="793"/>
      <c r="AE123" s="794"/>
      <c r="AF123" s="795">
        <v>35745</v>
      </c>
      <c r="AG123" s="793"/>
      <c r="AH123" s="793"/>
      <c r="AI123" s="793"/>
      <c r="AJ123" s="794"/>
      <c r="AK123" s="795">
        <v>35534</v>
      </c>
      <c r="AL123" s="793"/>
      <c r="AM123" s="793"/>
      <c r="AN123" s="793"/>
      <c r="AO123" s="794"/>
      <c r="AP123" s="837">
        <v>0</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206945127</v>
      </c>
      <c r="BR123" s="846"/>
      <c r="BS123" s="846"/>
      <c r="BT123" s="846"/>
      <c r="BU123" s="846"/>
      <c r="BV123" s="846">
        <v>201476775</v>
      </c>
      <c r="BW123" s="846"/>
      <c r="BX123" s="846"/>
      <c r="BY123" s="846"/>
      <c r="BZ123" s="846"/>
      <c r="CA123" s="846">
        <v>191004563</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v>1761</v>
      </c>
      <c r="AG124" s="793"/>
      <c r="AH124" s="793"/>
      <c r="AI124" s="793"/>
      <c r="AJ124" s="794"/>
      <c r="AK124" s="795">
        <v>1364</v>
      </c>
      <c r="AL124" s="793"/>
      <c r="AM124" s="793"/>
      <c r="AN124" s="793"/>
      <c r="AO124" s="794"/>
      <c r="AP124" s="837">
        <v>0</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5050935</v>
      </c>
      <c r="AB126" s="793"/>
      <c r="AC126" s="793"/>
      <c r="AD126" s="793"/>
      <c r="AE126" s="794"/>
      <c r="AF126" s="795">
        <v>627857</v>
      </c>
      <c r="AG126" s="793"/>
      <c r="AH126" s="793"/>
      <c r="AI126" s="793"/>
      <c r="AJ126" s="794"/>
      <c r="AK126" s="795">
        <v>2664207</v>
      </c>
      <c r="AL126" s="793"/>
      <c r="AM126" s="793"/>
      <c r="AN126" s="793"/>
      <c r="AO126" s="794"/>
      <c r="AP126" s="837">
        <v>1.5</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1578360</v>
      </c>
      <c r="AB127" s="793"/>
      <c r="AC127" s="793"/>
      <c r="AD127" s="793"/>
      <c r="AE127" s="794"/>
      <c r="AF127" s="795">
        <v>1703077</v>
      </c>
      <c r="AG127" s="793"/>
      <c r="AH127" s="793"/>
      <c r="AI127" s="793"/>
      <c r="AJ127" s="794"/>
      <c r="AK127" s="795">
        <v>1606721</v>
      </c>
      <c r="AL127" s="793"/>
      <c r="AM127" s="793"/>
      <c r="AN127" s="793"/>
      <c r="AO127" s="794"/>
      <c r="AP127" s="837">
        <v>0.9</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v>110178</v>
      </c>
      <c r="AB128" s="814"/>
      <c r="AC128" s="814"/>
      <c r="AD128" s="814"/>
      <c r="AE128" s="815"/>
      <c r="AF128" s="816">
        <v>75777</v>
      </c>
      <c r="AG128" s="814"/>
      <c r="AH128" s="814"/>
      <c r="AI128" s="814"/>
      <c r="AJ128" s="815"/>
      <c r="AK128" s="816">
        <v>74009</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v>609</v>
      </c>
      <c r="DH128" s="804"/>
      <c r="DI128" s="804"/>
      <c r="DJ128" s="804"/>
      <c r="DK128" s="804"/>
      <c r="DL128" s="804">
        <v>2081</v>
      </c>
      <c r="DM128" s="804"/>
      <c r="DN128" s="804"/>
      <c r="DO128" s="804"/>
      <c r="DP128" s="804"/>
      <c r="DQ128" s="804">
        <v>1707</v>
      </c>
      <c r="DR128" s="804"/>
      <c r="DS128" s="804"/>
      <c r="DT128" s="804"/>
      <c r="DU128" s="804"/>
      <c r="DV128" s="805">
        <v>0</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169980394</v>
      </c>
      <c r="AB129" s="793"/>
      <c r="AC129" s="793"/>
      <c r="AD129" s="793"/>
      <c r="AE129" s="794"/>
      <c r="AF129" s="795">
        <v>174592560</v>
      </c>
      <c r="AG129" s="793"/>
      <c r="AH129" s="793"/>
      <c r="AI129" s="793"/>
      <c r="AJ129" s="794"/>
      <c r="AK129" s="795">
        <v>183913231</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10939867</v>
      </c>
      <c r="AB130" s="793"/>
      <c r="AC130" s="793"/>
      <c r="AD130" s="793"/>
      <c r="AE130" s="794"/>
      <c r="AF130" s="795">
        <v>10464975</v>
      </c>
      <c r="AG130" s="793"/>
      <c r="AH130" s="793"/>
      <c r="AI130" s="793"/>
      <c r="AJ130" s="794"/>
      <c r="AK130" s="795">
        <v>9111578</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-2.1</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159040527</v>
      </c>
      <c r="AB131" s="777"/>
      <c r="AC131" s="777"/>
      <c r="AD131" s="777"/>
      <c r="AE131" s="778"/>
      <c r="AF131" s="779">
        <v>164127585</v>
      </c>
      <c r="AG131" s="777"/>
      <c r="AH131" s="777"/>
      <c r="AI131" s="777"/>
      <c r="AJ131" s="778"/>
      <c r="AK131" s="779">
        <v>174801653</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-1.1121467199999999</v>
      </c>
      <c r="AB132" s="758"/>
      <c r="AC132" s="758"/>
      <c r="AD132" s="758"/>
      <c r="AE132" s="759"/>
      <c r="AF132" s="760">
        <v>-3.66115726</v>
      </c>
      <c r="AG132" s="758"/>
      <c r="AH132" s="758"/>
      <c r="AI132" s="758"/>
      <c r="AJ132" s="759"/>
      <c r="AK132" s="760">
        <v>-1.6622348499999999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-2.6</v>
      </c>
      <c r="AB133" s="737"/>
      <c r="AC133" s="737"/>
      <c r="AD133" s="737"/>
      <c r="AE133" s="738"/>
      <c r="AF133" s="736">
        <v>-2.6</v>
      </c>
      <c r="AG133" s="737"/>
      <c r="AH133" s="737"/>
      <c r="AI133" s="737"/>
      <c r="AJ133" s="738"/>
      <c r="AK133" s="736">
        <v>-2.1</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q9JAl2zwUFGS73wjHynl20Tyyl5TrROsQ4W9GeotllNF4wZjVzSGxMNrKH/VFm3Knbzc6HYxFz+08dHJv4ebSw==" saltValue="fOrFl0VC01dVQRFtjuVH+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H5"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U3clKNQZmJs+QYvwGBYFFnhYdrpW4v8bdlYE+/8cBTsLeFPbkGtAoRsRxUZqYve7p46t8O6M9kbTW4Y7za7K1Q==" saltValue="+RecUI8jZHBIg+D7NO0KSg=="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WD+0QYDYTlaW8Ke2VYcAicMPaaDEzfUQcRY3GMREF40tQccWIo1va/fkhmsWlxrPTrgdKG18AJsxKL714SzAg==" saltValue="3sEZp0PogCvBY5NC8wL8B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38269783</v>
      </c>
      <c r="AP9" s="274">
        <v>52165</v>
      </c>
      <c r="AQ9" s="275">
        <v>62747</v>
      </c>
      <c r="AR9" s="276">
        <v>-16.899999999999999</v>
      </c>
    </row>
    <row r="10" spans="1:46" ht="13.5" customHeight="1" x14ac:dyDescent="0.2">
      <c r="A10" s="259"/>
      <c r="AK10" s="1143" t="s">
        <v>480</v>
      </c>
      <c r="AL10" s="1144"/>
      <c r="AM10" s="1144"/>
      <c r="AN10" s="1145"/>
      <c r="AO10" s="277">
        <v>612351</v>
      </c>
      <c r="AP10" s="277">
        <v>835</v>
      </c>
      <c r="AQ10" s="278">
        <v>903</v>
      </c>
      <c r="AR10" s="279">
        <v>-7.5</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1257518</v>
      </c>
      <c r="AP13" s="277">
        <v>1714</v>
      </c>
      <c r="AQ13" s="278">
        <v>2239</v>
      </c>
      <c r="AR13" s="279">
        <v>-23.4</v>
      </c>
    </row>
    <row r="14" spans="1:46" ht="13.5" customHeight="1" x14ac:dyDescent="0.2">
      <c r="A14" s="259"/>
      <c r="AK14" s="1143" t="s">
        <v>485</v>
      </c>
      <c r="AL14" s="1144"/>
      <c r="AM14" s="1144"/>
      <c r="AN14" s="1145"/>
      <c r="AO14" s="277">
        <v>1327513</v>
      </c>
      <c r="AP14" s="277">
        <v>1810</v>
      </c>
      <c r="AQ14" s="278">
        <v>1577</v>
      </c>
      <c r="AR14" s="279">
        <v>14.8</v>
      </c>
    </row>
    <row r="15" spans="1:46" ht="13.5" customHeight="1" x14ac:dyDescent="0.2">
      <c r="A15" s="259"/>
      <c r="AK15" s="1146" t="s">
        <v>486</v>
      </c>
      <c r="AL15" s="1147"/>
      <c r="AM15" s="1147"/>
      <c r="AN15" s="1148"/>
      <c r="AO15" s="277">
        <v>-1391133</v>
      </c>
      <c r="AP15" s="277">
        <v>-1896</v>
      </c>
      <c r="AQ15" s="278">
        <v>-1898</v>
      </c>
      <c r="AR15" s="279">
        <v>-0.1</v>
      </c>
    </row>
    <row r="16" spans="1:46" ht="13.2" x14ac:dyDescent="0.2">
      <c r="A16" s="259"/>
      <c r="AK16" s="1146" t="s">
        <v>177</v>
      </c>
      <c r="AL16" s="1147"/>
      <c r="AM16" s="1147"/>
      <c r="AN16" s="1148"/>
      <c r="AO16" s="277">
        <v>40076032</v>
      </c>
      <c r="AP16" s="277">
        <v>54627</v>
      </c>
      <c r="AQ16" s="278">
        <v>65568</v>
      </c>
      <c r="AR16" s="279">
        <v>-16.7</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5.61</v>
      </c>
      <c r="AP21" s="290">
        <v>6.35</v>
      </c>
      <c r="AQ21" s="291">
        <v>-0.74</v>
      </c>
      <c r="AS21" s="292"/>
      <c r="AT21" s="288"/>
    </row>
    <row r="22" spans="1:46" s="260" customFormat="1" ht="13.2" x14ac:dyDescent="0.2">
      <c r="A22" s="288"/>
      <c r="AK22" s="1149" t="s">
        <v>492</v>
      </c>
      <c r="AL22" s="1150"/>
      <c r="AM22" s="1150"/>
      <c r="AN22" s="1151"/>
      <c r="AO22" s="293">
        <v>100.5</v>
      </c>
      <c r="AP22" s="294">
        <v>98.6</v>
      </c>
      <c r="AQ22" s="295">
        <v>1.9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1724943</v>
      </c>
      <c r="AP32" s="303">
        <v>2351</v>
      </c>
      <c r="AQ32" s="304">
        <v>3862</v>
      </c>
      <c r="AR32" s="305">
        <v>-39.1</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t="s">
        <v>482</v>
      </c>
      <c r="AP34" s="303" t="s">
        <v>482</v>
      </c>
      <c r="AQ34" s="304">
        <v>339</v>
      </c>
      <c r="AR34" s="305" t="s">
        <v>482</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247204</v>
      </c>
      <c r="AP36" s="303">
        <v>337</v>
      </c>
      <c r="AQ36" s="304">
        <v>364</v>
      </c>
      <c r="AR36" s="305">
        <v>-7.4</v>
      </c>
    </row>
    <row r="37" spans="1:46" ht="13.5" customHeight="1" x14ac:dyDescent="0.2">
      <c r="A37" s="259"/>
      <c r="AK37" s="1133" t="s">
        <v>501</v>
      </c>
      <c r="AL37" s="1134"/>
      <c r="AM37" s="1134"/>
      <c r="AN37" s="1135"/>
      <c r="AO37" s="303">
        <v>4307826</v>
      </c>
      <c r="AP37" s="303">
        <v>5872</v>
      </c>
      <c r="AQ37" s="304">
        <v>2345</v>
      </c>
      <c r="AR37" s="305">
        <v>150.4</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v>-74009</v>
      </c>
      <c r="AP39" s="303">
        <v>-101</v>
      </c>
      <c r="AQ39" s="304">
        <v>-12</v>
      </c>
      <c r="AR39" s="305">
        <v>741.7</v>
      </c>
      <c r="AS39" s="302"/>
    </row>
    <row r="40" spans="1:46" ht="27" customHeight="1" x14ac:dyDescent="0.2">
      <c r="A40" s="259"/>
      <c r="AK40" s="1133" t="s">
        <v>504</v>
      </c>
      <c r="AL40" s="1134"/>
      <c r="AM40" s="1134"/>
      <c r="AN40" s="1135"/>
      <c r="AO40" s="303">
        <v>-9111578</v>
      </c>
      <c r="AP40" s="303">
        <v>-12420</v>
      </c>
      <c r="AQ40" s="304">
        <v>-12184</v>
      </c>
      <c r="AR40" s="305">
        <v>1.9</v>
      </c>
      <c r="AS40" s="302"/>
    </row>
    <row r="41" spans="1:46" ht="13.2" x14ac:dyDescent="0.2">
      <c r="A41" s="259"/>
      <c r="AK41" s="1139" t="s">
        <v>287</v>
      </c>
      <c r="AL41" s="1140"/>
      <c r="AM41" s="1140"/>
      <c r="AN41" s="1141"/>
      <c r="AO41" s="303">
        <v>-2905614</v>
      </c>
      <c r="AP41" s="303">
        <v>-3961</v>
      </c>
      <c r="AQ41" s="304">
        <v>-5268</v>
      </c>
      <c r="AR41" s="305">
        <v>-24.8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25502600</v>
      </c>
      <c r="AN51" s="325">
        <v>34721</v>
      </c>
      <c r="AO51" s="326">
        <v>-47.2</v>
      </c>
      <c r="AP51" s="327">
        <v>51681</v>
      </c>
      <c r="AQ51" s="328">
        <v>3.8</v>
      </c>
      <c r="AR51" s="329">
        <v>-51</v>
      </c>
    </row>
    <row r="52" spans="1:44" ht="13.2" x14ac:dyDescent="0.2">
      <c r="A52" s="259"/>
      <c r="AK52" s="330"/>
      <c r="AL52" s="331" t="s">
        <v>514</v>
      </c>
      <c r="AM52" s="332">
        <v>20451038</v>
      </c>
      <c r="AN52" s="333">
        <v>27844</v>
      </c>
      <c r="AO52" s="334">
        <v>-50</v>
      </c>
      <c r="AP52" s="335">
        <v>37226</v>
      </c>
      <c r="AQ52" s="336">
        <v>-0.1</v>
      </c>
      <c r="AR52" s="337">
        <v>-49.9</v>
      </c>
    </row>
    <row r="53" spans="1:44" ht="13.2" x14ac:dyDescent="0.2">
      <c r="A53" s="259"/>
      <c r="AK53" s="315" t="s">
        <v>515</v>
      </c>
      <c r="AL53" s="316"/>
      <c r="AM53" s="324">
        <v>28008564</v>
      </c>
      <c r="AN53" s="325">
        <v>38176</v>
      </c>
      <c r="AO53" s="326">
        <v>10</v>
      </c>
      <c r="AP53" s="327">
        <v>50465</v>
      </c>
      <c r="AQ53" s="328">
        <v>-2.4</v>
      </c>
      <c r="AR53" s="329">
        <v>12.4</v>
      </c>
    </row>
    <row r="54" spans="1:44" ht="13.2" x14ac:dyDescent="0.2">
      <c r="A54" s="259"/>
      <c r="AK54" s="330"/>
      <c r="AL54" s="331" t="s">
        <v>514</v>
      </c>
      <c r="AM54" s="332">
        <v>19974268</v>
      </c>
      <c r="AN54" s="333">
        <v>27225</v>
      </c>
      <c r="AO54" s="334">
        <v>-2.2000000000000002</v>
      </c>
      <c r="AP54" s="335">
        <v>34193</v>
      </c>
      <c r="AQ54" s="336">
        <v>-8.1</v>
      </c>
      <c r="AR54" s="337">
        <v>5.9</v>
      </c>
    </row>
    <row r="55" spans="1:44" ht="13.2" x14ac:dyDescent="0.2">
      <c r="A55" s="259"/>
      <c r="AK55" s="315" t="s">
        <v>516</v>
      </c>
      <c r="AL55" s="316"/>
      <c r="AM55" s="324">
        <v>27233364</v>
      </c>
      <c r="AN55" s="325">
        <v>37372</v>
      </c>
      <c r="AO55" s="326">
        <v>-2.1</v>
      </c>
      <c r="AP55" s="327">
        <v>51679</v>
      </c>
      <c r="AQ55" s="328">
        <v>2.4</v>
      </c>
      <c r="AR55" s="329">
        <v>-4.5</v>
      </c>
    </row>
    <row r="56" spans="1:44" ht="13.2" x14ac:dyDescent="0.2">
      <c r="A56" s="259"/>
      <c r="AK56" s="330"/>
      <c r="AL56" s="331" t="s">
        <v>514</v>
      </c>
      <c r="AM56" s="332">
        <v>20743743</v>
      </c>
      <c r="AN56" s="333">
        <v>28467</v>
      </c>
      <c r="AO56" s="334">
        <v>4.5999999999999996</v>
      </c>
      <c r="AP56" s="335">
        <v>35132</v>
      </c>
      <c r="AQ56" s="336">
        <v>2.7</v>
      </c>
      <c r="AR56" s="337">
        <v>1.9</v>
      </c>
    </row>
    <row r="57" spans="1:44" ht="13.2" x14ac:dyDescent="0.2">
      <c r="A57" s="259"/>
      <c r="AK57" s="315" t="s">
        <v>517</v>
      </c>
      <c r="AL57" s="316"/>
      <c r="AM57" s="324">
        <v>25753356</v>
      </c>
      <c r="AN57" s="325">
        <v>35355</v>
      </c>
      <c r="AO57" s="326">
        <v>-5.4</v>
      </c>
      <c r="AP57" s="327">
        <v>49665</v>
      </c>
      <c r="AQ57" s="328">
        <v>-3.9</v>
      </c>
      <c r="AR57" s="329">
        <v>-1.5</v>
      </c>
    </row>
    <row r="58" spans="1:44" ht="13.2" x14ac:dyDescent="0.2">
      <c r="A58" s="259"/>
      <c r="AK58" s="330"/>
      <c r="AL58" s="331" t="s">
        <v>514</v>
      </c>
      <c r="AM58" s="332">
        <v>20878722</v>
      </c>
      <c r="AN58" s="333">
        <v>28663</v>
      </c>
      <c r="AO58" s="334">
        <v>0.7</v>
      </c>
      <c r="AP58" s="335">
        <v>34678</v>
      </c>
      <c r="AQ58" s="336">
        <v>-1.3</v>
      </c>
      <c r="AR58" s="337">
        <v>2</v>
      </c>
    </row>
    <row r="59" spans="1:44" ht="13.2" x14ac:dyDescent="0.2">
      <c r="A59" s="259"/>
      <c r="AK59" s="315" t="s">
        <v>518</v>
      </c>
      <c r="AL59" s="316"/>
      <c r="AM59" s="324">
        <v>36857743</v>
      </c>
      <c r="AN59" s="325">
        <v>50240</v>
      </c>
      <c r="AO59" s="326">
        <v>42.1</v>
      </c>
      <c r="AP59" s="327">
        <v>63439</v>
      </c>
      <c r="AQ59" s="328">
        <v>27.7</v>
      </c>
      <c r="AR59" s="329">
        <v>14.4</v>
      </c>
    </row>
    <row r="60" spans="1:44" ht="13.2" x14ac:dyDescent="0.2">
      <c r="A60" s="259"/>
      <c r="AK60" s="330"/>
      <c r="AL60" s="331" t="s">
        <v>514</v>
      </c>
      <c r="AM60" s="332">
        <v>30121565</v>
      </c>
      <c r="AN60" s="333">
        <v>41058</v>
      </c>
      <c r="AO60" s="334">
        <v>43.2</v>
      </c>
      <c r="AP60" s="335">
        <v>46463</v>
      </c>
      <c r="AQ60" s="336">
        <v>34</v>
      </c>
      <c r="AR60" s="337">
        <v>9.1999999999999993</v>
      </c>
    </row>
    <row r="61" spans="1:44" ht="13.2" x14ac:dyDescent="0.2">
      <c r="A61" s="259"/>
      <c r="AK61" s="315" t="s">
        <v>519</v>
      </c>
      <c r="AL61" s="338"/>
      <c r="AM61" s="324">
        <v>28671125</v>
      </c>
      <c r="AN61" s="325">
        <v>39173</v>
      </c>
      <c r="AO61" s="326">
        <v>-0.5</v>
      </c>
      <c r="AP61" s="327">
        <v>53386</v>
      </c>
      <c r="AQ61" s="339">
        <v>5.5</v>
      </c>
      <c r="AR61" s="329">
        <v>-6</v>
      </c>
    </row>
    <row r="62" spans="1:44" ht="13.2" x14ac:dyDescent="0.2">
      <c r="A62" s="259"/>
      <c r="AK62" s="330"/>
      <c r="AL62" s="331" t="s">
        <v>514</v>
      </c>
      <c r="AM62" s="332">
        <v>22433867</v>
      </c>
      <c r="AN62" s="333">
        <v>30651</v>
      </c>
      <c r="AO62" s="334">
        <v>-0.7</v>
      </c>
      <c r="AP62" s="335">
        <v>37538</v>
      </c>
      <c r="AQ62" s="336">
        <v>5.4</v>
      </c>
      <c r="AR62" s="337">
        <v>-6.1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gXC3v28Yyk4wbEyfWKKrRDpjBYxY9yxX9WMfbc6yZZzIXTEg4sgUordMdOV+ZxUW6oB59F6Jbw0oGJC3NO63XQ==" saltValue="8DSYJXZPbdDjNz/6h1MAT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qrMFSpcdsu5cHuhvVDvrLRUi/rQxTtItUVdsEB2U55rvbcfpIt8OIo9xQ6sQTyqW17igDHlIuFiuu9CV2+PZEg==" saltValue="Lk/eKbUwTWSziXo1luszb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iD2exMNS60i3x+b3WhOxcVQvMZPP9U4GAiGGvlGvRSKBMWUHUGeMuKLjU/JFx4BcsOI85QSHLj4fPlL6uLgJCw==" saltValue="FtRkLNLRoXbqToNGxtW3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33.6</v>
      </c>
      <c r="G47" s="12">
        <v>30.5</v>
      </c>
      <c r="H47" s="12">
        <v>31.82</v>
      </c>
      <c r="I47" s="12">
        <v>31.48</v>
      </c>
      <c r="J47" s="13">
        <v>26.84</v>
      </c>
    </row>
    <row r="48" spans="2:10" ht="57.75" customHeight="1" x14ac:dyDescent="0.2">
      <c r="B48" s="14"/>
      <c r="C48" s="1154" t="s">
        <v>4</v>
      </c>
      <c r="D48" s="1154"/>
      <c r="E48" s="1155"/>
      <c r="F48" s="15">
        <v>2.16</v>
      </c>
      <c r="G48" s="16">
        <v>4.3600000000000003</v>
      </c>
      <c r="H48" s="16">
        <v>5.7</v>
      </c>
      <c r="I48" s="16">
        <v>1.55</v>
      </c>
      <c r="J48" s="17">
        <v>1.47</v>
      </c>
    </row>
    <row r="49" spans="2:10" ht="57.75" customHeight="1" thickBot="1" x14ac:dyDescent="0.25">
      <c r="B49" s="18"/>
      <c r="C49" s="1156" t="s">
        <v>5</v>
      </c>
      <c r="D49" s="1156"/>
      <c r="E49" s="1157"/>
      <c r="F49" s="19" t="s">
        <v>526</v>
      </c>
      <c r="G49" s="20" t="s">
        <v>527</v>
      </c>
      <c r="H49" s="20">
        <v>1.46</v>
      </c>
      <c r="I49" s="20" t="s">
        <v>528</v>
      </c>
      <c r="J49" s="21" t="s">
        <v>529</v>
      </c>
    </row>
    <row r="50" spans="2:10" ht="13.2" x14ac:dyDescent="0.2"/>
  </sheetData>
  <sheetProtection algorithmName="SHA-512" hashValue="E0+Ci3e26CCyhJQk4CwljlHgip088QRmfd2DAkA3Jutnar/Gka87u8TwoVYEaMJxZ6LR2lb9HtAbG4VvmcIdxA==" saltValue="MPIVLr/9Qkg2JWYHR5evY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2025-03-17T04:56:20Z</cp:lastPrinted>
  <dcterms:created xsi:type="dcterms:W3CDTF">2025-02-19T01:48:01Z</dcterms:created>
  <dcterms:modified xsi:type="dcterms:W3CDTF">2025-12-10T07:15:42Z</dcterms:modified>
  <cp:category/>
</cp:coreProperties>
</file>