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TMG-fc00.edstokyotocho.onmicrosoft.com\sfs003-001\行政部\zaiseichousa\07_公会計改革\令和７年度\20250819_令和５年度財政状況資料集の作成について（2回目・地方公会計関係）\04_公表作業\☆公表用ファイル\"/>
    </mc:Choice>
  </mc:AlternateContent>
  <xr:revisionPtr revIDLastSave="0" documentId="13_ncr:1_{97933657-E4AA-4341-B0B0-320B772C9EFE}"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0" l="1"/>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BE37" i="10"/>
  <c r="AM37" i="10"/>
  <c r="U37" i="10"/>
  <c r="C37" i="10"/>
  <c r="BE36" i="10"/>
  <c r="AM36" i="10"/>
  <c r="C36" i="10"/>
  <c r="BE35" i="10"/>
  <c r="AM35" i="10"/>
  <c r="C35" i="10"/>
  <c r="CO34" i="10"/>
  <c r="CO35" i="10" s="1"/>
  <c r="CO36" i="10" s="1"/>
  <c r="CO37" i="10" s="1"/>
  <c r="BW34" i="10"/>
  <c r="BW35" i="10" s="1"/>
  <c r="BW36" i="10" s="1"/>
  <c r="BW37" i="10" s="1"/>
  <c r="BW38" i="10" s="1"/>
  <c r="BW39" i="10" s="1"/>
  <c r="BE34" i="10"/>
  <c r="AM34" i="10"/>
  <c r="U34" i="10"/>
  <c r="U35" i="10" s="1"/>
  <c r="U36" i="10" s="1"/>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tc={8341E183-EE6C-4742-8EF6-9A7B01E3D173}</author>
  </authors>
  <commentList>
    <comment ref="A66" authorId="0" shapeId="0" xr:uid="{8341E183-EE6C-4742-8EF6-9A7B01E3D17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東京都送付資料_参考数値より</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tc={59A60DB5-73D9-422D-9A49-7C479084C41E}</author>
  </authors>
  <commentList>
    <comment ref="C58" authorId="0" shapeId="0" xr:uid="{59A60DB5-73D9-422D-9A49-7C479084C41E}">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検収調書_14基金の状況（29表）より</t>
      </text>
    </comment>
  </commentList>
</comments>
</file>

<file path=xl/sharedStrings.xml><?xml version="1.0" encoding="utf-8"?>
<sst xmlns="http://schemas.openxmlformats.org/spreadsheetml/2006/main" count="1179" uniqueCount="566">
  <si>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</si>
  <si>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</si>
  <si>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</si>
  <si>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</si>
  <si>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</si>
  <si>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</si>
  <si>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</si>
  <si>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</si>
  <si>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</si>
  <si>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</si>
  <si>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</si>
  <si>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</si>
  <si>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</si>
  <si>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</si>
  <si>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</si>
  <si>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</si>
  <si>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</si>
  <si>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</si>
  <si>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</si>
  <si>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</si>
  <si>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</si>
  <si>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</si>
  <si>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</si>
  <si>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</si>
  <si>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</si>
  <si>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</si>
  <si>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</si>
  <si>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</si>
  <si>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</si>
  <si>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</si>
  <si>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</si>
  <si>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</si>
  <si>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</si>
  <si>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</si>
  <si>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</si>
  <si>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</si>
  <si>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</si>
  <si>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</si>
  <si>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</si>
  <si>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</si>
  <si>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</si>
  <si>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</si>
  <si>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</si>
  <si>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</si>
  <si>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</si>
  <si>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</si>
  <si>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</si>
  <si>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</si>
  <si>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</si>
  <si>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</si>
  <si>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</si>
  <si>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</si>
  <si>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</si>
  <si>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</si>
  <si>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</si>
  <si>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</si>
  <si>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</si>
  <si>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</si>
  <si>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</si>
  <si>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</si>
  <si>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</si>
  <si>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</si>
  <si>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</si>
  <si>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</si>
  <si>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</si>
  <si>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</si>
  <si>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</si>
  <si>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</si>
  <si>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</si>
  <si>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</si>
  <si>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</si>
  <si>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</si>
  <si>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</si>
  <si>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</si>
  <si>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</si>
  <si>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</si>
  <si>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</si>
  <si>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</si>
  <si>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</si>
  <si>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</si>
  <si>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</si>
  <si>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</si>
  <si>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</si>
  <si>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</si>
  <si>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</si>
  <si>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</si>
  <si>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</si>
  <si>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</si>
  <si>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</si>
  <si>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</si>
  <si>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</si>
  <si>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</si>
  <si>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</si>
  <si>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</si>
  <si>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目黒区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</si>
  <si>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</si>
  <si>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</si>
  <si>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</si>
  <si>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</si>
  <si>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</si>
  <si>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</si>
  <si>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</si>
  <si>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</si>
  <si>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</si>
  <si>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</si>
  <si>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</si>
  <si>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</si>
  <si>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</si>
  <si>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</si>
  <si>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</si>
  <si>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</si>
  <si>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</si>
  <si>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</si>
  <si>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</si>
  <si>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</si>
  <si>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</si>
  <si>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</si>
  <si>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</si>
  <si>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3.8</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</si>
  <si>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</si>
  <si>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</si>
  <si>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</si>
  <si>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</si>
  <si>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</si>
  <si>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</si>
  <si>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</si>
  <si>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</si>
  <si>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</si>
  <si>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</si>
  <si>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</si>
  <si>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</si>
  <si>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</si>
  <si>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</si>
  <si>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</si>
  <si>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</si>
  <si>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</si>
  <si>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</si>
  <si>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</si>
  <si>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</si>
  <si>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</si>
  <si>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</si>
  <si>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</si>
  <si>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6"/>
  </si>
  <si>
    <t>うち日本人(％)</t>
    <phoneticPr fontId="5"/>
  </si>
  <si>
    <t>0.0</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</si>
  <si>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</si>
  <si>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</si>
  <si>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</si>
  <si>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</si>
  <si>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</si>
  <si>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</si>
  <si>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</si>
  <si>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</si>
  <si>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</si>
  <si>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</si>
  <si>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</si>
  <si>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</si>
  <si>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</si>
  <si>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</si>
  <si>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</si>
  <si>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</si>
  <si>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</si>
  <si>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</si>
  <si>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</si>
  <si>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</si>
  <si>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</si>
  <si>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</si>
  <si>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</si>
  <si>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</si>
  <si>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</si>
  <si>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</si>
  <si>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</si>
  <si>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</si>
  <si>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</si>
  <si>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</si>
  <si>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</si>
  <si>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</si>
  <si>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</si>
  <si>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</si>
  <si>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</si>
  <si>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</si>
  <si>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</si>
  <si>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</si>
  <si>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</si>
  <si>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</si>
  <si>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</si>
  <si>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</si>
  <si>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</si>
  <si>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</si>
  <si>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</si>
  <si>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</si>
  <si>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</si>
  <si>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</si>
  <si>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</si>
  <si>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</si>
  <si>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</si>
  <si>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</si>
  <si>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</si>
  <si>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</si>
  <si>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</si>
  <si>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</si>
  <si>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</si>
  <si>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</si>
  <si>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東京都目黒区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</si>
  <si>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</si>
  <si>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</si>
  <si>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</si>
  <si>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</si>
  <si>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</si>
  <si>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</si>
  <si>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</si>
  <si>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</si>
  <si>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</si>
  <si>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</si>
  <si>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</si>
  <si>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</si>
  <si>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</si>
  <si>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</si>
  <si>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</si>
  <si>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</si>
  <si>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</si>
  <si>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</si>
  <si>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</si>
  <si>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</si>
  <si>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</si>
  <si>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</si>
  <si>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</si>
  <si>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</si>
  <si>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</si>
  <si>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</si>
  <si>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</si>
  <si>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</si>
  <si>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</si>
  <si>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</si>
  <si>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</si>
  <si>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</si>
  <si>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</si>
  <si>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</si>
  <si>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</si>
  <si>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</si>
  <si>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</si>
  <si>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</si>
  <si>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</si>
  <si>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</si>
  <si>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</si>
  <si>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</si>
  <si>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</si>
  <si>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</si>
  <si>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</si>
  <si>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</si>
  <si>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</si>
  <si>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</si>
  <si>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</si>
  <si>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</si>
  <si>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</si>
  <si>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</si>
  <si>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</si>
  <si>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</si>
  <si>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</si>
  <si>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</si>
  <si>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</si>
  <si>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</si>
  <si>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</si>
  <si>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</si>
  <si>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</si>
  <si>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</si>
  <si>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</si>
  <si>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</si>
  <si>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</si>
  <si>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</si>
  <si>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</si>
  <si>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</si>
  <si>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</si>
  <si>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</si>
  <si>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</si>
  <si>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</si>
  <si>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</si>
  <si>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</si>
  <si>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</si>
  <si>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</si>
  <si>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</si>
  <si>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</si>
  <si>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</si>
  <si>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</si>
  <si>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</si>
  <si>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</si>
  <si>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</si>
  <si>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</si>
  <si>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</si>
  <si>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</si>
  <si>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</si>
  <si>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</si>
  <si>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</si>
  <si>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</si>
  <si>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</si>
  <si>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</si>
  <si>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</si>
  <si>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</si>
  <si>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</si>
  <si>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</si>
  <si>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</si>
  <si>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</si>
  <si>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</si>
  <si>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</si>
  <si>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</si>
  <si>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</si>
  <si>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</si>
  <si>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</si>
  <si>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</si>
  <si>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</si>
  <si>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</si>
  <si>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</si>
  <si>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</si>
  <si>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</si>
  <si>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</si>
  <si>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</si>
  <si>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</si>
  <si>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</si>
  <si>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</si>
  <si>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</si>
  <si>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</si>
  <si>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</si>
  <si>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</si>
  <si>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</si>
  <si>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</si>
  <si>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</si>
  <si>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</si>
  <si>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</si>
  <si>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</si>
  <si>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</si>
  <si>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</si>
  <si>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</si>
  <si>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</si>
  <si>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</si>
  <si>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</si>
  <si>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</si>
  <si>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</si>
  <si>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</si>
  <si>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</si>
  <si>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</si>
  <si>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</si>
  <si>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</si>
  <si>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</si>
  <si>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</si>
  <si>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</si>
  <si>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</si>
  <si>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</si>
  <si>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</si>
  <si>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</si>
  <si>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</si>
  <si>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</si>
  <si>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</si>
  <si>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</si>
  <si>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</si>
  <si>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東京都目黒区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</si>
  <si>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</si>
  <si>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</si>
  <si>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</si>
  <si>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</si>
  <si>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</si>
  <si>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</si>
  <si>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</si>
  <si>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</si>
  <si>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</si>
  <si>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</si>
  <si>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</si>
  <si>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</si>
  <si>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</si>
  <si>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</si>
  <si>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</si>
  <si>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</si>
  <si>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</si>
  <si>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</si>
  <si>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</si>
  <si>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</si>
  <si>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</si>
  <si>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</si>
  <si>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</si>
  <si>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</si>
  <si>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</si>
  <si>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</si>
  <si>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</si>
  <si>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</si>
  <si>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</si>
  <si>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</si>
  <si>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</si>
  <si>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</si>
  <si>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</si>
  <si>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</si>
  <si>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</si>
  <si>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介護保険特別会計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</si>
  <si>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</si>
  <si>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</si>
  <si>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</si>
  <si>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</si>
  <si>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</si>
  <si>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</si>
  <si>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</si>
  <si>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</si>
  <si>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</si>
  <si>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</si>
  <si>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</si>
  <si>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</si>
  <si>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</si>
  <si>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</si>
  <si>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</si>
  <si>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</si>
  <si>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</si>
  <si>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</si>
  <si>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</si>
  <si>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</si>
  <si>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</si>
  <si>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</si>
  <si>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</si>
  <si>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</si>
  <si>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</si>
  <si>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</si>
  <si>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</si>
  <si>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</si>
  <si>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</si>
  <si>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</si>
  <si>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</si>
  <si>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</si>
  <si>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</si>
  <si>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</si>
  <si>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</si>
  <si>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</si>
  <si>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</si>
  <si>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</si>
  <si>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</si>
  <si>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</si>
  <si>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</si>
  <si>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</si>
  <si>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</si>
  <si>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</si>
  <si>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</si>
  <si>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</si>
  <si>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</si>
  <si>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</si>
  <si>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</si>
  <si>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</si>
  <si>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</si>
  <si>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</si>
  <si>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</si>
  <si>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</si>
  <si>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</si>
  <si>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</si>
  <si>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</si>
  <si>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</si>
  <si>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</si>
  <si>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</si>
  <si>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</si>
  <si>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</si>
  <si>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</si>
  <si>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</si>
  <si>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</si>
  <si>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</si>
  <si>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</si>
  <si>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</si>
  <si>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</si>
  <si>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</si>
  <si>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</si>
  <si>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</si>
  <si>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</si>
  <si>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</si>
  <si>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</si>
  <si>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</si>
  <si>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</si>
  <si>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</si>
  <si>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</si>
  <si>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</si>
  <si>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</si>
  <si>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</si>
  <si>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</si>
  <si>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</si>
  <si>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</si>
  <si>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</si>
  <si>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</si>
  <si>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</si>
  <si>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</si>
  <si>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</si>
  <si>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</si>
  <si>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</si>
  <si>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</si>
  <si>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</si>
  <si>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</si>
  <si>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</si>
  <si>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</si>
  <si>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</si>
  <si>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</si>
  <si>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</si>
  <si>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</si>
  <si>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</si>
  <si>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</si>
  <si>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</si>
  <si>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</si>
  <si>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</si>
  <si>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</si>
  <si>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</si>
  <si>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</si>
  <si>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</si>
  <si>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</si>
  <si>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</si>
  <si>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</si>
  <si>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</si>
  <si>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</si>
  <si>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</si>
  <si>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</si>
  <si>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</si>
  <si>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</si>
  <si>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</si>
  <si>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</si>
  <si>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</si>
  <si>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</si>
  <si>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</si>
  <si>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</si>
  <si>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</si>
  <si>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</si>
  <si>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</si>
  <si>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</si>
  <si>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</si>
  <si>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</si>
  <si>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</si>
  <si>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</si>
  <si>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</si>
  <si>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</si>
  <si>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一般会計</t>
  </si>
  <si>
    <t>介護保険特別会計</t>
  </si>
  <si>
    <t>国民健康保険特別会計</t>
  </si>
  <si>
    <t>後期高齢者医療特別会計</t>
  </si>
  <si>
    <t>その他会計（赤字）</t>
  </si>
  <si>
    <t>その他会計（黒字）</t>
  </si>
  <si>
    <t>R01</t>
    <phoneticPr fontId="5"/>
  </si>
  <si>
    <t>R02</t>
    <phoneticPr fontId="5"/>
  </si>
  <si>
    <t>R03</t>
    <phoneticPr fontId="5"/>
  </si>
  <si>
    <t>R04</t>
    <phoneticPr fontId="5"/>
  </si>
  <si>
    <t>R05</t>
    <phoneticPr fontId="5"/>
  </si>
  <si>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</si>
  <si>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</si>
  <si>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臨海部広域斎場組合</t>
    <rPh sb="0" eb="2">
      <t>リンカイ</t>
    </rPh>
    <rPh sb="2" eb="3">
      <t>ブ</t>
    </rPh>
    <rPh sb="3" eb="5">
      <t>コウイキ</t>
    </rPh>
    <rPh sb="5" eb="7">
      <t>サイジョウ</t>
    </rPh>
    <rPh sb="7" eb="9">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</si>
  <si>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</si>
  <si>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</si>
  <si>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</si>
  <si>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（公財）目黒区芸術文化振興財団</t>
    <rPh sb="1" eb="3">
      <t>コウザイ</t>
    </rPh>
    <rPh sb="4" eb="7">
      <t>メグロク</t>
    </rPh>
    <rPh sb="7" eb="9">
      <t>ゲイジュツ</t>
    </rPh>
    <rPh sb="9" eb="11">
      <t>ブンカ</t>
    </rPh>
    <rPh sb="11" eb="13">
      <t>シンコウ</t>
    </rPh>
    <rPh sb="13" eb="15">
      <t>ザイダン</t>
    </rPh>
    <phoneticPr fontId="10"/>
  </si>
  <si>
    <t>（公財）目黒区勤労者サービスセンター</t>
    <rPh sb="1" eb="3">
      <t>コウザイ</t>
    </rPh>
    <rPh sb="4" eb="7">
      <t>メグロク</t>
    </rPh>
    <rPh sb="7" eb="10">
      <t>キンロウシャ</t>
    </rPh>
    <phoneticPr fontId="10"/>
  </si>
  <si>
    <t>（公財）目黒区国際交流協会</t>
    <rPh sb="1" eb="3">
      <t>コウザイ</t>
    </rPh>
    <rPh sb="4" eb="7">
      <t>メグロク</t>
    </rPh>
    <rPh sb="7" eb="9">
      <t>コクサイ</t>
    </rPh>
    <rPh sb="9" eb="11">
      <t>コウリュウ</t>
    </rPh>
    <rPh sb="11" eb="13">
      <t>キョウカイ</t>
    </rPh>
    <phoneticPr fontId="10"/>
  </si>
  <si>
    <t>目黒区土地開発公社</t>
    <rPh sb="0" eb="3">
      <t>メグロク</t>
    </rPh>
    <rPh sb="3" eb="5">
      <t>トチ</t>
    </rPh>
    <rPh sb="5" eb="7">
      <t>カイハツ</t>
    </rPh>
    <rPh sb="7" eb="9">
      <t>コウシャ</t>
    </rPh>
    <phoneticPr fontId="10"/>
  </si>
  <si>
    <t>○</t>
    <phoneticPr fontId="10"/>
  </si>
  <si>
    <t>-</t>
    <phoneticPr fontId="2"/>
  </si>
  <si>
    <t>法適用</t>
    <rPh sb="0" eb="1">
      <t>ホウ</t>
    </rPh>
    <rPh sb="1" eb="3">
      <t>テキヨウ</t>
    </rPh>
    <phoneticPr fontId="6"/>
  </si>
  <si>
    <t>施設整備基金</t>
    <rPh sb="0" eb="2">
      <t>シセツ</t>
    </rPh>
    <rPh sb="2" eb="4">
      <t>セイビ</t>
    </rPh>
    <rPh sb="4" eb="6">
      <t>キキン</t>
    </rPh>
    <phoneticPr fontId="2"/>
  </si>
  <si>
    <t>学校施設整備基金</t>
    <rPh sb="0" eb="2">
      <t>ガッコウ</t>
    </rPh>
    <rPh sb="2" eb="4">
      <t>シセツ</t>
    </rPh>
    <rPh sb="4" eb="6">
      <t>セイビ</t>
    </rPh>
    <rPh sb="6" eb="8">
      <t>キキン</t>
    </rPh>
    <phoneticPr fontId="2"/>
  </si>
  <si>
    <t>社会福祉施設整備寄付金等積立基金</t>
    <phoneticPr fontId="2"/>
  </si>
  <si>
    <t>区営住宅管理基金</t>
    <phoneticPr fontId="2"/>
  </si>
  <si>
    <t>サクラ基金</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</si>
  <si>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</si>
  <si>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</si>
  <si>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</si>
  <si>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</si>
  <si>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</si>
  <si>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</si>
  <si>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</si>
  <si>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</si>
  <si>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</si>
  <si>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将来負担額を充当可能財源等が上回ったことにより、将来負担比率はマイナスである。このため、下表では「－」の表示となっている。</t>
    <phoneticPr fontId="5"/>
  </si>
  <si>
    <t>将来負担額を充当可能財源等が上回ったことにより、将来負担比率はマイナスである。このため、下表では「－」の表示となっている。
実質公債費比率については、地方債発行額の抑制や着実な償還により、元利償還金額が減少している一方で、標準財政規模が増加していることから、3年間の平均で算出した結果、前年度に比べて0.2ポイント上昇している。
今後、小中学校を中心とした区有施設の更新に地方債の活用を予定しており、地方債の発行による将来の負担が財政運営を圧迫しないように適切に管理していく。</t>
    <rPh sb="130" eb="132">
      <t>ネンカン</t>
    </rPh>
    <rPh sb="133" eb="135">
      <t>ヘイキン</t>
    </rPh>
    <rPh sb="136" eb="138">
      <t>サンシュツ</t>
    </rPh>
    <rPh sb="140" eb="142">
      <t>ケッカ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</si>
</sst>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6" borderId="0" xfId="17" applyNumberFormat="1" applyFont="1" applyFill="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457144D0-894E-450D-949F-3FB483E7B354}"/>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51681</c:v>
                </c:pt>
                <c:pt idx="1">
                  <c:v>50465</c:v>
                </c:pt>
                <c:pt idx="2">
                  <c:v>51679</c:v>
                </c:pt>
                <c:pt idx="3">
                  <c:v>49665</c:v>
                </c:pt>
                <c:pt idx="4">
                  <c:v>63439</c:v>
                </c:pt>
              </c:numCache>
            </c:numRef>
          </c:val>
          <c:smooth val="0"/>
          <c:extLst>
            <c:ext xmlns:c16="http://schemas.microsoft.com/office/drawing/2014/chart" uri="{C3380CC4-5D6E-409C-BE32-E72D297353CC}">
              <c16:uniqueId val="{00000000-70AC-4A90-8E51-DE7D8F7B8EA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38808</c:v>
                </c:pt>
                <c:pt idx="1">
                  <c:v>30275</c:v>
                </c:pt>
                <c:pt idx="2">
                  <c:v>15937</c:v>
                </c:pt>
                <c:pt idx="3">
                  <c:v>27424</c:v>
                </c:pt>
                <c:pt idx="4">
                  <c:v>27490</c:v>
                </c:pt>
              </c:numCache>
            </c:numRef>
          </c:val>
          <c:smooth val="0"/>
          <c:extLst>
            <c:ext xmlns:c16="http://schemas.microsoft.com/office/drawing/2014/chart" uri="{C3380CC4-5D6E-409C-BE32-E72D297353CC}">
              <c16:uniqueId val="{00000001-70AC-4A90-8E51-DE7D8F7B8EA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8.1199999999999992</c:v>
                </c:pt>
                <c:pt idx="1">
                  <c:v>12.72</c:v>
                </c:pt>
                <c:pt idx="2">
                  <c:v>12.15</c:v>
                </c:pt>
                <c:pt idx="3">
                  <c:v>11.12</c:v>
                </c:pt>
                <c:pt idx="4">
                  <c:v>9.3699999999999992</c:v>
                </c:pt>
              </c:numCache>
            </c:numRef>
          </c:val>
          <c:extLst>
            <c:ext xmlns:c16="http://schemas.microsoft.com/office/drawing/2014/chart" uri="{C3380CC4-5D6E-409C-BE32-E72D297353CC}">
              <c16:uniqueId val="{00000000-E4DB-48F0-8CD7-4CE260E3508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32.17</c:v>
                </c:pt>
                <c:pt idx="1">
                  <c:v>37.46</c:v>
                </c:pt>
                <c:pt idx="2">
                  <c:v>42.51</c:v>
                </c:pt>
                <c:pt idx="3">
                  <c:v>47.79</c:v>
                </c:pt>
                <c:pt idx="4">
                  <c:v>50.63</c:v>
                </c:pt>
              </c:numCache>
            </c:numRef>
          </c:val>
          <c:extLst>
            <c:ext xmlns:c16="http://schemas.microsoft.com/office/drawing/2014/chart" uri="{C3380CC4-5D6E-409C-BE32-E72D297353CC}">
              <c16:uniqueId val="{00000001-E4DB-48F0-8CD7-4CE260E3508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5.29</c:v>
                </c:pt>
                <c:pt idx="1">
                  <c:v>9.24</c:v>
                </c:pt>
                <c:pt idx="2">
                  <c:v>6.04</c:v>
                </c:pt>
                <c:pt idx="3">
                  <c:v>5.27</c:v>
                </c:pt>
                <c:pt idx="4">
                  <c:v>4.92</c:v>
                </c:pt>
              </c:numCache>
            </c:numRef>
          </c:val>
          <c:smooth val="0"/>
          <c:extLst>
            <c:ext xmlns:c16="http://schemas.microsoft.com/office/drawing/2014/chart" uri="{C3380CC4-5D6E-409C-BE32-E72D297353CC}">
              <c16:uniqueId val="{00000002-E4DB-48F0-8CD7-4CE260E3508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4138-462E-B893-A7B2276E7A76}"/>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138-462E-B893-A7B2276E7A76}"/>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4138-462E-B893-A7B2276E7A76}"/>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4138-462E-B893-A7B2276E7A76}"/>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4138-462E-B893-A7B2276E7A76}"/>
            </c:ext>
          </c:extLst>
        </c:ser>
        <c:ser>
          <c:idx val="5"/>
          <c:order val="5"/>
          <c:tx>
            <c:strRef>
              <c:f>データシート!$A$32</c:f>
              <c:strCache>
                <c:ptCount val="1"/>
                <c:pt idx="0">
                  <c:v>#N/A</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5-4138-462E-B893-A7B2276E7A76}"/>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0.08</c:v>
                </c:pt>
                <c:pt idx="2">
                  <c:v>#N/A</c:v>
                </c:pt>
                <c:pt idx="3">
                  <c:v>0</c:v>
                </c:pt>
                <c:pt idx="4">
                  <c:v>#N/A</c:v>
                </c:pt>
                <c:pt idx="5">
                  <c:v>7.0000000000000007E-2</c:v>
                </c:pt>
                <c:pt idx="6">
                  <c:v>#N/A</c:v>
                </c:pt>
                <c:pt idx="7">
                  <c:v>0.11</c:v>
                </c:pt>
                <c:pt idx="8">
                  <c:v>#N/A</c:v>
                </c:pt>
                <c:pt idx="9">
                  <c:v>0.1</c:v>
                </c:pt>
              </c:numCache>
            </c:numRef>
          </c:val>
          <c:extLst>
            <c:ext xmlns:c16="http://schemas.microsoft.com/office/drawing/2014/chart" uri="{C3380CC4-5D6E-409C-BE32-E72D297353CC}">
              <c16:uniqueId val="{00000006-4138-462E-B893-A7B2276E7A76}"/>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0.42</c:v>
                </c:pt>
                <c:pt idx="2">
                  <c:v>#N/A</c:v>
                </c:pt>
                <c:pt idx="3">
                  <c:v>0.94</c:v>
                </c:pt>
                <c:pt idx="4">
                  <c:v>#N/A</c:v>
                </c:pt>
                <c:pt idx="5">
                  <c:v>1.02</c:v>
                </c:pt>
                <c:pt idx="6">
                  <c:v>#N/A</c:v>
                </c:pt>
                <c:pt idx="7">
                  <c:v>0.64</c:v>
                </c:pt>
                <c:pt idx="8">
                  <c:v>#N/A</c:v>
                </c:pt>
                <c:pt idx="9">
                  <c:v>0.38</c:v>
                </c:pt>
              </c:numCache>
            </c:numRef>
          </c:val>
          <c:extLst>
            <c:ext xmlns:c16="http://schemas.microsoft.com/office/drawing/2014/chart" uri="{C3380CC4-5D6E-409C-BE32-E72D297353CC}">
              <c16:uniqueId val="{00000007-4138-462E-B893-A7B2276E7A76}"/>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0.38</c:v>
                </c:pt>
                <c:pt idx="2">
                  <c:v>#N/A</c:v>
                </c:pt>
                <c:pt idx="3">
                  <c:v>0.84</c:v>
                </c:pt>
                <c:pt idx="4">
                  <c:v>#N/A</c:v>
                </c:pt>
                <c:pt idx="5">
                  <c:v>0.42</c:v>
                </c:pt>
                <c:pt idx="6">
                  <c:v>#N/A</c:v>
                </c:pt>
                <c:pt idx="7">
                  <c:v>0.43</c:v>
                </c:pt>
                <c:pt idx="8">
                  <c:v>#N/A</c:v>
                </c:pt>
                <c:pt idx="9">
                  <c:v>0.6</c:v>
                </c:pt>
              </c:numCache>
            </c:numRef>
          </c:val>
          <c:extLst>
            <c:ext xmlns:c16="http://schemas.microsoft.com/office/drawing/2014/chart" uri="{C3380CC4-5D6E-409C-BE32-E72D297353CC}">
              <c16:uniqueId val="{00000008-4138-462E-B893-A7B2276E7A76}"/>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8.1199999999999992</c:v>
                </c:pt>
                <c:pt idx="2">
                  <c:v>#N/A</c:v>
                </c:pt>
                <c:pt idx="3">
                  <c:v>12.71</c:v>
                </c:pt>
                <c:pt idx="4">
                  <c:v>#N/A</c:v>
                </c:pt>
                <c:pt idx="5">
                  <c:v>12.15</c:v>
                </c:pt>
                <c:pt idx="6">
                  <c:v>#N/A</c:v>
                </c:pt>
                <c:pt idx="7">
                  <c:v>11.12</c:v>
                </c:pt>
                <c:pt idx="8">
                  <c:v>#N/A</c:v>
                </c:pt>
                <c:pt idx="9">
                  <c:v>9.36</c:v>
                </c:pt>
              </c:numCache>
            </c:numRef>
          </c:val>
          <c:extLst>
            <c:ext xmlns:c16="http://schemas.microsoft.com/office/drawing/2014/chart" uri="{C3380CC4-5D6E-409C-BE32-E72D297353CC}">
              <c16:uniqueId val="{00000009-4138-462E-B893-A7B2276E7A76}"/>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4991</c:v>
                </c:pt>
                <c:pt idx="5">
                  <c:v>4865</c:v>
                </c:pt>
                <c:pt idx="8">
                  <c:v>4654</c:v>
                </c:pt>
                <c:pt idx="11">
                  <c:v>4195</c:v>
                </c:pt>
                <c:pt idx="14">
                  <c:v>3769</c:v>
                </c:pt>
              </c:numCache>
            </c:numRef>
          </c:val>
          <c:extLst>
            <c:ext xmlns:c16="http://schemas.microsoft.com/office/drawing/2014/chart" uri="{C3380CC4-5D6E-409C-BE32-E72D297353CC}">
              <c16:uniqueId val="{00000000-A33D-4020-A4AA-B26DA549B5F0}"/>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A33D-4020-A4AA-B26DA549B5F0}"/>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22</c:v>
                </c:pt>
                <c:pt idx="3">
                  <c:v>18</c:v>
                </c:pt>
                <c:pt idx="6">
                  <c:v>12</c:v>
                </c:pt>
                <c:pt idx="9">
                  <c:v>12</c:v>
                </c:pt>
                <c:pt idx="12">
                  <c:v>11</c:v>
                </c:pt>
              </c:numCache>
            </c:numRef>
          </c:val>
          <c:extLst>
            <c:ext xmlns:c16="http://schemas.microsoft.com/office/drawing/2014/chart" uri="{C3380CC4-5D6E-409C-BE32-E72D297353CC}">
              <c16:uniqueId val="{00000002-A33D-4020-A4AA-B26DA549B5F0}"/>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87</c:v>
                </c:pt>
                <c:pt idx="3">
                  <c:v>96</c:v>
                </c:pt>
                <c:pt idx="6">
                  <c:v>92</c:v>
                </c:pt>
                <c:pt idx="9">
                  <c:v>94</c:v>
                </c:pt>
                <c:pt idx="12">
                  <c:v>112</c:v>
                </c:pt>
              </c:numCache>
            </c:numRef>
          </c:val>
          <c:extLst>
            <c:ext xmlns:c16="http://schemas.microsoft.com/office/drawing/2014/chart" uri="{C3380CC4-5D6E-409C-BE32-E72D297353CC}">
              <c16:uniqueId val="{00000003-A33D-4020-A4AA-B26DA549B5F0}"/>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33D-4020-A4AA-B26DA549B5F0}"/>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278</c:v>
                </c:pt>
                <c:pt idx="3">
                  <c:v>304</c:v>
                </c:pt>
                <c:pt idx="6">
                  <c:v>303</c:v>
                </c:pt>
                <c:pt idx="9">
                  <c:v>303</c:v>
                </c:pt>
                <c:pt idx="12">
                  <c:v>194</c:v>
                </c:pt>
              </c:numCache>
            </c:numRef>
          </c:val>
          <c:extLst>
            <c:ext xmlns:c16="http://schemas.microsoft.com/office/drawing/2014/chart" uri="{C3380CC4-5D6E-409C-BE32-E72D297353CC}">
              <c16:uniqueId val="{00000005-A33D-4020-A4AA-B26DA549B5F0}"/>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A33D-4020-A4AA-B26DA549B5F0}"/>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2013</c:v>
                </c:pt>
                <c:pt idx="3">
                  <c:v>1687</c:v>
                </c:pt>
                <c:pt idx="6">
                  <c:v>1564</c:v>
                </c:pt>
                <c:pt idx="9">
                  <c:v>1027</c:v>
                </c:pt>
                <c:pt idx="12">
                  <c:v>831</c:v>
                </c:pt>
              </c:numCache>
            </c:numRef>
          </c:val>
          <c:extLst>
            <c:ext xmlns:c16="http://schemas.microsoft.com/office/drawing/2014/chart" uri="{C3380CC4-5D6E-409C-BE32-E72D297353CC}">
              <c16:uniqueId val="{00000007-A33D-4020-A4AA-B26DA549B5F0}"/>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-2591</c:v>
                </c:pt>
                <c:pt idx="2">
                  <c:v>#N/A</c:v>
                </c:pt>
                <c:pt idx="3">
                  <c:v>#N/A</c:v>
                </c:pt>
                <c:pt idx="4">
                  <c:v>-2760</c:v>
                </c:pt>
                <c:pt idx="5">
                  <c:v>#N/A</c:v>
                </c:pt>
                <c:pt idx="6">
                  <c:v>#N/A</c:v>
                </c:pt>
                <c:pt idx="7">
                  <c:v>-2683</c:v>
                </c:pt>
                <c:pt idx="8">
                  <c:v>#N/A</c:v>
                </c:pt>
                <c:pt idx="9">
                  <c:v>#N/A</c:v>
                </c:pt>
                <c:pt idx="10">
                  <c:v>-2759</c:v>
                </c:pt>
                <c:pt idx="11">
                  <c:v>#N/A</c:v>
                </c:pt>
                <c:pt idx="12">
                  <c:v>#N/A</c:v>
                </c:pt>
                <c:pt idx="13">
                  <c:v>-2621</c:v>
                </c:pt>
                <c:pt idx="14">
                  <c:v>#N/A</c:v>
                </c:pt>
              </c:numCache>
            </c:numRef>
          </c:val>
          <c:smooth val="0"/>
          <c:extLst>
            <c:ext xmlns:c16="http://schemas.microsoft.com/office/drawing/2014/chart" uri="{C3380CC4-5D6E-409C-BE32-E72D297353CC}">
              <c16:uniqueId val="{00000008-A33D-4020-A4AA-B26DA549B5F0}"/>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40218</c:v>
                </c:pt>
                <c:pt idx="5">
                  <c:v>36718</c:v>
                </c:pt>
                <c:pt idx="8">
                  <c:v>36462</c:v>
                </c:pt>
                <c:pt idx="11">
                  <c:v>32496</c:v>
                </c:pt>
                <c:pt idx="14">
                  <c:v>27922</c:v>
                </c:pt>
              </c:numCache>
            </c:numRef>
          </c:val>
          <c:extLst>
            <c:ext xmlns:c16="http://schemas.microsoft.com/office/drawing/2014/chart" uri="{C3380CC4-5D6E-409C-BE32-E72D297353CC}">
              <c16:uniqueId val="{00000000-8B1D-45D7-9095-6A687E942F5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8B1D-45D7-9095-6A687E942F5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51703</c:v>
                </c:pt>
                <c:pt idx="5">
                  <c:v>55531</c:v>
                </c:pt>
                <c:pt idx="8">
                  <c:v>68642</c:v>
                </c:pt>
                <c:pt idx="11">
                  <c:v>80599</c:v>
                </c:pt>
                <c:pt idx="14">
                  <c:v>88452</c:v>
                </c:pt>
              </c:numCache>
            </c:numRef>
          </c:val>
          <c:extLst>
            <c:ext xmlns:c16="http://schemas.microsoft.com/office/drawing/2014/chart" uri="{C3380CC4-5D6E-409C-BE32-E72D297353CC}">
              <c16:uniqueId val="{00000002-8B1D-45D7-9095-6A687E942F5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B1D-45D7-9095-6A687E942F5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B1D-45D7-9095-6A687E942F5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B1D-45D7-9095-6A687E942F5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11901</c:v>
                </c:pt>
                <c:pt idx="3">
                  <c:v>11577</c:v>
                </c:pt>
                <c:pt idx="6">
                  <c:v>11599</c:v>
                </c:pt>
                <c:pt idx="9">
                  <c:v>12459</c:v>
                </c:pt>
                <c:pt idx="12">
                  <c:v>13305</c:v>
                </c:pt>
              </c:numCache>
            </c:numRef>
          </c:val>
          <c:extLst>
            <c:ext xmlns:c16="http://schemas.microsoft.com/office/drawing/2014/chart" uri="{C3380CC4-5D6E-409C-BE32-E72D297353CC}">
              <c16:uniqueId val="{00000006-8B1D-45D7-9095-6A687E942F5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1063</c:v>
                </c:pt>
                <c:pt idx="3">
                  <c:v>1233</c:v>
                </c:pt>
                <c:pt idx="6">
                  <c:v>1377</c:v>
                </c:pt>
                <c:pt idx="9">
                  <c:v>1701</c:v>
                </c:pt>
                <c:pt idx="12">
                  <c:v>1709</c:v>
                </c:pt>
              </c:numCache>
            </c:numRef>
          </c:val>
          <c:extLst>
            <c:ext xmlns:c16="http://schemas.microsoft.com/office/drawing/2014/chart" uri="{C3380CC4-5D6E-409C-BE32-E72D297353CC}">
              <c16:uniqueId val="{00000007-8B1D-45D7-9095-6A687E942F5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8B1D-45D7-9095-6A687E942F5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134</c:v>
                </c:pt>
                <c:pt idx="3">
                  <c:v>86</c:v>
                </c:pt>
                <c:pt idx="6">
                  <c:v>43</c:v>
                </c:pt>
                <c:pt idx="9">
                  <c:v>17</c:v>
                </c:pt>
                <c:pt idx="12">
                  <c:v>7</c:v>
                </c:pt>
              </c:numCache>
            </c:numRef>
          </c:val>
          <c:extLst>
            <c:ext xmlns:c16="http://schemas.microsoft.com/office/drawing/2014/chart" uri="{C3380CC4-5D6E-409C-BE32-E72D297353CC}">
              <c16:uniqueId val="{00000009-8B1D-45D7-9095-6A687E942F5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16338</c:v>
                </c:pt>
                <c:pt idx="3">
                  <c:v>14752</c:v>
                </c:pt>
                <c:pt idx="6">
                  <c:v>13750</c:v>
                </c:pt>
                <c:pt idx="9">
                  <c:v>11514</c:v>
                </c:pt>
                <c:pt idx="12">
                  <c:v>9785</c:v>
                </c:pt>
              </c:numCache>
            </c:numRef>
          </c:val>
          <c:extLst>
            <c:ext xmlns:c16="http://schemas.microsoft.com/office/drawing/2014/chart" uri="{C3380CC4-5D6E-409C-BE32-E72D297353CC}">
              <c16:uniqueId val="{0000000A-8B1D-45D7-9095-6A687E942F5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8B1D-45D7-9095-6A687E942F5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30461</c:v>
                </c:pt>
                <c:pt idx="1">
                  <c:v>34894</c:v>
                </c:pt>
                <c:pt idx="2">
                  <c:v>39540</c:v>
                </c:pt>
              </c:numCache>
            </c:numRef>
          </c:val>
          <c:extLst>
            <c:ext xmlns:c16="http://schemas.microsoft.com/office/drawing/2014/chart" uri="{C3380CC4-5D6E-409C-BE32-E72D297353CC}">
              <c16:uniqueId val="{00000000-E6C5-4273-AA4F-B30A8B9ECDA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775</c:v>
                </c:pt>
                <c:pt idx="1">
                  <c:v>505</c:v>
                </c:pt>
                <c:pt idx="2">
                  <c:v>407</c:v>
                </c:pt>
              </c:numCache>
            </c:numRef>
          </c:val>
          <c:extLst>
            <c:ext xmlns:c16="http://schemas.microsoft.com/office/drawing/2014/chart" uri="{C3380CC4-5D6E-409C-BE32-E72D297353CC}">
              <c16:uniqueId val="{00000001-E6C5-4273-AA4F-B30A8B9ECDA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34204</c:v>
                </c:pt>
                <c:pt idx="1">
                  <c:v>44111</c:v>
                </c:pt>
                <c:pt idx="2">
                  <c:v>51527</c:v>
                </c:pt>
              </c:numCache>
            </c:numRef>
          </c:val>
          <c:extLst>
            <c:ext xmlns:c16="http://schemas.microsoft.com/office/drawing/2014/chart" uri="{C3380CC4-5D6E-409C-BE32-E72D297353CC}">
              <c16:uniqueId val="{00000002-E6C5-4273-AA4F-B30A8B9ECDA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{AB1F0415-B213-4DBF-A379-42A5010550B7}</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4710-4455-BBC0-066A88C447F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{6295A327-5F4F-490E-9414-14318F66EB6E}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710-4455-BBC0-066A88C447F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{DE1854EF-99FD-4F38-A699-427F57ABDBE7}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710-4455-BBC0-066A88C447F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{D35A55D7-1F8D-485D-A3C9-0FAD3D290F70}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710-4455-BBC0-066A88C447F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{2175855E-82E3-4E98-8C91-9C06A298BA3D}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710-4455-BBC0-066A88C447F3}"/>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{DD81DDA0-B4CF-44C5-AF67-2E86B59815A9}</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4710-4455-BBC0-066A88C447F3}"/>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{213FD68B-61C8-406B-BC00-A455A4982D80}</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4710-4455-BBC0-066A88C447F3}"/>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{CA17F4E1-997E-42AC-A5CB-34D2CAF8FF4C}</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4710-4455-BBC0-066A88C447F3}"/>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{5135A279-FAFF-49CD-A721-7BCD5C42A18A}</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4710-4455-BBC0-066A88C447F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65</c:v>
                </c:pt>
                <c:pt idx="8">
                  <c:v>65.8</c:v>
                </c:pt>
                <c:pt idx="16">
                  <c:v>68.2</c:v>
                </c:pt>
                <c:pt idx="24">
                  <c:v>68.900000000000006</c:v>
                </c:pt>
                <c:pt idx="32">
                  <c:v>69.7</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4710-4455-BBC0-066A88C447F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{5E8241CE-8565-4966-81A2-A51463F8A21A}</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4710-4455-BBC0-066A88C447F3}"/>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{56C1FB36-8A64-4EF3-9AB7-63D492893181}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710-4455-BBC0-066A88C447F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{7F32D94D-42DE-479E-8450-3CFBB92B8181}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710-4455-BBC0-066A88C447F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{2A95EDFB-227A-4873-B126-603667C1FB84}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710-4455-BBC0-066A88C447F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{E6E443E4-C292-4682-A250-B9762AFD19F0}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710-4455-BBC0-066A88C447F3}"/>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{C0AAA189-8D79-4644-8943-8EAD62B1D545}</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4710-4455-BBC0-066A88C447F3}"/>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{84235AB4-C840-47C2-8955-70DBF5B502B9}</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4710-4455-BBC0-066A88C447F3}"/>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{5BFB7357-097B-4BAD-A3B0-E2D0AABD9569}</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4710-4455-BBC0-066A88C447F3}"/>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{89A80751-34ED-4F12-B831-2CC685DC4CF4}</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4710-4455-BBC0-066A88C447F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56.3</c:v>
                </c:pt>
                <c:pt idx="8">
                  <c:v>56.4</c:v>
                </c:pt>
                <c:pt idx="16">
                  <c:v>56</c:v>
                </c:pt>
                <c:pt idx="24">
                  <c:v>56.6</c:v>
                </c:pt>
                <c:pt idx="32">
                  <c:v>56.7</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4710-4455-BBC0-066A88C447F3}"/>
            </c:ext>
          </c:extLst>
        </c:ser>
        <c:dLbls>
          <c:showLegendKey val="0"/>
          <c:showVal val="1"/>
          <c:showCatName val="0"/>
          <c:showSerName val="0"/>
          <c:showPercent val="0"/>
          <c:showBubbleSize val="0"/>
        </c:dLbls>
        <c:axId val="46179840"/>
        <c:axId val="46181760"/>
      </c:scatterChart>
      <c:valAx>
        <c:axId val="46179840"/>
        <c:scaling>
          <c:orientation val="maxMin"/>
          <c:max val="56.800000000000004"/>
          <c:min val="5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{383B5D29-EC09-45A2-809C-FCE542701E12}</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BD7F-4EE5-AC46-39836899865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{1D508AFE-FA10-4D61-B7B6-ACDDDFB66F2B}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BD7F-4EE5-AC46-39836899865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{8D375589-5018-411E-B96E-CDEF2A4F822F}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BD7F-4EE5-AC46-39836899865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{11A967A9-5F59-4233-B1A1-82A9B419D0B9}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BD7F-4EE5-AC46-39836899865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{40F98DD7-A563-4428-BCDF-2735DD5E2494}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BD7F-4EE5-AC46-398368998657}"/>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{7CD0D35F-2455-448A-8D89-A2DCB47D4D71}</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BD7F-4EE5-AC46-398368998657}"/>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{A7E29E0E-34E9-4860-A094-BEEC7F11A169}</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BD7F-4EE5-AC46-398368998657}"/>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{7005F86F-71F2-4D69-BE3E-B4C806D5680C}</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BD7F-4EE5-AC46-398368998657}"/>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{2B4BB8E4-11AE-466E-BAFC-621D351610DA}</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BD7F-4EE5-AC46-39836899865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c:v>
                </c:pt>
                <c:pt idx="8">
                  <c:v>-4</c:v>
                </c:pt>
                <c:pt idx="16">
                  <c:v>-4</c:v>
                </c:pt>
                <c:pt idx="24">
                  <c:v>-4</c:v>
                </c:pt>
                <c:pt idx="32">
                  <c:v>-3.8</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BD7F-4EE5-AC46-39836899865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{6892F09E-FBCE-451E-8E69-BD7EE8CCB672}</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BD7F-4EE5-AC46-39836899865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{2E847B66-CE5C-4D6D-B7DE-74F57007A0C5}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BD7F-4EE5-AC46-39836899865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{83AD9A81-B54D-48A9-BAEF-A10D37C0F292}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BD7F-4EE5-AC46-39836899865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{DD5CF6A8-AD8C-49EA-B015-FF5AD7580986}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BD7F-4EE5-AC46-39836899865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{CACFAE7D-45C4-4388-9DF6-FFD911AD7CC4}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BD7F-4EE5-AC46-398368998657}"/>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{12A9B5DD-9F1E-4DF2-AF82-E499A32CCDB1}</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BD7F-4EE5-AC46-398368998657}"/>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{FC86B870-4FDD-4C9C-A9D6-C8E6BDA2A313}</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BD7F-4EE5-AC46-398368998657}"/>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{848F68BC-1957-4B3F-AD9B-51787C7528FF}</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BD7F-4EE5-AC46-398368998657}"/>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{8D04C76C-2508-4895-BF02-8B119CD1F9B0}</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BD7F-4EE5-AC46-39836899865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-3.2</c:v>
                </c:pt>
                <c:pt idx="24">
                  <c:v>-3.1</c:v>
                </c:pt>
                <c:pt idx="32">
                  <c:v>-2.6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BD7F-4EE5-AC46-398368998657}"/>
            </c:ext>
          </c:extLst>
        </c:ser>
        <c:dLbls>
          <c:showLegendKey val="0"/>
          <c:showVal val="1"/>
          <c:showCatName val="0"/>
          <c:showSerName val="0"/>
          <c:showPercent val="0"/>
          <c:showBubbleSize val="0"/>
        </c:dLbls>
        <c:axId val="84219776"/>
        <c:axId val="84234240"/>
      </c:scatterChart>
      <c:valAx>
        <c:axId val="84219776"/>
        <c:scaling>
          <c:orientation val="maxMin"/>
          <c:max val="-2.5"/>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東京都目黒区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地方債の償還が進むとともに、新たな起債を抑制した結果、元利償還金等が前年度比</a:t>
          </a:r>
          <a:r>
            <a:rPr kumimoji="1" lang="en-US" altLang="ja-JP" sz="1400">
              <a:solidFill>
                <a:sysClr val="windowText" lastClr="000000"/>
              </a:solidFill>
              <a:latin typeface="ＭＳ ゴシック" pitchFamily="49" charset="-128"/>
              <a:ea typeface="ＭＳ ゴシック" pitchFamily="49" charset="-128"/>
            </a:rPr>
            <a:t>20.1</a:t>
          </a:r>
          <a:r>
            <a:rPr kumimoji="1" lang="ja-JP" altLang="en-US" sz="1400">
              <a:solidFill>
                <a:sysClr val="windowText" lastClr="000000"/>
              </a:solidFill>
              <a:latin typeface="ＭＳ ゴシック" pitchFamily="49" charset="-128"/>
              <a:ea typeface="ＭＳ ゴシック" pitchFamily="49" charset="-128"/>
            </a:rPr>
            <a:t>％、</a:t>
          </a:r>
          <a:r>
            <a:rPr kumimoji="1" lang="en-US" altLang="ja-JP" sz="1400">
              <a:solidFill>
                <a:sysClr val="windowText" lastClr="000000"/>
              </a:solidFill>
              <a:latin typeface="ＭＳ ゴシック" pitchFamily="49" charset="-128"/>
              <a:ea typeface="ＭＳ ゴシック" pitchFamily="49" charset="-128"/>
            </a:rPr>
            <a:t>2</a:t>
          </a:r>
          <a:r>
            <a:rPr kumimoji="1" lang="ja-JP" altLang="en-US" sz="1400">
              <a:solidFill>
                <a:sysClr val="windowText" lastClr="000000"/>
              </a:solidFill>
              <a:latin typeface="ＭＳ ゴシック" pitchFamily="49" charset="-128"/>
              <a:ea typeface="ＭＳ ゴシック" pitchFamily="49" charset="-128"/>
            </a:rPr>
            <a:t>億</a:t>
          </a:r>
          <a:r>
            <a:rPr kumimoji="1" lang="en-US" altLang="ja-JP" sz="1400">
              <a:solidFill>
                <a:sysClr val="windowText" lastClr="000000"/>
              </a:solidFill>
              <a:latin typeface="ＭＳ ゴシック" pitchFamily="49" charset="-128"/>
              <a:ea typeface="ＭＳ ゴシック" pitchFamily="49" charset="-128"/>
            </a:rPr>
            <a:t>8</a:t>
          </a:r>
          <a:r>
            <a:rPr kumimoji="1" lang="ja-JP" altLang="en-US" sz="1400">
              <a:solidFill>
                <a:sysClr val="windowText" lastClr="000000"/>
              </a:solidFill>
              <a:latin typeface="ＭＳ ゴシック" pitchFamily="49" charset="-128"/>
              <a:ea typeface="ＭＳ ゴシック" pitchFamily="49" charset="-128"/>
            </a:rPr>
            <a:t>千万円余の減となりました。</a:t>
          </a:r>
          <a:endParaRPr kumimoji="1" lang="en-US" altLang="ja-JP" sz="1400">
            <a:solidFill>
              <a:sysClr val="windowText" lastClr="000000"/>
            </a:solidFill>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減債基金積立相当額の積立ルールが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年償還で毎年度の積立額を発行額の</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％として設定されているのに対し、当区は</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年償還（</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年据置）で毎年度の積立額を発行額の</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6.0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％を基準としているため、減債基金残高が減債基金積立相当額を上回っています。</a:t>
          </a:r>
          <a:endParaRPr lang="ja-JP" altLang="ja-JP" sz="1300">
            <a:solidFill>
              <a:srgbClr val="0070C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東京都目黒区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地方債の償還が進むとともに、新たな起債を抑制した結果、地方債現在高を始めとする将来負担額（Ａ）が</a:t>
          </a:r>
          <a:r>
            <a:rPr kumimoji="1" lang="en-US" altLang="ja-JP" sz="1400">
              <a:solidFill>
                <a:sysClr val="windowText" lastClr="000000"/>
              </a:solidFill>
              <a:latin typeface="ＭＳ ゴシック" pitchFamily="49" charset="-128"/>
              <a:ea typeface="ＭＳ ゴシック" pitchFamily="49" charset="-128"/>
            </a:rPr>
            <a:t>8</a:t>
          </a:r>
          <a:r>
            <a:rPr kumimoji="1" lang="ja-JP" altLang="en-US" sz="1400">
              <a:solidFill>
                <a:sysClr val="windowText" lastClr="000000"/>
              </a:solidFill>
              <a:latin typeface="ＭＳ ゴシック" pitchFamily="49" charset="-128"/>
              <a:ea typeface="ＭＳ ゴシック" pitchFamily="49" charset="-128"/>
            </a:rPr>
            <a:t>億円余の減となり、かつ、基金を始めとする充当可能財源等（Ｂ）が</a:t>
          </a:r>
          <a:r>
            <a:rPr kumimoji="1" lang="en-US" altLang="ja-JP" sz="1400">
              <a:solidFill>
                <a:sysClr val="windowText" lastClr="000000"/>
              </a:solidFill>
              <a:latin typeface="ＭＳ ゴシック" pitchFamily="49" charset="-128"/>
              <a:ea typeface="ＭＳ ゴシック" pitchFamily="49" charset="-128"/>
            </a:rPr>
            <a:t>32</a:t>
          </a:r>
          <a:r>
            <a:rPr kumimoji="1" lang="ja-JP" altLang="en-US" sz="1400">
              <a:solidFill>
                <a:sysClr val="windowText" lastClr="000000"/>
              </a:solidFill>
              <a:latin typeface="ＭＳ ゴシック" pitchFamily="49" charset="-128"/>
              <a:ea typeface="ＭＳ ゴシック" pitchFamily="49" charset="-128"/>
            </a:rPr>
            <a:t>億円余の増となったことにより、全体として</a:t>
          </a:r>
          <a:r>
            <a:rPr kumimoji="1" lang="en-US" altLang="ja-JP" sz="1400">
              <a:solidFill>
                <a:sysClr val="windowText" lastClr="000000"/>
              </a:solidFill>
              <a:latin typeface="ＭＳ ゴシック" pitchFamily="49" charset="-128"/>
              <a:ea typeface="ＭＳ ゴシック" pitchFamily="49" charset="-128"/>
            </a:rPr>
            <a:t>41</a:t>
          </a:r>
          <a:r>
            <a:rPr kumimoji="1" lang="ja-JP" altLang="en-US" sz="1400">
              <a:solidFill>
                <a:sysClr val="windowText" lastClr="000000"/>
              </a:solidFill>
              <a:latin typeface="ＭＳ ゴシック" pitchFamily="49" charset="-128"/>
              <a:ea typeface="ＭＳ ゴシック" pitchFamily="49" charset="-128"/>
            </a:rPr>
            <a:t>億円余の減となりました。</a:t>
          </a:r>
          <a:endParaRPr kumimoji="1" lang="en-US" altLang="ja-JP" sz="1400">
            <a:solidFill>
              <a:sysClr val="windowText" lastClr="000000"/>
            </a:solidFill>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東京都目黒区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当区の財政運営上のルール（前年度決算剰余金の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の金額を財政調整基金へ、前年度決算剰余金の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1/10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以上の金額を施設整備基金及び学校施設整備基金へそれぞれ積立を行う）及び最終補正予算編成時に過去の決算値などを参考に歳出の不用額を徹底的に精査するとともに、見込まれる歳入は最大限に見積もることで確保した財源について、財政調整基金に</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億円余、施設整備基金に</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億円余積み立てたほか、今後の学校施設の改築需要に対応するために、学校施設整備基金へ</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億円を積み立てました。一方で、取り崩しについては、区営住宅整備・管理事業や特別養護老人ホーム改修のための取り崩しなどをしました。その結果、基金全体としては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119</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億円余の増となりました。</a:t>
          </a:r>
        </a:p>
        <a:p>
          <a:endParaRPr kumimoji="1" lang="ja-JP" altLang="en-US" sz="1300">
            <a:solidFill>
              <a:srgbClr val="0070C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前年度決算剰余金の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の金額を財政調整基金に積み立てます。また、施設整備基金と学校施設整備基金については、将来の施設更新のためにいくらの基金が必要かというバックキャスティングの視点を取り入れ、令和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年度に財政運営上のルールを見直しました。令和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年度から各施設の減価償却費（調整後）の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以上の金額を翌年度の予算までに積み立てます。これにより、景気変動に左右されない柔軟な行財政運営を可能とする安定的な財政基盤を確立し、持続可能で質の高い区民サービスを提供していきます。</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施設整備基金：目黒区の公共用又は公用に供する施設の建設及び改修その他の整備に要する資金に活用します。</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学校施設整備基金：次世代を担う子どもたちの健やかな成長のために、学校施設の建替え、修繕等、学校施設の充実に活用します。</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サクラ基金：目黒区が管理する道路、都市公園等において行う桜の保護、植替え及び植樹、目黒区立目黒天空庭園及びその周辺の空間の維持管理等に要する資金に活用します。</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施設整備基金：当区の財政運営上のルールにおいて、前年度決算剰余金の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以上の金額を積み立てることとしているため、着実に積み立てました。</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学校施設整備基金：当区の財政運営上のルールにおいて、前年度決算剰余金の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以上の金額を積み立てることとしているため、着実に積み立てました。また、最終補正予算編成時に過去の決算値などを参考に歳出の不用額を徹底的に精査するとともに、見込まれる歳入は最大限に見積もることで確保した財源を積み立てました。</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施設整備基金及び学校施設整備基金：学校施設をはじめとした公共施設の更新経費が大きな課題となる中、公共施設の計画的かつ確実な更新及び整備を実現させるために将来に備えた積立を行ってまいります。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年度からは新たな財政運営上のルールに基づき、各施設の減価償却費（調整後）の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以上の金額を翌年度の予算までに積み立てます。</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当区の財政運営上のルールにおいて、前年度決算剰余金の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の金額を積み立てることとしているため、着実に積み立てました。また、最終補正予算編成時に過去の決算値などを参考に歳出の不用額を徹底的に精査するとともに、見込まれる歳入は最大限に見積もることで確保した財源を積み立てることで、翌年度の予算編成での取崩に対応しました。</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地方交付税不交付団体である特別区は、景気動向による歳入の変動に大きく影響されやすいと言われていることなどから、それに対処するため、財政調整基金残高は最低でも</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億円を維持し、さらに特別区の平均的な水準も考慮し、将来に備えて当区の標準財政規模の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％以上を超える財政調整基金残高を引き続き維持していきます。</a:t>
          </a: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償還のため、</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9</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千万円余を取り崩したことにより、減少しました。</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地方債の起債を予定している事業の国・都の補助金の見込みや都区財政調整制度に基づく基準財政需要額の算定状況を踏まえ、必要額を積み立てる予定です。</a:t>
          </a: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70E4B99-677F-4071-B3F6-50787F9DB7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B4F3FA4A-9C23-496E-8638-DA1A30203A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5126269E-EEC5-45DE-B238-BE7C26693859}"/>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4BF4A36-82F0-4827-9D36-02932C3682DC}"/>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D699CAB1-D819-410E-AEEC-A094B2F819DF}"/>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300D59FE-E7B5-4358-B29D-A39B7261974A}"/>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4901F301-5957-4EF5-B4A3-777C4007A185}"/>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867070AD-C261-475C-A8CD-70A8F945DEEE}"/>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34B054C0-CEC1-435B-B5A8-177C3B70ACD0}"/>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6F5DA126-40D6-472E-B034-803731F3C522}"/>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B6655B9D-971A-46C9-B76A-8115A0BED366}"/>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AF55D7D2-90DB-4E66-9684-53E079BEACDC}"/>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0F03C419-5B90-4AD7-80F7-23B761B646EA}"/>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4DDAC27-F395-41B1-86C9-130C4975DCCA}"/>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3B83A249-8C81-4118-A0AB-CE9F326E3B29}"/>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FC4F984C-955C-44C8-A457-5D87E3E53517}"/>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94557804-D5EF-4758-8B45-981F4C8C2B74}"/>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61BDC971-AA27-406F-968B-9667C9D5A0B6}"/>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2141DEDB-CF6A-41B7-B9B7-CF2DE356511B}"/>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A8AC17DC-F726-44E5-A893-58C6E3CF84AF}"/>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1D0367F1-94B4-4FF4-AC02-E3997F3FFDC3}"/>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A416D004-1B07-4B2B-8585-9BF5B1CF0392}"/>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279,520
268,972
14.67
131,219,485
123,773,948
7,317,185
78,098,672
7,601,148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7E0F088C-E418-46E7-AFB5-4D548BA64445}"/>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2D06A240-7D0E-46BE-BFAD-156665D6A154}"/>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B582DA1C-E25F-4C10-AA4E-771C5469E7BD}"/>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B530AC88-2BF8-4DA9-BCBE-CE52D0F67A84}"/>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7D2A675B-265D-41C4-A69C-9F89C39110EC}"/>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A634A5E1-CEFA-4F6C-8266-CB80E429EBC2}"/>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EBE15C67-80F2-4BB8-B5AB-DD59A085F4A3}"/>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E8E72E8C-3FF6-40F3-923E-F5C986663A55}"/>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01074A6A-DC73-4CB1-90DE-B03CE7B9484D}"/>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F6979827-20FF-483C-9277-F103AEC45BBF}"/>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848A2F0A-89D5-491D-9B92-F7373400361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D0F04F55-D3EC-426C-88C9-71791800B217}"/>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714ED9C2-3509-49FA-8E8B-EB1BB52ADCDE}"/>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2ED3E6B7-6101-413E-B6CA-42066A90FA18}"/>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B7DFFE39-9D23-4038-AB5D-08491CF8470D}"/>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86126A42-2F2F-42C4-B6DF-A3D3C47BE40E}"/>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54CE382F-49C6-49B9-AF64-A6C4F1231E62}"/>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68A46366-E1DD-4D42-BF6D-DF61D6172046}"/>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DA91F83E-BE66-461C-AB85-2B0BEFE2EDC5}"/>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B5DDEEB4-DC94-4D1B-A71C-08F4555CE8BB}"/>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C90E1197-2696-4A6C-8782-F43365140EDB}"/>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59B7B994-301F-44A6-B575-F2D2B9FCBA86}"/>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7BAD528B-C58D-4DD1-850F-5D8EF237835C}"/>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75D7697F-3CEA-4BD0-9227-33504B4F1053}"/>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765C54F1-D3FB-44C4-BDF2-94A9D41DB9E4}"/>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[ 69.7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0BE62ECC-8683-4694-B1C4-F41AE97FB6D2}"/>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7D7A6BE6-222D-4377-8ED3-337CC620CFBA}"/>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31365639-DCB2-436D-8495-B4942A01C9FB}"/>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10D9AC55-66A7-4376-A710-1688C37ADEB3}"/>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22758DBC-91B4-433D-B876-F5FA23F72234}"/>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A62C52D9-1F71-42CF-9DCF-E0EB0DF63733}"/>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75EFE262-64A8-4672-B1AF-656627F60557}"/>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83DFA34B-043A-4ED5-B44E-BE04F0640E33}"/>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034EC5E3-93DD-487E-9287-C35979A0559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9B676B96-9945-4785-AB7A-1F55E1801FD6}"/>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有形固定資産額の増加に対して、減価償却累計額の増加割合が大きいことから、有形固定資産減価償却率は</a:t>
          </a:r>
          <a:r>
            <a:rPr kumimoji="1" lang="en-US" altLang="ja-JP" sz="1100">
              <a:latin typeface="ＭＳ Ｐゴシック" panose="020B0600070205080204" pitchFamily="50" charset="-128"/>
              <a:ea typeface="ＭＳ Ｐゴシック" panose="020B0600070205080204" pitchFamily="50" charset="-128"/>
            </a:rPr>
            <a:t>0.8</a:t>
          </a:r>
          <a:r>
            <a:rPr kumimoji="1" lang="ja-JP" altLang="en-US" sz="1100">
              <a:latin typeface="ＭＳ Ｐゴシック" panose="020B0600070205080204" pitchFamily="50" charset="-128"/>
              <a:ea typeface="ＭＳ Ｐゴシック" panose="020B0600070205080204" pitchFamily="50" charset="-128"/>
            </a:rPr>
            <a:t>ポイント増加している。</a:t>
          </a:r>
        </a:p>
        <a:p>
          <a:r>
            <a:rPr kumimoji="1" lang="ja-JP" altLang="en-US" sz="1100">
              <a:latin typeface="ＭＳ Ｐゴシック" panose="020B0600070205080204" pitchFamily="50" charset="-128"/>
              <a:ea typeface="ＭＳ Ｐゴシック" panose="020B0600070205080204" pitchFamily="50" charset="-128"/>
            </a:rPr>
            <a:t>類似団体内でも高い水準にあり、その主要因は、区有施設全体の</a:t>
          </a:r>
          <a:r>
            <a:rPr kumimoji="1" lang="en-US" altLang="ja-JP" sz="1100">
              <a:latin typeface="ＭＳ Ｐゴシック" panose="020B0600070205080204" pitchFamily="50" charset="-128"/>
              <a:ea typeface="ＭＳ Ｐゴシック" panose="020B0600070205080204" pitchFamily="50" charset="-128"/>
            </a:rPr>
            <a:t>40</a:t>
          </a:r>
          <a:r>
            <a:rPr kumimoji="1" lang="ja-JP" altLang="en-US" sz="1100">
              <a:latin typeface="ＭＳ Ｐゴシック" panose="020B0600070205080204" pitchFamily="50" charset="-128"/>
              <a:ea typeface="ＭＳ Ｐゴシック" panose="020B0600070205080204" pitchFamily="50" charset="-128"/>
            </a:rPr>
            <a:t>％以上を占める学校施設について、その</a:t>
          </a:r>
          <a:r>
            <a:rPr kumimoji="1" lang="en-US" altLang="ja-JP" sz="1100">
              <a:latin typeface="ＭＳ Ｐゴシック" panose="020B0600070205080204" pitchFamily="50" charset="-128"/>
              <a:ea typeface="ＭＳ Ｐゴシック" panose="020B0600070205080204" pitchFamily="50" charset="-128"/>
            </a:rPr>
            <a:t>80</a:t>
          </a:r>
          <a:r>
            <a:rPr kumimoji="1" lang="ja-JP" altLang="en-US" sz="1100">
              <a:latin typeface="ＭＳ Ｐゴシック" panose="020B0600070205080204" pitchFamily="50" charset="-128"/>
              <a:ea typeface="ＭＳ Ｐゴシック" panose="020B0600070205080204" pitchFamily="50" charset="-128"/>
            </a:rPr>
            <a:t>％以上が築</a:t>
          </a:r>
          <a:r>
            <a:rPr kumimoji="1" lang="en-US" altLang="ja-JP" sz="1100">
              <a:latin typeface="ＭＳ Ｐゴシック" panose="020B0600070205080204" pitchFamily="50" charset="-128"/>
              <a:ea typeface="ＭＳ Ｐゴシック" panose="020B0600070205080204" pitchFamily="50" charset="-128"/>
            </a:rPr>
            <a:t>50</a:t>
          </a:r>
          <a:r>
            <a:rPr kumimoji="1" lang="ja-JP" altLang="en-US" sz="1100">
              <a:latin typeface="ＭＳ Ｐゴシック" panose="020B0600070205080204" pitchFamily="50" charset="-128"/>
              <a:ea typeface="ＭＳ Ｐゴシック" panose="020B0600070205080204" pitchFamily="50" charset="-128"/>
            </a:rPr>
            <a:t>年以上経過しており老朽化が進んでいることなどが考えられる。</a:t>
          </a:r>
        </a:p>
        <a:p>
          <a:r>
            <a:rPr kumimoji="1" lang="ja-JP" altLang="en-US" sz="1100">
              <a:latin typeface="ＭＳ Ｐゴシック" panose="020B0600070205080204" pitchFamily="50" charset="-128"/>
              <a:ea typeface="ＭＳ Ｐゴシック" panose="020B0600070205080204" pitchFamily="50" charset="-128"/>
            </a:rPr>
            <a:t>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年度に策定した「学校施設更新計画」に基づき、学校施設の複合化、多機能化等、施設の効果的・効率的な活用を踏まえた計画的な更新を行っていく。</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A2C1EA6E-61B3-4339-8A7F-F35A8441FE24}"/>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81CA3BFF-20C3-4C5B-9DEE-F1EAD4E597D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F03821F6-8336-436C-B653-15C430FC5569}"/>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42D32E29-3C70-4B73-B52B-0806B52070FD}"/>
            </a:ext>
          </a:extLst>
        </xdr:cNvPr>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380DA8D9-3533-42FC-88B1-57A6B3E7AB5C}"/>
            </a:ext>
          </a:extLst>
        </xdr:cNvPr>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38708F37-4C20-4855-9BBD-536229CEF913}"/>
            </a:ext>
          </a:extLst>
        </xdr:cNvPr>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D8EF3F20-F23A-43A2-BD4B-F7513C60EE28}"/>
            </a:ext>
          </a:extLst>
        </xdr:cNvPr>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CA7AE87B-C0F6-4C7C-BFD3-668C6D945E8C}"/>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D9CADFA1-BE00-46C4-B246-4C0A983C4FC9}"/>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13CAB398-D65F-44DA-807A-7806092CB194}"/>
            </a:ext>
          </a:extLst>
        </xdr:cNvPr>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40FFDE05-5D67-4209-BF48-9D89F2ADBED7}"/>
            </a:ext>
          </a:extLst>
        </xdr:cNvPr>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631D9417-8BB9-4E9C-AFE5-F60F05532068}"/>
            </a:ext>
          </a:extLst>
        </xdr:cNvPr>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E20A8EF3-0CAD-41A0-A1DD-E9617B03B321}"/>
            </a:ext>
          </a:extLst>
        </xdr:cNvPr>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2C6EED2F-B4FD-4DD9-AF42-F9F365F64059}"/>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D1231040-F183-4500-BB05-406228889EFB}"/>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2D540A8E-D28E-4562-818B-2A4140BBE3CF}"/>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8043</xdr:rowOff>
    </xdr:from>
    <xdr:to>
      <xdr:col>23</xdr:col>
      <xdr:colOff>85090</xdr:colOff>
      <xdr:row>33</xdr:row>
      <xdr:rowOff>81704</xdr:rowOff>
    </xdr:to>
    <xdr:cxnSp macro="">
      <xdr:nvCxnSpPr>
        <xdr:cNvPr id="75" name="直線コネクタ 74">
          <a:extLst>
            <a:ext uri="{FF2B5EF4-FFF2-40B4-BE49-F238E27FC236}">
              <a16:creationId xmlns:a16="http://schemas.microsoft.com/office/drawing/2014/main" id="{BEBEB570-E4FF-4322-AB4C-4AD7E76C7DB4}"/>
            </a:ext>
          </a:extLst>
        </xdr:cNvPr>
        <xdr:cNvCxnSpPr/>
      </xdr:nvCxnSpPr>
      <xdr:spPr>
        <a:xfrm flipV="1">
          <a:off x="4760595" y="5237268"/>
          <a:ext cx="1270" cy="12738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85531</xdr:rowOff>
    </xdr:from>
    <xdr:ext cx="405111" cy="259045"/>
    <xdr:sp macro="" textlink="">
      <xdr:nvSpPr>
        <xdr:cNvPr id="76" name="有形固定資産減価償却率最小値テキスト">
          <a:extLst>
            <a:ext uri="{FF2B5EF4-FFF2-40B4-BE49-F238E27FC236}">
              <a16:creationId xmlns:a16="http://schemas.microsoft.com/office/drawing/2014/main" id="{FE53E6EE-C567-4392-BF04-50281789BB98}"/>
            </a:ext>
          </a:extLst>
        </xdr:cNvPr>
        <xdr:cNvSpPr txBox="1"/>
      </xdr:nvSpPr>
      <xdr:spPr>
        <a:xfrm>
          <a:off x="4813300" y="65149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81704</xdr:rowOff>
    </xdr:from>
    <xdr:to>
      <xdr:col>23</xdr:col>
      <xdr:colOff>174625</xdr:colOff>
      <xdr:row>33</xdr:row>
      <xdr:rowOff>81704</xdr:rowOff>
    </xdr:to>
    <xdr:cxnSp macro="">
      <xdr:nvCxnSpPr>
        <xdr:cNvPr id="77" name="直線コネクタ 76">
          <a:extLst>
            <a:ext uri="{FF2B5EF4-FFF2-40B4-BE49-F238E27FC236}">
              <a16:creationId xmlns:a16="http://schemas.microsoft.com/office/drawing/2014/main" id="{4CB93DC1-FB99-4045-AD57-BEDA5E2707AE}"/>
            </a:ext>
          </a:extLst>
        </xdr:cNvPr>
        <xdr:cNvCxnSpPr/>
      </xdr:nvCxnSpPr>
      <xdr:spPr>
        <a:xfrm>
          <a:off x="4673600" y="65110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126170</xdr:rowOff>
    </xdr:from>
    <xdr:ext cx="405111" cy="259045"/>
    <xdr:sp macro="" textlink="">
      <xdr:nvSpPr>
        <xdr:cNvPr id="78" name="有形固定資産減価償却率最大値テキスト">
          <a:extLst>
            <a:ext uri="{FF2B5EF4-FFF2-40B4-BE49-F238E27FC236}">
              <a16:creationId xmlns:a16="http://schemas.microsoft.com/office/drawing/2014/main" id="{E8D086A0-DB8D-4BA2-A7A9-523BD7A6CD0C}"/>
            </a:ext>
          </a:extLst>
        </xdr:cNvPr>
        <xdr:cNvSpPr txBox="1"/>
      </xdr:nvSpPr>
      <xdr:spPr>
        <a:xfrm>
          <a:off x="4813300" y="5012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8043</xdr:rowOff>
    </xdr:from>
    <xdr:to>
      <xdr:col>23</xdr:col>
      <xdr:colOff>174625</xdr:colOff>
      <xdr:row>26</xdr:row>
      <xdr:rowOff>8043</xdr:rowOff>
    </xdr:to>
    <xdr:cxnSp macro="">
      <xdr:nvCxnSpPr>
        <xdr:cNvPr id="79" name="直線コネクタ 78">
          <a:extLst>
            <a:ext uri="{FF2B5EF4-FFF2-40B4-BE49-F238E27FC236}">
              <a16:creationId xmlns:a16="http://schemas.microsoft.com/office/drawing/2014/main" id="{4E77FBD6-F20D-48E2-89FB-50EFA5F14168}"/>
            </a:ext>
          </a:extLst>
        </xdr:cNvPr>
        <xdr:cNvCxnSpPr/>
      </xdr:nvCxnSpPr>
      <xdr:spPr>
        <a:xfrm>
          <a:off x="4673600" y="5237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142257</xdr:rowOff>
    </xdr:from>
    <xdr:ext cx="405111" cy="259045"/>
    <xdr:sp macro="" textlink="">
      <xdr:nvSpPr>
        <xdr:cNvPr id="80" name="有形固定資産減価償却率平均値テキスト">
          <a:extLst>
            <a:ext uri="{FF2B5EF4-FFF2-40B4-BE49-F238E27FC236}">
              <a16:creationId xmlns:a16="http://schemas.microsoft.com/office/drawing/2014/main" id="{C72E82E4-3481-49E2-B0E3-CB0E8B95D61A}"/>
            </a:ext>
          </a:extLst>
        </xdr:cNvPr>
        <xdr:cNvSpPr txBox="1"/>
      </xdr:nvSpPr>
      <xdr:spPr>
        <a:xfrm>
          <a:off x="4813300" y="57143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119380</xdr:rowOff>
    </xdr:from>
    <xdr:to>
      <xdr:col>23</xdr:col>
      <xdr:colOff>136525</xdr:colOff>
      <xdr:row>30</xdr:row>
      <xdr:rowOff>49530</xdr:rowOff>
    </xdr:to>
    <xdr:sp macro="" textlink="">
      <xdr:nvSpPr>
        <xdr:cNvPr id="81" name="フローチャート: 判断 80">
          <a:extLst>
            <a:ext uri="{FF2B5EF4-FFF2-40B4-BE49-F238E27FC236}">
              <a16:creationId xmlns:a16="http://schemas.microsoft.com/office/drawing/2014/main" id="{1B243482-6FF9-4C40-BF9C-D2FF22276479}"/>
            </a:ext>
          </a:extLst>
        </xdr:cNvPr>
        <xdr:cNvSpPr/>
      </xdr:nvSpPr>
      <xdr:spPr>
        <a:xfrm>
          <a:off x="4711700" y="5862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115782</xdr:rowOff>
    </xdr:from>
    <xdr:to>
      <xdr:col>19</xdr:col>
      <xdr:colOff>187325</xdr:colOff>
      <xdr:row>30</xdr:row>
      <xdr:rowOff>45932</xdr:rowOff>
    </xdr:to>
    <xdr:sp macro="" textlink="">
      <xdr:nvSpPr>
        <xdr:cNvPr id="82" name="フローチャート: 判断 81">
          <a:extLst>
            <a:ext uri="{FF2B5EF4-FFF2-40B4-BE49-F238E27FC236}">
              <a16:creationId xmlns:a16="http://schemas.microsoft.com/office/drawing/2014/main" id="{AB3DEC99-61D8-4CA2-BD6B-B5F938E0D361}"/>
            </a:ext>
          </a:extLst>
        </xdr:cNvPr>
        <xdr:cNvSpPr/>
      </xdr:nvSpPr>
      <xdr:spPr>
        <a:xfrm>
          <a:off x="4000500" y="5859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94192</xdr:rowOff>
    </xdr:from>
    <xdr:to>
      <xdr:col>15</xdr:col>
      <xdr:colOff>187325</xdr:colOff>
      <xdr:row>30</xdr:row>
      <xdr:rowOff>24342</xdr:rowOff>
    </xdr:to>
    <xdr:sp macro="" textlink="">
      <xdr:nvSpPr>
        <xdr:cNvPr id="83" name="フローチャート: 判断 82">
          <a:extLst>
            <a:ext uri="{FF2B5EF4-FFF2-40B4-BE49-F238E27FC236}">
              <a16:creationId xmlns:a16="http://schemas.microsoft.com/office/drawing/2014/main" id="{13DB15D0-2474-4492-B30B-6FF7786BAD84}"/>
            </a:ext>
          </a:extLst>
        </xdr:cNvPr>
        <xdr:cNvSpPr/>
      </xdr:nvSpPr>
      <xdr:spPr>
        <a:xfrm>
          <a:off x="3238500" y="5837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108585</xdr:rowOff>
    </xdr:from>
    <xdr:to>
      <xdr:col>11</xdr:col>
      <xdr:colOff>187325</xdr:colOff>
      <xdr:row>30</xdr:row>
      <xdr:rowOff>38735</xdr:rowOff>
    </xdr:to>
    <xdr:sp macro="" textlink="">
      <xdr:nvSpPr>
        <xdr:cNvPr id="84" name="フローチャート: 判断 83">
          <a:extLst>
            <a:ext uri="{FF2B5EF4-FFF2-40B4-BE49-F238E27FC236}">
              <a16:creationId xmlns:a16="http://schemas.microsoft.com/office/drawing/2014/main" id="{481BD36E-E1E3-410E-9B2F-50E0FC413448}"/>
            </a:ext>
          </a:extLst>
        </xdr:cNvPr>
        <xdr:cNvSpPr/>
      </xdr:nvSpPr>
      <xdr:spPr>
        <a:xfrm>
          <a:off x="2476500" y="585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104987</xdr:rowOff>
    </xdr:from>
    <xdr:to>
      <xdr:col>7</xdr:col>
      <xdr:colOff>187325</xdr:colOff>
      <xdr:row>30</xdr:row>
      <xdr:rowOff>35137</xdr:rowOff>
    </xdr:to>
    <xdr:sp macro="" textlink="">
      <xdr:nvSpPr>
        <xdr:cNvPr id="85" name="フローチャート: 判断 84">
          <a:extLst>
            <a:ext uri="{FF2B5EF4-FFF2-40B4-BE49-F238E27FC236}">
              <a16:creationId xmlns:a16="http://schemas.microsoft.com/office/drawing/2014/main" id="{D281E933-E9BF-4B6B-9F79-80B5E608B086}"/>
            </a:ext>
          </a:extLst>
        </xdr:cNvPr>
        <xdr:cNvSpPr/>
      </xdr:nvSpPr>
      <xdr:spPr>
        <a:xfrm>
          <a:off x="1714500" y="5848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50CD65A7-A589-4C08-84F3-A4C3F6AFE0C2}"/>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D4815352-A75C-42BC-9CD2-F0B0C09BCD33}"/>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9A23E48D-A50B-44D4-8751-E78D547CEDFC}"/>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0256C37B-75EF-4089-AF01-732B9EA6AF0D}"/>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E2BC622F-8C28-4FB4-A965-AD6A3A885F74}"/>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72813</xdr:rowOff>
    </xdr:from>
    <xdr:to>
      <xdr:col>23</xdr:col>
      <xdr:colOff>136525</xdr:colOff>
      <xdr:row>33</xdr:row>
      <xdr:rowOff>2963</xdr:rowOff>
    </xdr:to>
    <xdr:sp macro="" textlink="">
      <xdr:nvSpPr>
        <xdr:cNvPr id="91" name="楕円 90">
          <a:extLst>
            <a:ext uri="{FF2B5EF4-FFF2-40B4-BE49-F238E27FC236}">
              <a16:creationId xmlns:a16="http://schemas.microsoft.com/office/drawing/2014/main" id="{E4798D53-3BE5-4CAB-9D4B-8380A9613B5C}"/>
            </a:ext>
          </a:extLst>
        </xdr:cNvPr>
        <xdr:cNvSpPr/>
      </xdr:nvSpPr>
      <xdr:spPr>
        <a:xfrm>
          <a:off x="4711700" y="6330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51240</xdr:rowOff>
    </xdr:from>
    <xdr:ext cx="405111" cy="259045"/>
    <xdr:sp macro="" textlink="">
      <xdr:nvSpPr>
        <xdr:cNvPr id="92" name="有形固定資産減価償却率該当値テキスト">
          <a:extLst>
            <a:ext uri="{FF2B5EF4-FFF2-40B4-BE49-F238E27FC236}">
              <a16:creationId xmlns:a16="http://schemas.microsoft.com/office/drawing/2014/main" id="{63AFC8D6-7A01-48EC-B3BA-C6FABD544FDE}"/>
            </a:ext>
          </a:extLst>
        </xdr:cNvPr>
        <xdr:cNvSpPr txBox="1"/>
      </xdr:nvSpPr>
      <xdr:spPr>
        <a:xfrm>
          <a:off x="4813300" y="63091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44027</xdr:rowOff>
    </xdr:from>
    <xdr:to>
      <xdr:col>19</xdr:col>
      <xdr:colOff>187325</xdr:colOff>
      <xdr:row>32</xdr:row>
      <xdr:rowOff>145627</xdr:rowOff>
    </xdr:to>
    <xdr:sp macro="" textlink="">
      <xdr:nvSpPr>
        <xdr:cNvPr id="93" name="楕円 92">
          <a:extLst>
            <a:ext uri="{FF2B5EF4-FFF2-40B4-BE49-F238E27FC236}">
              <a16:creationId xmlns:a16="http://schemas.microsoft.com/office/drawing/2014/main" id="{F28732FA-3B5E-401F-B7D2-ECE67CE51061}"/>
            </a:ext>
          </a:extLst>
        </xdr:cNvPr>
        <xdr:cNvSpPr/>
      </xdr:nvSpPr>
      <xdr:spPr>
        <a:xfrm>
          <a:off x="4000500" y="6301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94827</xdr:rowOff>
    </xdr:from>
    <xdr:to>
      <xdr:col>23</xdr:col>
      <xdr:colOff>85725</xdr:colOff>
      <xdr:row>32</xdr:row>
      <xdr:rowOff>123613</xdr:rowOff>
    </xdr:to>
    <xdr:cxnSp macro="">
      <xdr:nvCxnSpPr>
        <xdr:cNvPr id="94" name="直線コネクタ 93">
          <a:extLst>
            <a:ext uri="{FF2B5EF4-FFF2-40B4-BE49-F238E27FC236}">
              <a16:creationId xmlns:a16="http://schemas.microsoft.com/office/drawing/2014/main" id="{473C38BD-8344-495E-8C4F-EE0B0A0BC507}"/>
            </a:ext>
          </a:extLst>
        </xdr:cNvPr>
        <xdr:cNvCxnSpPr/>
      </xdr:nvCxnSpPr>
      <xdr:spPr>
        <a:xfrm>
          <a:off x="4051300" y="6352752"/>
          <a:ext cx="711200" cy="28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18838</xdr:rowOff>
    </xdr:from>
    <xdr:to>
      <xdr:col>15</xdr:col>
      <xdr:colOff>187325</xdr:colOff>
      <xdr:row>32</xdr:row>
      <xdr:rowOff>120438</xdr:rowOff>
    </xdr:to>
    <xdr:sp macro="" textlink="">
      <xdr:nvSpPr>
        <xdr:cNvPr id="95" name="楕円 94">
          <a:extLst>
            <a:ext uri="{FF2B5EF4-FFF2-40B4-BE49-F238E27FC236}">
              <a16:creationId xmlns:a16="http://schemas.microsoft.com/office/drawing/2014/main" id="{4674A275-3D68-44FA-8F5C-EF29D48764F1}"/>
            </a:ext>
          </a:extLst>
        </xdr:cNvPr>
        <xdr:cNvSpPr/>
      </xdr:nvSpPr>
      <xdr:spPr>
        <a:xfrm>
          <a:off x="3238500" y="6276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69638</xdr:rowOff>
    </xdr:from>
    <xdr:to>
      <xdr:col>19</xdr:col>
      <xdr:colOff>136525</xdr:colOff>
      <xdr:row>32</xdr:row>
      <xdr:rowOff>94827</xdr:rowOff>
    </xdr:to>
    <xdr:cxnSp macro="">
      <xdr:nvCxnSpPr>
        <xdr:cNvPr id="96" name="直線コネクタ 95">
          <a:extLst>
            <a:ext uri="{FF2B5EF4-FFF2-40B4-BE49-F238E27FC236}">
              <a16:creationId xmlns:a16="http://schemas.microsoft.com/office/drawing/2014/main" id="{82306046-1006-4A82-B23D-E3914FF2624F}"/>
            </a:ext>
          </a:extLst>
        </xdr:cNvPr>
        <xdr:cNvCxnSpPr/>
      </xdr:nvCxnSpPr>
      <xdr:spPr>
        <a:xfrm>
          <a:off x="3289300" y="6327563"/>
          <a:ext cx="762000" cy="25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103928</xdr:rowOff>
    </xdr:from>
    <xdr:to>
      <xdr:col>11</xdr:col>
      <xdr:colOff>187325</xdr:colOff>
      <xdr:row>32</xdr:row>
      <xdr:rowOff>34078</xdr:rowOff>
    </xdr:to>
    <xdr:sp macro="" textlink="">
      <xdr:nvSpPr>
        <xdr:cNvPr id="97" name="楕円 96">
          <a:extLst>
            <a:ext uri="{FF2B5EF4-FFF2-40B4-BE49-F238E27FC236}">
              <a16:creationId xmlns:a16="http://schemas.microsoft.com/office/drawing/2014/main" id="{8F80A8C0-69C5-4587-8C92-EFFE1B9B923E}"/>
            </a:ext>
          </a:extLst>
        </xdr:cNvPr>
        <xdr:cNvSpPr/>
      </xdr:nvSpPr>
      <xdr:spPr>
        <a:xfrm>
          <a:off x="2476500" y="6190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154728</xdr:rowOff>
    </xdr:from>
    <xdr:to>
      <xdr:col>15</xdr:col>
      <xdr:colOff>136525</xdr:colOff>
      <xdr:row>32</xdr:row>
      <xdr:rowOff>69638</xdr:rowOff>
    </xdr:to>
    <xdr:cxnSp macro="">
      <xdr:nvCxnSpPr>
        <xdr:cNvPr id="98" name="直線コネクタ 97">
          <a:extLst>
            <a:ext uri="{FF2B5EF4-FFF2-40B4-BE49-F238E27FC236}">
              <a16:creationId xmlns:a16="http://schemas.microsoft.com/office/drawing/2014/main" id="{78319EA1-4DAF-4E9A-86ED-A001842CC0EF}"/>
            </a:ext>
          </a:extLst>
        </xdr:cNvPr>
        <xdr:cNvCxnSpPr/>
      </xdr:nvCxnSpPr>
      <xdr:spPr>
        <a:xfrm>
          <a:off x="2527300" y="6241203"/>
          <a:ext cx="762000" cy="86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75142</xdr:rowOff>
    </xdr:from>
    <xdr:to>
      <xdr:col>7</xdr:col>
      <xdr:colOff>187325</xdr:colOff>
      <xdr:row>32</xdr:row>
      <xdr:rowOff>5292</xdr:rowOff>
    </xdr:to>
    <xdr:sp macro="" textlink="">
      <xdr:nvSpPr>
        <xdr:cNvPr id="99" name="楕円 98">
          <a:extLst>
            <a:ext uri="{FF2B5EF4-FFF2-40B4-BE49-F238E27FC236}">
              <a16:creationId xmlns:a16="http://schemas.microsoft.com/office/drawing/2014/main" id="{6E30910E-7790-4050-8335-39D25B98FC45}"/>
            </a:ext>
          </a:extLst>
        </xdr:cNvPr>
        <xdr:cNvSpPr/>
      </xdr:nvSpPr>
      <xdr:spPr>
        <a:xfrm>
          <a:off x="1714500" y="6161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125942</xdr:rowOff>
    </xdr:from>
    <xdr:to>
      <xdr:col>11</xdr:col>
      <xdr:colOff>136525</xdr:colOff>
      <xdr:row>31</xdr:row>
      <xdr:rowOff>154728</xdr:rowOff>
    </xdr:to>
    <xdr:cxnSp macro="">
      <xdr:nvCxnSpPr>
        <xdr:cNvPr id="100" name="直線コネクタ 99">
          <a:extLst>
            <a:ext uri="{FF2B5EF4-FFF2-40B4-BE49-F238E27FC236}">
              <a16:creationId xmlns:a16="http://schemas.microsoft.com/office/drawing/2014/main" id="{A634E910-2624-4707-92B3-F6337EF1ED45}"/>
            </a:ext>
          </a:extLst>
        </xdr:cNvPr>
        <xdr:cNvCxnSpPr/>
      </xdr:nvCxnSpPr>
      <xdr:spPr>
        <a:xfrm>
          <a:off x="1765300" y="6212417"/>
          <a:ext cx="762000" cy="28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62459</xdr:rowOff>
    </xdr:from>
    <xdr:ext cx="405111" cy="259045"/>
    <xdr:sp macro="" textlink="">
      <xdr:nvSpPr>
        <xdr:cNvPr id="101" name="n_1aveValue有形固定資産減価償却率">
          <a:extLst>
            <a:ext uri="{FF2B5EF4-FFF2-40B4-BE49-F238E27FC236}">
              <a16:creationId xmlns:a16="http://schemas.microsoft.com/office/drawing/2014/main" id="{7B64E9B3-AE78-443A-A58E-85EF5BEF85FB}"/>
            </a:ext>
          </a:extLst>
        </xdr:cNvPr>
        <xdr:cNvSpPr txBox="1"/>
      </xdr:nvSpPr>
      <xdr:spPr>
        <a:xfrm>
          <a:off x="3836044" y="5634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40869</xdr:rowOff>
    </xdr:from>
    <xdr:ext cx="405111" cy="259045"/>
    <xdr:sp macro="" textlink="">
      <xdr:nvSpPr>
        <xdr:cNvPr id="102" name="n_2aveValue有形固定資産減価償却率">
          <a:extLst>
            <a:ext uri="{FF2B5EF4-FFF2-40B4-BE49-F238E27FC236}">
              <a16:creationId xmlns:a16="http://schemas.microsoft.com/office/drawing/2014/main" id="{D90D72DB-913C-49E4-8ECC-088B4983847B}"/>
            </a:ext>
          </a:extLst>
        </xdr:cNvPr>
        <xdr:cNvSpPr txBox="1"/>
      </xdr:nvSpPr>
      <xdr:spPr>
        <a:xfrm>
          <a:off x="3086744" y="5612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55262</xdr:rowOff>
    </xdr:from>
    <xdr:ext cx="405111" cy="259045"/>
    <xdr:sp macro="" textlink="">
      <xdr:nvSpPr>
        <xdr:cNvPr id="103" name="n_3aveValue有形固定資産減価償却率">
          <a:extLst>
            <a:ext uri="{FF2B5EF4-FFF2-40B4-BE49-F238E27FC236}">
              <a16:creationId xmlns:a16="http://schemas.microsoft.com/office/drawing/2014/main" id="{4FA473CF-EFAA-4C1A-A464-A5E64E11F8CF}"/>
            </a:ext>
          </a:extLst>
        </xdr:cNvPr>
        <xdr:cNvSpPr txBox="1"/>
      </xdr:nvSpPr>
      <xdr:spPr>
        <a:xfrm>
          <a:off x="2324744" y="5627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51664</xdr:rowOff>
    </xdr:from>
    <xdr:ext cx="405111" cy="259045"/>
    <xdr:sp macro="" textlink="">
      <xdr:nvSpPr>
        <xdr:cNvPr id="104" name="n_4aveValue有形固定資産減価償却率">
          <a:extLst>
            <a:ext uri="{FF2B5EF4-FFF2-40B4-BE49-F238E27FC236}">
              <a16:creationId xmlns:a16="http://schemas.microsoft.com/office/drawing/2014/main" id="{44ED09A4-B7C8-4B46-96B3-CB57245D9DCE}"/>
            </a:ext>
          </a:extLst>
        </xdr:cNvPr>
        <xdr:cNvSpPr txBox="1"/>
      </xdr:nvSpPr>
      <xdr:spPr>
        <a:xfrm>
          <a:off x="1562744" y="5623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136754</xdr:rowOff>
    </xdr:from>
    <xdr:ext cx="405111" cy="259045"/>
    <xdr:sp macro="" textlink="">
      <xdr:nvSpPr>
        <xdr:cNvPr id="105" name="n_1mainValue有形固定資産減価償却率">
          <a:extLst>
            <a:ext uri="{FF2B5EF4-FFF2-40B4-BE49-F238E27FC236}">
              <a16:creationId xmlns:a16="http://schemas.microsoft.com/office/drawing/2014/main" id="{368FE76B-22CE-4913-8470-2000B0FFB824}"/>
            </a:ext>
          </a:extLst>
        </xdr:cNvPr>
        <xdr:cNvSpPr txBox="1"/>
      </xdr:nvSpPr>
      <xdr:spPr>
        <a:xfrm>
          <a:off x="3836044" y="63946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111565</xdr:rowOff>
    </xdr:from>
    <xdr:ext cx="405111" cy="259045"/>
    <xdr:sp macro="" textlink="">
      <xdr:nvSpPr>
        <xdr:cNvPr id="106" name="n_2mainValue有形固定資産減価償却率">
          <a:extLst>
            <a:ext uri="{FF2B5EF4-FFF2-40B4-BE49-F238E27FC236}">
              <a16:creationId xmlns:a16="http://schemas.microsoft.com/office/drawing/2014/main" id="{0A43DA33-59F5-4BDE-A72F-63659A302E7C}"/>
            </a:ext>
          </a:extLst>
        </xdr:cNvPr>
        <xdr:cNvSpPr txBox="1"/>
      </xdr:nvSpPr>
      <xdr:spPr>
        <a:xfrm>
          <a:off x="3086744" y="6369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25205</xdr:rowOff>
    </xdr:from>
    <xdr:ext cx="405111" cy="259045"/>
    <xdr:sp macro="" textlink="">
      <xdr:nvSpPr>
        <xdr:cNvPr id="107" name="n_3mainValue有形固定資産減価償却率">
          <a:extLst>
            <a:ext uri="{FF2B5EF4-FFF2-40B4-BE49-F238E27FC236}">
              <a16:creationId xmlns:a16="http://schemas.microsoft.com/office/drawing/2014/main" id="{50710C16-5091-45F5-8696-87DF0FFB93F6}"/>
            </a:ext>
          </a:extLst>
        </xdr:cNvPr>
        <xdr:cNvSpPr txBox="1"/>
      </xdr:nvSpPr>
      <xdr:spPr>
        <a:xfrm>
          <a:off x="2324744" y="62831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167869</xdr:rowOff>
    </xdr:from>
    <xdr:ext cx="405111" cy="259045"/>
    <xdr:sp macro="" textlink="">
      <xdr:nvSpPr>
        <xdr:cNvPr id="108" name="n_4mainValue有形固定資産減価償却率">
          <a:extLst>
            <a:ext uri="{FF2B5EF4-FFF2-40B4-BE49-F238E27FC236}">
              <a16:creationId xmlns:a16="http://schemas.microsoft.com/office/drawing/2014/main" id="{01D92EE6-9D1B-46FA-8623-2F377739B4E6}"/>
            </a:ext>
          </a:extLst>
        </xdr:cNvPr>
        <xdr:cNvSpPr txBox="1"/>
      </xdr:nvSpPr>
      <xdr:spPr>
        <a:xfrm>
          <a:off x="1562744" y="6254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28601180-F4EB-4E95-AA08-D8AAD54C3B4C}"/>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3AE9AE92-0120-4EB6-929C-36DED9664839}"/>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454F4837-3521-4028-86B8-ABAE2D98DA3A}"/>
            </a:ext>
          </a:extLst>
        </xdr:cNvPr>
        <xdr:cNvSpPr/>
      </xdr:nvSpPr>
      <xdr:spPr>
        <a:xfrm>
          <a:off x="13943816" y="4607971"/>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AD6FBD6D-7972-43D5-BF0C-B6A6C4A76CB9}"/>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7912172B-A08F-4CA6-A877-A771E984AE38}"/>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7DD85B8B-DD21-4D25-AA1A-DAF61CC6720B}"/>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4ED35550-D85F-45DC-BAA4-28192B6894B1}"/>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E73318B8-6485-4238-B927-435A1310FD9A}"/>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9DD2718C-BC56-44D0-AD54-6EA05FDDC48E}"/>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E2AEE9F7-9C9D-4410-B9D2-99EBF00522DD}"/>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69A65BCD-B5CB-43AD-8244-B2AC81F444B9}"/>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F9F4515D-F596-404D-9EF0-166231AC5B69}"/>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4A3AA8A4-D28F-4EB4-ACCC-55AD0FE2C71E}"/>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将来負担額を充当可能財源等が上回ったことにより実質債務はマイナスである。このため、債務償還比率は「</a:t>
          </a:r>
          <a:r>
            <a:rPr kumimoji="1" lang="en-US" altLang="ja-JP" sz="1100">
              <a:latin typeface="ＭＳ Ｐゴシック" panose="020B0600070205080204" pitchFamily="50" charset="-128"/>
              <a:ea typeface="ＭＳ Ｐゴシック" panose="020B0600070205080204" pitchFamily="50" charset="-128"/>
            </a:rPr>
            <a:t>0.0%</a:t>
          </a:r>
          <a:r>
            <a:rPr kumimoji="1" lang="ja-JP" altLang="en-US" sz="1100">
              <a:latin typeface="ＭＳ Ｐゴシック" panose="020B0600070205080204" pitchFamily="50" charset="-128"/>
              <a:ea typeface="ＭＳ Ｐゴシック" panose="020B0600070205080204" pitchFamily="50" charset="-128"/>
            </a:rPr>
            <a:t>」となっている。</a:t>
          </a:r>
        </a:p>
        <a:p>
          <a:r>
            <a:rPr kumimoji="1" lang="ja-JP" altLang="en-US" sz="1100">
              <a:latin typeface="ＭＳ Ｐゴシック" panose="020B0600070205080204" pitchFamily="50" charset="-128"/>
              <a:ea typeface="ＭＳ Ｐゴシック" panose="020B0600070205080204" pitchFamily="50" charset="-128"/>
            </a:rPr>
            <a:t>これは、地方債発行額の抑制や着実な償還の実施、職員定数の適正化などに取り組むとともに、基金への積立を進めているためである。</a:t>
          </a: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91E8747F-A43A-4075-A8C1-1E3A7C137218}"/>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BAE38B39-247A-4CB5-B564-B1F4A4165D31}"/>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124" name="テキスト ボックス 123">
          <a:extLst>
            <a:ext uri="{FF2B5EF4-FFF2-40B4-BE49-F238E27FC236}">
              <a16:creationId xmlns:a16="http://schemas.microsoft.com/office/drawing/2014/main" id="{382CF20B-7B34-442D-ABDB-C27C673E7ED6}"/>
            </a:ext>
          </a:extLst>
        </xdr:cNvPr>
        <xdr:cNvSpPr txBox="1"/>
      </xdr:nvSpPr>
      <xdr:spPr>
        <a:xfrm>
          <a:off x="10931403" y="70181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29BFAC59-BA74-4FD7-AB61-9FE8794EF93E}"/>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26" name="テキスト ボックス 125">
          <a:extLst>
            <a:ext uri="{FF2B5EF4-FFF2-40B4-BE49-F238E27FC236}">
              <a16:creationId xmlns:a16="http://schemas.microsoft.com/office/drawing/2014/main" id="{4978C601-1261-4297-A3F7-A48D256304D1}"/>
            </a:ext>
          </a:extLst>
        </xdr:cNvPr>
        <xdr:cNvSpPr txBox="1"/>
      </xdr:nvSpPr>
      <xdr:spPr>
        <a:xfrm>
          <a:off x="10931403" y="5938699"/>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35A8B322-DDD5-46D3-9064-4ED98710DA83}"/>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3F845238-981B-4B8A-B8E9-9314F3942229}"/>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30</xdr:row>
      <xdr:rowOff>117475</xdr:rowOff>
    </xdr:from>
    <xdr:to>
      <xdr:col>76</xdr:col>
      <xdr:colOff>21589</xdr:colOff>
      <xdr:row>30</xdr:row>
      <xdr:rowOff>117475</xdr:rowOff>
    </xdr:to>
    <xdr:cxnSp macro="">
      <xdr:nvCxnSpPr>
        <xdr:cNvPr id="129" name="直線コネクタ 128">
          <a:extLst>
            <a:ext uri="{FF2B5EF4-FFF2-40B4-BE49-F238E27FC236}">
              <a16:creationId xmlns:a16="http://schemas.microsoft.com/office/drawing/2014/main" id="{7D39C4B2-0BAF-4AA4-889D-DAC9B8739D61}"/>
            </a:ext>
          </a:extLst>
        </xdr:cNvPr>
        <xdr:cNvCxnSpPr/>
      </xdr:nvCxnSpPr>
      <xdr:spPr>
        <a:xfrm>
          <a:off x="14793595" y="60325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652</xdr:rowOff>
    </xdr:from>
    <xdr:ext cx="340478" cy="259045"/>
    <xdr:sp macro="" textlink="">
      <xdr:nvSpPr>
        <xdr:cNvPr id="130" name="債務償還比率最小値テキスト">
          <a:extLst>
            <a:ext uri="{FF2B5EF4-FFF2-40B4-BE49-F238E27FC236}">
              <a16:creationId xmlns:a16="http://schemas.microsoft.com/office/drawing/2014/main" id="{50F87108-8077-4BBA-A79A-FC89BE91ACAF}"/>
            </a:ext>
          </a:extLst>
        </xdr:cNvPr>
        <xdr:cNvSpPr txBox="1"/>
      </xdr:nvSpPr>
      <xdr:spPr>
        <a:xfrm>
          <a:off x="14846300" y="60871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1" name="直線コネクタ 130">
          <a:extLst>
            <a:ext uri="{FF2B5EF4-FFF2-40B4-BE49-F238E27FC236}">
              <a16:creationId xmlns:a16="http://schemas.microsoft.com/office/drawing/2014/main" id="{BAA0BCD2-C178-45C2-AA37-27CDC1404A0A}"/>
            </a:ext>
          </a:extLst>
        </xdr:cNvPr>
        <xdr:cNvCxnSpPr/>
      </xdr:nvCxnSpPr>
      <xdr:spPr>
        <a:xfrm>
          <a:off x="14706600" y="603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13352</xdr:rowOff>
    </xdr:from>
    <xdr:ext cx="340478" cy="259045"/>
    <xdr:sp macro="" textlink="">
      <xdr:nvSpPr>
        <xdr:cNvPr id="132" name="債務償還比率最大値テキスト">
          <a:extLst>
            <a:ext uri="{FF2B5EF4-FFF2-40B4-BE49-F238E27FC236}">
              <a16:creationId xmlns:a16="http://schemas.microsoft.com/office/drawing/2014/main" id="{AD467504-0E4E-4294-8008-1CEBD398848C}"/>
            </a:ext>
          </a:extLst>
        </xdr:cNvPr>
        <xdr:cNvSpPr txBox="1"/>
      </xdr:nvSpPr>
      <xdr:spPr>
        <a:xfrm>
          <a:off x="14846300" y="57569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3" name="直線コネクタ 132">
          <a:extLst>
            <a:ext uri="{FF2B5EF4-FFF2-40B4-BE49-F238E27FC236}">
              <a16:creationId xmlns:a16="http://schemas.microsoft.com/office/drawing/2014/main" id="{FE00F527-3105-420A-B7AB-5AF193B397F5}"/>
            </a:ext>
          </a:extLst>
        </xdr:cNvPr>
        <xdr:cNvCxnSpPr/>
      </xdr:nvCxnSpPr>
      <xdr:spPr>
        <a:xfrm>
          <a:off x="14706600" y="6032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45102</xdr:rowOff>
    </xdr:from>
    <xdr:ext cx="340478" cy="259045"/>
    <xdr:sp macro="" textlink="">
      <xdr:nvSpPr>
        <xdr:cNvPr id="134" name="債務償還比率平均値テキスト">
          <a:extLst>
            <a:ext uri="{FF2B5EF4-FFF2-40B4-BE49-F238E27FC236}">
              <a16:creationId xmlns:a16="http://schemas.microsoft.com/office/drawing/2014/main" id="{2E388750-C2F9-4A31-8870-9B597B53D82F}"/>
            </a:ext>
          </a:extLst>
        </xdr:cNvPr>
        <xdr:cNvSpPr txBox="1"/>
      </xdr:nvSpPr>
      <xdr:spPr>
        <a:xfrm>
          <a:off x="14846300" y="5960127"/>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66675</xdr:rowOff>
    </xdr:from>
    <xdr:to>
      <xdr:col>76</xdr:col>
      <xdr:colOff>73025</xdr:colOff>
      <xdr:row>30</xdr:row>
      <xdr:rowOff>168275</xdr:rowOff>
    </xdr:to>
    <xdr:sp macro="" textlink="">
      <xdr:nvSpPr>
        <xdr:cNvPr id="135" name="フローチャート: 判断 134">
          <a:extLst>
            <a:ext uri="{FF2B5EF4-FFF2-40B4-BE49-F238E27FC236}">
              <a16:creationId xmlns:a16="http://schemas.microsoft.com/office/drawing/2014/main" id="{14DD27B1-6544-4731-AA97-9789B42FDAC2}"/>
            </a:ext>
          </a:extLst>
        </xdr:cNvPr>
        <xdr:cNvSpPr/>
      </xdr:nvSpPr>
      <xdr:spPr>
        <a:xfrm>
          <a:off x="147447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66675</xdr:rowOff>
    </xdr:from>
    <xdr:to>
      <xdr:col>72</xdr:col>
      <xdr:colOff>123825</xdr:colOff>
      <xdr:row>30</xdr:row>
      <xdr:rowOff>168275</xdr:rowOff>
    </xdr:to>
    <xdr:sp macro="" textlink="">
      <xdr:nvSpPr>
        <xdr:cNvPr id="136" name="フローチャート: 判断 135">
          <a:extLst>
            <a:ext uri="{FF2B5EF4-FFF2-40B4-BE49-F238E27FC236}">
              <a16:creationId xmlns:a16="http://schemas.microsoft.com/office/drawing/2014/main" id="{6B4690CD-E90C-42B8-9A36-336EF73655E3}"/>
            </a:ext>
          </a:extLst>
        </xdr:cNvPr>
        <xdr:cNvSpPr/>
      </xdr:nvSpPr>
      <xdr:spPr>
        <a:xfrm>
          <a:off x="14033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66675</xdr:rowOff>
    </xdr:from>
    <xdr:to>
      <xdr:col>68</xdr:col>
      <xdr:colOff>123825</xdr:colOff>
      <xdr:row>30</xdr:row>
      <xdr:rowOff>168275</xdr:rowOff>
    </xdr:to>
    <xdr:sp macro="" textlink="">
      <xdr:nvSpPr>
        <xdr:cNvPr id="137" name="フローチャート: 判断 136">
          <a:extLst>
            <a:ext uri="{FF2B5EF4-FFF2-40B4-BE49-F238E27FC236}">
              <a16:creationId xmlns:a16="http://schemas.microsoft.com/office/drawing/2014/main" id="{78883D2E-51E1-4C50-BAAC-4B67690B1FE7}"/>
            </a:ext>
          </a:extLst>
        </xdr:cNvPr>
        <xdr:cNvSpPr/>
      </xdr:nvSpPr>
      <xdr:spPr>
        <a:xfrm>
          <a:off x="13271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66675</xdr:rowOff>
    </xdr:from>
    <xdr:to>
      <xdr:col>64</xdr:col>
      <xdr:colOff>123825</xdr:colOff>
      <xdr:row>30</xdr:row>
      <xdr:rowOff>168275</xdr:rowOff>
    </xdr:to>
    <xdr:sp macro="" textlink="">
      <xdr:nvSpPr>
        <xdr:cNvPr id="138" name="フローチャート: 判断 137">
          <a:extLst>
            <a:ext uri="{FF2B5EF4-FFF2-40B4-BE49-F238E27FC236}">
              <a16:creationId xmlns:a16="http://schemas.microsoft.com/office/drawing/2014/main" id="{C7331A0E-6252-4B0E-8F76-4717705AB43B}"/>
            </a:ext>
          </a:extLst>
        </xdr:cNvPr>
        <xdr:cNvSpPr/>
      </xdr:nvSpPr>
      <xdr:spPr>
        <a:xfrm>
          <a:off x="12509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66675</xdr:rowOff>
    </xdr:from>
    <xdr:to>
      <xdr:col>60</xdr:col>
      <xdr:colOff>123825</xdr:colOff>
      <xdr:row>30</xdr:row>
      <xdr:rowOff>168275</xdr:rowOff>
    </xdr:to>
    <xdr:sp macro="" textlink="">
      <xdr:nvSpPr>
        <xdr:cNvPr id="139" name="フローチャート: 判断 138">
          <a:extLst>
            <a:ext uri="{FF2B5EF4-FFF2-40B4-BE49-F238E27FC236}">
              <a16:creationId xmlns:a16="http://schemas.microsoft.com/office/drawing/2014/main" id="{410FE6FF-8BCD-45BD-BA65-9BE147BB7ED9}"/>
            </a:ext>
          </a:extLst>
        </xdr:cNvPr>
        <xdr:cNvSpPr/>
      </xdr:nvSpPr>
      <xdr:spPr>
        <a:xfrm>
          <a:off x="11747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7DFA5A43-3BF4-469C-96A4-6EB4ADA13326}"/>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F0092F83-E7C9-443C-8A48-5A2D2CA151D7}"/>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4E347008-3053-47D6-BCA2-971C84002799}"/>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2667A630-717F-4237-9DF4-1870060C56FF}"/>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A660DA94-BE53-4F60-82AF-D1FDA35E380E}"/>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29</xdr:row>
      <xdr:rowOff>13352</xdr:rowOff>
    </xdr:from>
    <xdr:ext cx="340478" cy="259045"/>
    <xdr:sp macro="" textlink="">
      <xdr:nvSpPr>
        <xdr:cNvPr id="145" name="n_1aveValue債務償還比率">
          <a:extLst>
            <a:ext uri="{FF2B5EF4-FFF2-40B4-BE49-F238E27FC236}">
              <a16:creationId xmlns:a16="http://schemas.microsoft.com/office/drawing/2014/main" id="{F22A9898-80C1-4319-AF1D-F6E191319AF6}"/>
            </a:ext>
          </a:extLst>
        </xdr:cNvPr>
        <xdr:cNvSpPr txBox="1"/>
      </xdr:nvSpPr>
      <xdr:spPr>
        <a:xfrm>
          <a:off x="13901361" y="57569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29</xdr:row>
      <xdr:rowOff>13352</xdr:rowOff>
    </xdr:from>
    <xdr:ext cx="340478" cy="259045"/>
    <xdr:sp macro="" textlink="">
      <xdr:nvSpPr>
        <xdr:cNvPr id="146" name="n_2aveValue債務償還比率">
          <a:extLst>
            <a:ext uri="{FF2B5EF4-FFF2-40B4-BE49-F238E27FC236}">
              <a16:creationId xmlns:a16="http://schemas.microsoft.com/office/drawing/2014/main" id="{96EB03A6-D810-425A-97F0-99A97EB72475}"/>
            </a:ext>
          </a:extLst>
        </xdr:cNvPr>
        <xdr:cNvSpPr txBox="1"/>
      </xdr:nvSpPr>
      <xdr:spPr>
        <a:xfrm>
          <a:off x="13152061" y="57569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29</xdr:row>
      <xdr:rowOff>13352</xdr:rowOff>
    </xdr:from>
    <xdr:ext cx="340478" cy="259045"/>
    <xdr:sp macro="" textlink="">
      <xdr:nvSpPr>
        <xdr:cNvPr id="147" name="n_3aveValue債務償還比率">
          <a:extLst>
            <a:ext uri="{FF2B5EF4-FFF2-40B4-BE49-F238E27FC236}">
              <a16:creationId xmlns:a16="http://schemas.microsoft.com/office/drawing/2014/main" id="{B84771B2-1155-4A2B-B3FC-FE27956F3D35}"/>
            </a:ext>
          </a:extLst>
        </xdr:cNvPr>
        <xdr:cNvSpPr txBox="1"/>
      </xdr:nvSpPr>
      <xdr:spPr>
        <a:xfrm>
          <a:off x="12390061" y="57569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29</xdr:row>
      <xdr:rowOff>13352</xdr:rowOff>
    </xdr:from>
    <xdr:ext cx="340478" cy="259045"/>
    <xdr:sp macro="" textlink="">
      <xdr:nvSpPr>
        <xdr:cNvPr id="148" name="n_4aveValue債務償還比率">
          <a:extLst>
            <a:ext uri="{FF2B5EF4-FFF2-40B4-BE49-F238E27FC236}">
              <a16:creationId xmlns:a16="http://schemas.microsoft.com/office/drawing/2014/main" id="{96AEEDF1-8D01-417B-9349-DDF89A5E5F18}"/>
            </a:ext>
          </a:extLst>
        </xdr:cNvPr>
        <xdr:cNvSpPr txBox="1"/>
      </xdr:nvSpPr>
      <xdr:spPr>
        <a:xfrm>
          <a:off x="11628061" y="57569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9" name="正方形/長方形 148">
          <a:extLst>
            <a:ext uri="{FF2B5EF4-FFF2-40B4-BE49-F238E27FC236}">
              <a16:creationId xmlns:a16="http://schemas.microsoft.com/office/drawing/2014/main" id="{23A37CA7-D79B-49C6-9B46-95868B79E2B1}"/>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0" name="正方形/長方形 149">
          <a:extLst>
            <a:ext uri="{FF2B5EF4-FFF2-40B4-BE49-F238E27FC236}">
              <a16:creationId xmlns:a16="http://schemas.microsoft.com/office/drawing/2014/main" id="{479027DD-3CFC-4CD7-BF3D-C8231BDA11D4}"/>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1" name="テキスト ボックス 150">
          <a:extLst>
            <a:ext uri="{FF2B5EF4-FFF2-40B4-BE49-F238E27FC236}">
              <a16:creationId xmlns:a16="http://schemas.microsoft.com/office/drawing/2014/main" id="{1F3BA63A-5313-40D2-B827-E414B561B4BE}"/>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2" name="テキスト ボックス 151">
          <a:extLst>
            <a:ext uri="{FF2B5EF4-FFF2-40B4-BE49-F238E27FC236}">
              <a16:creationId xmlns:a16="http://schemas.microsoft.com/office/drawing/2014/main" id="{DE74CBB1-7E57-43DA-83AA-94CEBCF2C03B}"/>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3" name="テキスト ボックス 152">
          <a:extLst>
            <a:ext uri="{FF2B5EF4-FFF2-40B4-BE49-F238E27FC236}">
              <a16:creationId xmlns:a16="http://schemas.microsoft.com/office/drawing/2014/main" id="{4D8466FD-CC7D-4105-9BD9-0772FED38FC3}"/>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4" name="テキスト ボックス 153">
          <a:extLst>
            <a:ext uri="{FF2B5EF4-FFF2-40B4-BE49-F238E27FC236}">
              <a16:creationId xmlns:a16="http://schemas.microsoft.com/office/drawing/2014/main" id="{55B80D46-DC92-4E52-8487-53BF1BCAFB67}"/>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3B41E04A-9B70-4B1B-A3C5-D4E9BC52E1D9}"/>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99A8E6F-4EF0-42C3-A1B1-CE5E9A0306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98DC9E8-CDF2-47AA-9BA0-E8700B02D92A}"/>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6F9FB60D-5088-48FF-9717-610C8172F647}"/>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E60C63B0-81A4-4D12-A8C1-C9DE4A93C16E}"/>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C25AF3D-BF4C-4161-B8DD-BB49FBA7ABC3}"/>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C4842E2-DED9-4C48-981A-A36BA7B67DE5}"/>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5203FA9-4784-4018-A7C5-94D7B3CBBE11}"/>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838FC14-29BC-4F67-8C9E-6C12CB016455}"/>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46FB9DA-4F4B-45C6-A5FE-A796183B13AA}"/>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279,520
268,972
14.67
131,219,485
123,773,948
7,317,185
78,098,672
7,601,148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E1E0F7D-3C6A-48FA-8FB4-8C1954DAA948}"/>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C5BBF54-839D-4D58-8FF5-3401BCA8EF16}"/>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553C75FB-CC92-444D-837C-AE5218202907}"/>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480D8D1-320D-40DB-9036-53233BB87024}"/>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A5500A30-9D32-4F59-9CC5-C875D3909ECD}"/>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A643338F-C012-4A33-8753-657C47FAA3C1}"/>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C03BAD0C-CD5F-45D8-A973-E1AFDE2A2472}"/>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8B641EF-83BC-47F8-8342-2A14701D5882}"/>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57A35FB-DC97-4073-B01E-3A2BCE011151}"/>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8B16A11-3F7E-4BF6-AB69-89157A6D9578}"/>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6DC6EB63-A55B-453B-8FDB-89943BAADAA9}"/>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7618AF97-9EA3-45F0-A72B-F61601A68062}"/>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783ECFC-39A5-4343-A883-140E6575B713}"/>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37EE046A-7256-42BC-8865-089F0EAE614F}"/>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B9038776-1591-49E2-8916-EFC7DDEF8958}"/>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0B48FAA-4E64-478A-A0EF-AA11B5934855}"/>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93393F2-D724-4CB4-BA76-EDC77564CE1C}"/>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380497AD-B8A3-4A06-90A7-CBFEA62A723B}"/>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4F91B0F-5E11-4AC5-B022-AA2E03B75A33}"/>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9C66D5E-8464-4653-AD7E-3E60D5697125}"/>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9B0BA624-E065-4D33-810B-CCC388C19743}"/>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406A42F8-8C10-4D7B-B1EC-8AE943DF5411}"/>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1F90C1B5-F76F-404B-A632-5221855D1A7F}"/>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CC98DCB6-0D04-419F-8904-B1CB3F128A91}"/>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9BAC7EC-1D2B-4B88-9EEC-91FC6BED3356}"/>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52AF394-BA65-48E6-A8F0-E8DD07540131}"/>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E29B3F0-4349-4DA0-97A1-785A50C4501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DC252B4-8645-4CF2-B151-B03AE37D8728}"/>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98AC735-C447-4FE9-BEE4-D74D99A9522E}"/>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80FE4AE0-807E-4D43-A78A-5F5AF9F4E30D}"/>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D559FF9A-0ADF-4797-BF2B-8FD68F070CB5}"/>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3C7F1D8B-57DE-4A7A-90F4-9481FEF30C8C}"/>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E38027A-9CAB-4939-8B20-0F19E08F22C7}"/>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C37C419B-D6C3-4BAB-90E0-DC95F43B5079}"/>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4B21A9D0-E001-4117-8F52-89DA13732AD8}"/>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3F3CF5A7-3EB8-4A10-8A08-D2CC788BDE85}"/>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B20D69D-7028-4EF9-959B-866EB90ACB12}"/>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55C48734-6C3C-49B8-849F-25FCBA677505}"/>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AF577D61-A46D-489E-9DEF-269B3C7E43BA}"/>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B91E8EDE-7099-4384-9EFB-96DDC2552ADB}"/>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F5D7618D-DB7E-4806-98F5-77B95F03A2CA}"/>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572A78D6-6B08-464F-B604-B45AB3BECC03}"/>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7F22D10B-3A85-48E1-A2B0-190958D64A64}"/>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37AE299E-6809-4357-8F56-80A82EB22E76}"/>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D26AB110-5888-456B-8863-C074252D22C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329A3EBA-B9B2-46A6-86DA-D51294E24407}"/>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51707</xdr:rowOff>
    </xdr:to>
    <xdr:cxnSp macro="">
      <xdr:nvCxnSpPr>
        <xdr:cNvPr id="58" name="直線コネクタ 57">
          <a:extLst>
            <a:ext uri="{FF2B5EF4-FFF2-40B4-BE49-F238E27FC236}">
              <a16:creationId xmlns:a16="http://schemas.microsoft.com/office/drawing/2014/main" id="{98CD0A1E-8079-404C-A0BB-97959B3EB1F6}"/>
            </a:ext>
          </a:extLst>
        </xdr:cNvPr>
        <xdr:cNvCxnSpPr/>
      </xdr:nvCxnSpPr>
      <xdr:spPr>
        <a:xfrm flipV="1">
          <a:off x="4634865" y="5660572"/>
          <a:ext cx="0" cy="1592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55534</xdr:rowOff>
    </xdr:from>
    <xdr:ext cx="405111" cy="259045"/>
    <xdr:sp macro="" textlink="">
      <xdr:nvSpPr>
        <xdr:cNvPr id="59" name="【道路】&#10;有形固定資産減価償却率最小値テキスト">
          <a:extLst>
            <a:ext uri="{FF2B5EF4-FFF2-40B4-BE49-F238E27FC236}">
              <a16:creationId xmlns:a16="http://schemas.microsoft.com/office/drawing/2014/main" id="{33174123-0F91-4E1D-A0AD-EF79B3B74C20}"/>
            </a:ext>
          </a:extLst>
        </xdr:cNvPr>
        <xdr:cNvSpPr txBox="1"/>
      </xdr:nvSpPr>
      <xdr:spPr>
        <a:xfrm>
          <a:off x="4673600" y="72564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51707</xdr:rowOff>
    </xdr:from>
    <xdr:to>
      <xdr:col>24</xdr:col>
      <xdr:colOff>152400</xdr:colOff>
      <xdr:row>42</xdr:row>
      <xdr:rowOff>51707</xdr:rowOff>
    </xdr:to>
    <xdr:cxnSp macro="">
      <xdr:nvCxnSpPr>
        <xdr:cNvPr id="60" name="直線コネクタ 59">
          <a:extLst>
            <a:ext uri="{FF2B5EF4-FFF2-40B4-BE49-F238E27FC236}">
              <a16:creationId xmlns:a16="http://schemas.microsoft.com/office/drawing/2014/main" id="{A5E33B34-F280-4ECC-A877-8F923BABEC2E}"/>
            </a:ext>
          </a:extLst>
        </xdr:cNvPr>
        <xdr:cNvCxnSpPr/>
      </xdr:nvCxnSpPr>
      <xdr:spPr>
        <a:xfrm>
          <a:off x="4546600" y="7252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3B621924-C342-454B-9214-37A931A069B1}"/>
            </a:ext>
          </a:extLst>
        </xdr:cNvPr>
        <xdr:cNvSpPr txBox="1"/>
      </xdr:nvSpPr>
      <xdr:spPr>
        <a:xfrm>
          <a:off x="4673600" y="543579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24306193-B12E-45DD-9B8E-1D77F10C8E37}"/>
            </a:ext>
          </a:extLst>
        </xdr:cNvPr>
        <xdr:cNvCxnSpPr/>
      </xdr:nvCxnSpPr>
      <xdr:spPr>
        <a:xfrm>
          <a:off x="4546600" y="5660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93997</xdr:rowOff>
    </xdr:from>
    <xdr:ext cx="405111" cy="259045"/>
    <xdr:sp macro="" textlink="">
      <xdr:nvSpPr>
        <xdr:cNvPr id="63" name="【道路】&#10;有形固定資産減価償却率平均値テキスト">
          <a:extLst>
            <a:ext uri="{FF2B5EF4-FFF2-40B4-BE49-F238E27FC236}">
              <a16:creationId xmlns:a16="http://schemas.microsoft.com/office/drawing/2014/main" id="{AFA4DC47-4519-448E-89DF-9256D1134CE2}"/>
            </a:ext>
          </a:extLst>
        </xdr:cNvPr>
        <xdr:cNvSpPr txBox="1"/>
      </xdr:nvSpPr>
      <xdr:spPr>
        <a:xfrm>
          <a:off x="4673600" y="64376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71120</xdr:rowOff>
    </xdr:from>
    <xdr:to>
      <xdr:col>24</xdr:col>
      <xdr:colOff>114300</xdr:colOff>
      <xdr:row>39</xdr:row>
      <xdr:rowOff>1270</xdr:rowOff>
    </xdr:to>
    <xdr:sp macro="" textlink="">
      <xdr:nvSpPr>
        <xdr:cNvPr id="64" name="フローチャート: 判断 63">
          <a:extLst>
            <a:ext uri="{FF2B5EF4-FFF2-40B4-BE49-F238E27FC236}">
              <a16:creationId xmlns:a16="http://schemas.microsoft.com/office/drawing/2014/main" id="{4DFC17CD-D33B-47A5-BD0C-3660F265CDAE}"/>
            </a:ext>
          </a:extLst>
        </xdr:cNvPr>
        <xdr:cNvSpPr/>
      </xdr:nvSpPr>
      <xdr:spPr>
        <a:xfrm>
          <a:off x="45847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69487</xdr:rowOff>
    </xdr:from>
    <xdr:to>
      <xdr:col>20</xdr:col>
      <xdr:colOff>38100</xdr:colOff>
      <xdr:row>38</xdr:row>
      <xdr:rowOff>171087</xdr:rowOff>
    </xdr:to>
    <xdr:sp macro="" textlink="">
      <xdr:nvSpPr>
        <xdr:cNvPr id="65" name="フローチャート: 判断 64">
          <a:extLst>
            <a:ext uri="{FF2B5EF4-FFF2-40B4-BE49-F238E27FC236}">
              <a16:creationId xmlns:a16="http://schemas.microsoft.com/office/drawing/2014/main" id="{93474CA3-3B3A-41D0-AEF5-9125E2F286FD}"/>
            </a:ext>
          </a:extLst>
        </xdr:cNvPr>
        <xdr:cNvSpPr/>
      </xdr:nvSpPr>
      <xdr:spPr>
        <a:xfrm>
          <a:off x="3746500" y="658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59690</xdr:rowOff>
    </xdr:from>
    <xdr:to>
      <xdr:col>15</xdr:col>
      <xdr:colOff>101600</xdr:colOff>
      <xdr:row>38</xdr:row>
      <xdr:rowOff>161290</xdr:rowOff>
    </xdr:to>
    <xdr:sp macro="" textlink="">
      <xdr:nvSpPr>
        <xdr:cNvPr id="66" name="フローチャート: 判断 65">
          <a:extLst>
            <a:ext uri="{FF2B5EF4-FFF2-40B4-BE49-F238E27FC236}">
              <a16:creationId xmlns:a16="http://schemas.microsoft.com/office/drawing/2014/main" id="{1C05DAEB-EFE4-4A9D-B8A3-F0307602ADDD}"/>
            </a:ext>
          </a:extLst>
        </xdr:cNvPr>
        <xdr:cNvSpPr/>
      </xdr:nvSpPr>
      <xdr:spPr>
        <a:xfrm>
          <a:off x="28575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53159</xdr:rowOff>
    </xdr:from>
    <xdr:to>
      <xdr:col>10</xdr:col>
      <xdr:colOff>165100</xdr:colOff>
      <xdr:row>38</xdr:row>
      <xdr:rowOff>154759</xdr:rowOff>
    </xdr:to>
    <xdr:sp macro="" textlink="">
      <xdr:nvSpPr>
        <xdr:cNvPr id="67" name="フローチャート: 判断 66">
          <a:extLst>
            <a:ext uri="{FF2B5EF4-FFF2-40B4-BE49-F238E27FC236}">
              <a16:creationId xmlns:a16="http://schemas.microsoft.com/office/drawing/2014/main" id="{DF1A5565-3263-4207-B288-BF6FE6899C69}"/>
            </a:ext>
          </a:extLst>
        </xdr:cNvPr>
        <xdr:cNvSpPr/>
      </xdr:nvSpPr>
      <xdr:spPr>
        <a:xfrm>
          <a:off x="1968500" y="6568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41728</xdr:rowOff>
    </xdr:from>
    <xdr:to>
      <xdr:col>6</xdr:col>
      <xdr:colOff>38100</xdr:colOff>
      <xdr:row>38</xdr:row>
      <xdr:rowOff>143328</xdr:rowOff>
    </xdr:to>
    <xdr:sp macro="" textlink="">
      <xdr:nvSpPr>
        <xdr:cNvPr id="68" name="フローチャート: 判断 67">
          <a:extLst>
            <a:ext uri="{FF2B5EF4-FFF2-40B4-BE49-F238E27FC236}">
              <a16:creationId xmlns:a16="http://schemas.microsoft.com/office/drawing/2014/main" id="{DF45A7C3-CB1A-4C26-B91B-6E65381C8DF2}"/>
            </a:ext>
          </a:extLst>
        </xdr:cNvPr>
        <xdr:cNvSpPr/>
      </xdr:nvSpPr>
      <xdr:spPr>
        <a:xfrm>
          <a:off x="1079500" y="6556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9222B70-836B-4CEE-8AFD-AC94B0CEBF8F}"/>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2FA6C5BA-DC94-44AF-AA3F-DEC7243833C3}"/>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B4668E55-43A6-4B87-8A2B-2FD201612C44}"/>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E8327E3-53A2-4838-866A-D48C28206836}"/>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C2C07D96-0063-49B8-9A61-58BE46681333}"/>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164193</xdr:rowOff>
    </xdr:from>
    <xdr:to>
      <xdr:col>24</xdr:col>
      <xdr:colOff>114300</xdr:colOff>
      <xdr:row>41</xdr:row>
      <xdr:rowOff>94343</xdr:rowOff>
    </xdr:to>
    <xdr:sp macro="" textlink="">
      <xdr:nvSpPr>
        <xdr:cNvPr id="74" name="楕円 73">
          <a:extLst>
            <a:ext uri="{FF2B5EF4-FFF2-40B4-BE49-F238E27FC236}">
              <a16:creationId xmlns:a16="http://schemas.microsoft.com/office/drawing/2014/main" id="{831BAA06-BA3A-46C4-B2F9-03FDA5D10FF4}"/>
            </a:ext>
          </a:extLst>
        </xdr:cNvPr>
        <xdr:cNvSpPr/>
      </xdr:nvSpPr>
      <xdr:spPr>
        <a:xfrm>
          <a:off x="4584700" y="702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142620</xdr:rowOff>
    </xdr:from>
    <xdr:ext cx="405111" cy="259045"/>
    <xdr:sp macro="" textlink="">
      <xdr:nvSpPr>
        <xdr:cNvPr id="75" name="【道路】&#10;有形固定資産減価償却率該当値テキスト">
          <a:extLst>
            <a:ext uri="{FF2B5EF4-FFF2-40B4-BE49-F238E27FC236}">
              <a16:creationId xmlns:a16="http://schemas.microsoft.com/office/drawing/2014/main" id="{36551945-C87D-43F4-9C1C-FA66B611E48E}"/>
            </a:ext>
          </a:extLst>
        </xdr:cNvPr>
        <xdr:cNvSpPr txBox="1"/>
      </xdr:nvSpPr>
      <xdr:spPr>
        <a:xfrm>
          <a:off x="4673600" y="7000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157662</xdr:rowOff>
    </xdr:from>
    <xdr:to>
      <xdr:col>20</xdr:col>
      <xdr:colOff>38100</xdr:colOff>
      <xdr:row>41</xdr:row>
      <xdr:rowOff>87812</xdr:rowOff>
    </xdr:to>
    <xdr:sp macro="" textlink="">
      <xdr:nvSpPr>
        <xdr:cNvPr id="76" name="楕円 75">
          <a:extLst>
            <a:ext uri="{FF2B5EF4-FFF2-40B4-BE49-F238E27FC236}">
              <a16:creationId xmlns:a16="http://schemas.microsoft.com/office/drawing/2014/main" id="{293139FC-47D8-4DE6-9661-86DF63DBD987}"/>
            </a:ext>
          </a:extLst>
        </xdr:cNvPr>
        <xdr:cNvSpPr/>
      </xdr:nvSpPr>
      <xdr:spPr>
        <a:xfrm>
          <a:off x="3746500" y="7015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37012</xdr:rowOff>
    </xdr:from>
    <xdr:to>
      <xdr:col>24</xdr:col>
      <xdr:colOff>63500</xdr:colOff>
      <xdr:row>41</xdr:row>
      <xdr:rowOff>43543</xdr:rowOff>
    </xdr:to>
    <xdr:cxnSp macro="">
      <xdr:nvCxnSpPr>
        <xdr:cNvPr id="77" name="直線コネクタ 76">
          <a:extLst>
            <a:ext uri="{FF2B5EF4-FFF2-40B4-BE49-F238E27FC236}">
              <a16:creationId xmlns:a16="http://schemas.microsoft.com/office/drawing/2014/main" id="{228B13FF-C237-42FB-AFFD-92972B52EF4D}"/>
            </a:ext>
          </a:extLst>
        </xdr:cNvPr>
        <xdr:cNvCxnSpPr/>
      </xdr:nvCxnSpPr>
      <xdr:spPr>
        <a:xfrm>
          <a:off x="3797300" y="7066462"/>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147865</xdr:rowOff>
    </xdr:from>
    <xdr:to>
      <xdr:col>15</xdr:col>
      <xdr:colOff>101600</xdr:colOff>
      <xdr:row>41</xdr:row>
      <xdr:rowOff>78015</xdr:rowOff>
    </xdr:to>
    <xdr:sp macro="" textlink="">
      <xdr:nvSpPr>
        <xdr:cNvPr id="78" name="楕円 77">
          <a:extLst>
            <a:ext uri="{FF2B5EF4-FFF2-40B4-BE49-F238E27FC236}">
              <a16:creationId xmlns:a16="http://schemas.microsoft.com/office/drawing/2014/main" id="{320B2B79-2C27-4EDD-9AD1-966A6F743BCF}"/>
            </a:ext>
          </a:extLst>
        </xdr:cNvPr>
        <xdr:cNvSpPr/>
      </xdr:nvSpPr>
      <xdr:spPr>
        <a:xfrm>
          <a:off x="2857500" y="7005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27215</xdr:rowOff>
    </xdr:from>
    <xdr:to>
      <xdr:col>19</xdr:col>
      <xdr:colOff>177800</xdr:colOff>
      <xdr:row>41</xdr:row>
      <xdr:rowOff>37012</xdr:rowOff>
    </xdr:to>
    <xdr:cxnSp macro="">
      <xdr:nvCxnSpPr>
        <xdr:cNvPr id="79" name="直線コネクタ 78">
          <a:extLst>
            <a:ext uri="{FF2B5EF4-FFF2-40B4-BE49-F238E27FC236}">
              <a16:creationId xmlns:a16="http://schemas.microsoft.com/office/drawing/2014/main" id="{7C1D2F0F-28B5-4AE1-992F-E6674A11B050}"/>
            </a:ext>
          </a:extLst>
        </xdr:cNvPr>
        <xdr:cNvCxnSpPr/>
      </xdr:nvCxnSpPr>
      <xdr:spPr>
        <a:xfrm>
          <a:off x="2908300" y="7056665"/>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138067</xdr:rowOff>
    </xdr:from>
    <xdr:to>
      <xdr:col>10</xdr:col>
      <xdr:colOff>165100</xdr:colOff>
      <xdr:row>41</xdr:row>
      <xdr:rowOff>68217</xdr:rowOff>
    </xdr:to>
    <xdr:sp macro="" textlink="">
      <xdr:nvSpPr>
        <xdr:cNvPr id="80" name="楕円 79">
          <a:extLst>
            <a:ext uri="{FF2B5EF4-FFF2-40B4-BE49-F238E27FC236}">
              <a16:creationId xmlns:a16="http://schemas.microsoft.com/office/drawing/2014/main" id="{AC0B8165-9C7F-4BFA-885E-CD9685F20AF1}"/>
            </a:ext>
          </a:extLst>
        </xdr:cNvPr>
        <xdr:cNvSpPr/>
      </xdr:nvSpPr>
      <xdr:spPr>
        <a:xfrm>
          <a:off x="1968500" y="6996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17417</xdr:rowOff>
    </xdr:from>
    <xdr:to>
      <xdr:col>15</xdr:col>
      <xdr:colOff>50800</xdr:colOff>
      <xdr:row>41</xdr:row>
      <xdr:rowOff>27215</xdr:rowOff>
    </xdr:to>
    <xdr:cxnSp macro="">
      <xdr:nvCxnSpPr>
        <xdr:cNvPr id="81" name="直線コネクタ 80">
          <a:extLst>
            <a:ext uri="{FF2B5EF4-FFF2-40B4-BE49-F238E27FC236}">
              <a16:creationId xmlns:a16="http://schemas.microsoft.com/office/drawing/2014/main" id="{4E888CEC-E1E9-46A8-876A-981D3F8C6653}"/>
            </a:ext>
          </a:extLst>
        </xdr:cNvPr>
        <xdr:cNvCxnSpPr/>
      </xdr:nvCxnSpPr>
      <xdr:spPr>
        <a:xfrm>
          <a:off x="2019300" y="7046867"/>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40</xdr:row>
      <xdr:rowOff>126637</xdr:rowOff>
    </xdr:from>
    <xdr:to>
      <xdr:col>6</xdr:col>
      <xdr:colOff>38100</xdr:colOff>
      <xdr:row>41</xdr:row>
      <xdr:rowOff>56787</xdr:rowOff>
    </xdr:to>
    <xdr:sp macro="" textlink="">
      <xdr:nvSpPr>
        <xdr:cNvPr id="82" name="楕円 81">
          <a:extLst>
            <a:ext uri="{FF2B5EF4-FFF2-40B4-BE49-F238E27FC236}">
              <a16:creationId xmlns:a16="http://schemas.microsoft.com/office/drawing/2014/main" id="{6577E392-4703-431F-958D-787EC1475AD4}"/>
            </a:ext>
          </a:extLst>
        </xdr:cNvPr>
        <xdr:cNvSpPr/>
      </xdr:nvSpPr>
      <xdr:spPr>
        <a:xfrm>
          <a:off x="1079500" y="6984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5987</xdr:rowOff>
    </xdr:from>
    <xdr:to>
      <xdr:col>10</xdr:col>
      <xdr:colOff>114300</xdr:colOff>
      <xdr:row>41</xdr:row>
      <xdr:rowOff>17417</xdr:rowOff>
    </xdr:to>
    <xdr:cxnSp macro="">
      <xdr:nvCxnSpPr>
        <xdr:cNvPr id="83" name="直線コネクタ 82">
          <a:extLst>
            <a:ext uri="{FF2B5EF4-FFF2-40B4-BE49-F238E27FC236}">
              <a16:creationId xmlns:a16="http://schemas.microsoft.com/office/drawing/2014/main" id="{23240453-AC93-4B1C-9EEA-51772143B00A}"/>
            </a:ext>
          </a:extLst>
        </xdr:cNvPr>
        <xdr:cNvCxnSpPr/>
      </xdr:nvCxnSpPr>
      <xdr:spPr>
        <a:xfrm>
          <a:off x="1130300" y="7035437"/>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16164</xdr:rowOff>
    </xdr:from>
    <xdr:ext cx="405111" cy="259045"/>
    <xdr:sp macro="" textlink="">
      <xdr:nvSpPr>
        <xdr:cNvPr id="84" name="n_1aveValue【道路】&#10;有形固定資産減価償却率">
          <a:extLst>
            <a:ext uri="{FF2B5EF4-FFF2-40B4-BE49-F238E27FC236}">
              <a16:creationId xmlns:a16="http://schemas.microsoft.com/office/drawing/2014/main" id="{3E6CC8DC-5B71-42DA-9420-EF3B6E130982}"/>
            </a:ext>
          </a:extLst>
        </xdr:cNvPr>
        <xdr:cNvSpPr txBox="1"/>
      </xdr:nvSpPr>
      <xdr:spPr>
        <a:xfrm>
          <a:off x="3582044" y="6359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6367</xdr:rowOff>
    </xdr:from>
    <xdr:ext cx="405111" cy="259045"/>
    <xdr:sp macro="" textlink="">
      <xdr:nvSpPr>
        <xdr:cNvPr id="85" name="n_2aveValue【道路】&#10;有形固定資産減価償却率">
          <a:extLst>
            <a:ext uri="{FF2B5EF4-FFF2-40B4-BE49-F238E27FC236}">
              <a16:creationId xmlns:a16="http://schemas.microsoft.com/office/drawing/2014/main" id="{AFBF2133-3A27-41F2-B730-6FAE9A9D2512}"/>
            </a:ext>
          </a:extLst>
        </xdr:cNvPr>
        <xdr:cNvSpPr txBox="1"/>
      </xdr:nvSpPr>
      <xdr:spPr>
        <a:xfrm>
          <a:off x="2705744" y="6350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171285</xdr:rowOff>
    </xdr:from>
    <xdr:ext cx="405111" cy="259045"/>
    <xdr:sp macro="" textlink="">
      <xdr:nvSpPr>
        <xdr:cNvPr id="86" name="n_3aveValue【道路】&#10;有形固定資産減価償却率">
          <a:extLst>
            <a:ext uri="{FF2B5EF4-FFF2-40B4-BE49-F238E27FC236}">
              <a16:creationId xmlns:a16="http://schemas.microsoft.com/office/drawing/2014/main" id="{3EBE8E8E-3F8E-41D3-B335-1CD873B7F518}"/>
            </a:ext>
          </a:extLst>
        </xdr:cNvPr>
        <xdr:cNvSpPr txBox="1"/>
      </xdr:nvSpPr>
      <xdr:spPr>
        <a:xfrm>
          <a:off x="1816744" y="634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159855</xdr:rowOff>
    </xdr:from>
    <xdr:ext cx="405111" cy="259045"/>
    <xdr:sp macro="" textlink="">
      <xdr:nvSpPr>
        <xdr:cNvPr id="87" name="n_4aveValue【道路】&#10;有形固定資産減価償却率">
          <a:extLst>
            <a:ext uri="{FF2B5EF4-FFF2-40B4-BE49-F238E27FC236}">
              <a16:creationId xmlns:a16="http://schemas.microsoft.com/office/drawing/2014/main" id="{262193CE-1B20-4EB2-A277-EA1469B0F589}"/>
            </a:ext>
          </a:extLst>
        </xdr:cNvPr>
        <xdr:cNvSpPr txBox="1"/>
      </xdr:nvSpPr>
      <xdr:spPr>
        <a:xfrm>
          <a:off x="927744" y="633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78939</xdr:rowOff>
    </xdr:from>
    <xdr:ext cx="405111" cy="259045"/>
    <xdr:sp macro="" textlink="">
      <xdr:nvSpPr>
        <xdr:cNvPr id="88" name="n_1mainValue【道路】&#10;有形固定資産減価償却率">
          <a:extLst>
            <a:ext uri="{FF2B5EF4-FFF2-40B4-BE49-F238E27FC236}">
              <a16:creationId xmlns:a16="http://schemas.microsoft.com/office/drawing/2014/main" id="{C1EA525F-9F80-43B5-B3D8-323AC5505684}"/>
            </a:ext>
          </a:extLst>
        </xdr:cNvPr>
        <xdr:cNvSpPr txBox="1"/>
      </xdr:nvSpPr>
      <xdr:spPr>
        <a:xfrm>
          <a:off x="3582044" y="7108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69142</xdr:rowOff>
    </xdr:from>
    <xdr:ext cx="405111" cy="259045"/>
    <xdr:sp macro="" textlink="">
      <xdr:nvSpPr>
        <xdr:cNvPr id="89" name="n_2mainValue【道路】&#10;有形固定資産減価償却率">
          <a:extLst>
            <a:ext uri="{FF2B5EF4-FFF2-40B4-BE49-F238E27FC236}">
              <a16:creationId xmlns:a16="http://schemas.microsoft.com/office/drawing/2014/main" id="{AA0C1F37-3357-4DC0-A80A-2DF63CAB299E}"/>
            </a:ext>
          </a:extLst>
        </xdr:cNvPr>
        <xdr:cNvSpPr txBox="1"/>
      </xdr:nvSpPr>
      <xdr:spPr>
        <a:xfrm>
          <a:off x="2705744" y="7098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59344</xdr:rowOff>
    </xdr:from>
    <xdr:ext cx="405111" cy="259045"/>
    <xdr:sp macro="" textlink="">
      <xdr:nvSpPr>
        <xdr:cNvPr id="90" name="n_3mainValue【道路】&#10;有形固定資産減価償却率">
          <a:extLst>
            <a:ext uri="{FF2B5EF4-FFF2-40B4-BE49-F238E27FC236}">
              <a16:creationId xmlns:a16="http://schemas.microsoft.com/office/drawing/2014/main" id="{19F25273-A9DC-4A3B-88DF-1A00ABACB3BD}"/>
            </a:ext>
          </a:extLst>
        </xdr:cNvPr>
        <xdr:cNvSpPr txBox="1"/>
      </xdr:nvSpPr>
      <xdr:spPr>
        <a:xfrm>
          <a:off x="1816744" y="7088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47914</xdr:rowOff>
    </xdr:from>
    <xdr:ext cx="405111" cy="259045"/>
    <xdr:sp macro="" textlink="">
      <xdr:nvSpPr>
        <xdr:cNvPr id="91" name="n_4mainValue【道路】&#10;有形固定資産減価償却率">
          <a:extLst>
            <a:ext uri="{FF2B5EF4-FFF2-40B4-BE49-F238E27FC236}">
              <a16:creationId xmlns:a16="http://schemas.microsoft.com/office/drawing/2014/main" id="{01AB3B79-26BD-42DA-8492-30E0C51574F3}"/>
            </a:ext>
          </a:extLst>
        </xdr:cNvPr>
        <xdr:cNvSpPr txBox="1"/>
      </xdr:nvSpPr>
      <xdr:spPr>
        <a:xfrm>
          <a:off x="927744" y="7077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5FDA21C3-E397-458D-937C-5D5F24167DDB}"/>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88746CC6-4C20-4E4F-A62F-8B1936DD17E4}"/>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1FDB6E75-F244-4285-90CE-487780362D6A}"/>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6785456F-95A4-40E9-A54B-8854A8091F99}"/>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804FD2C2-403A-4491-8B18-17D80CC1BB47}"/>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3736B166-60CF-4CBC-B8E5-1B0CB55D1831}"/>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56B76C0D-A4F1-4F91-8929-4004B764B17F}"/>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44F88CBA-19BB-439E-BD67-3F85BAA63999}"/>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BC4E626D-7BBD-4D3E-9C38-A5196EB6ABD2}"/>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E4E268BF-C82B-4D47-BB08-82D3CC943C56}"/>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5856B2BA-83AA-45BC-A01C-B0C25F6E2DF1}"/>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88AB3F39-51DA-4E22-8101-885EFBA7F205}"/>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3413C9AB-6E9D-44DB-B964-843413C8C43E}"/>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0CF6AC59-F06F-4E2A-B55F-780B07C5F3FD}"/>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1EA14797-B853-4FB9-ACF2-99E6F369C43A}"/>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BA44827C-A3B7-4B70-ADF5-1295A9EF574A}"/>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A18A686-1995-47E2-9455-A68C203C6EAA}"/>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FBF7F5B8-876B-4D96-BA30-7F5FBDDBF697}"/>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D629EA42-A8C4-4882-8944-8B0125929046}"/>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693B9215-0B6C-4F82-A54A-1AA54A6F6DF1}"/>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E8821B86-AED9-4353-B279-F7A359D124CB}"/>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a:extLst>
            <a:ext uri="{FF2B5EF4-FFF2-40B4-BE49-F238E27FC236}">
              <a16:creationId xmlns:a16="http://schemas.microsoft.com/office/drawing/2014/main" id="{F60164D4-4858-4CDF-B18C-A09682292846}"/>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17AF9897-4E48-48FA-B58C-5151C5DF130C}"/>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6667</xdr:rowOff>
    </xdr:from>
    <xdr:to>
      <xdr:col>54</xdr:col>
      <xdr:colOff>189865</xdr:colOff>
      <xdr:row>41</xdr:row>
      <xdr:rowOff>67056</xdr:rowOff>
    </xdr:to>
    <xdr:cxnSp macro="">
      <xdr:nvCxnSpPr>
        <xdr:cNvPr id="115" name="直線コネクタ 114">
          <a:extLst>
            <a:ext uri="{FF2B5EF4-FFF2-40B4-BE49-F238E27FC236}">
              <a16:creationId xmlns:a16="http://schemas.microsoft.com/office/drawing/2014/main" id="{3810EC9D-B956-4A09-B1BD-E83DFEA132EB}"/>
            </a:ext>
          </a:extLst>
        </xdr:cNvPr>
        <xdr:cNvCxnSpPr/>
      </xdr:nvCxnSpPr>
      <xdr:spPr>
        <a:xfrm flipV="1">
          <a:off x="10476865" y="5835967"/>
          <a:ext cx="0" cy="1260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70883</xdr:rowOff>
    </xdr:from>
    <xdr:ext cx="469744" cy="259045"/>
    <xdr:sp macro="" textlink="">
      <xdr:nvSpPr>
        <xdr:cNvPr id="116" name="【道路】&#10;一人当たり延長最小値テキスト">
          <a:extLst>
            <a:ext uri="{FF2B5EF4-FFF2-40B4-BE49-F238E27FC236}">
              <a16:creationId xmlns:a16="http://schemas.microsoft.com/office/drawing/2014/main" id="{5CF6CC02-6BA4-454A-B0EF-EC0264156214}"/>
            </a:ext>
          </a:extLst>
        </xdr:cNvPr>
        <xdr:cNvSpPr txBox="1"/>
      </xdr:nvSpPr>
      <xdr:spPr>
        <a:xfrm>
          <a:off x="10515600" y="7100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67056</xdr:rowOff>
    </xdr:from>
    <xdr:to>
      <xdr:col>55</xdr:col>
      <xdr:colOff>88900</xdr:colOff>
      <xdr:row>41</xdr:row>
      <xdr:rowOff>67056</xdr:rowOff>
    </xdr:to>
    <xdr:cxnSp macro="">
      <xdr:nvCxnSpPr>
        <xdr:cNvPr id="117" name="直線コネクタ 116">
          <a:extLst>
            <a:ext uri="{FF2B5EF4-FFF2-40B4-BE49-F238E27FC236}">
              <a16:creationId xmlns:a16="http://schemas.microsoft.com/office/drawing/2014/main" id="{607D723A-7280-4101-AD3B-EB08C5D39AB3}"/>
            </a:ext>
          </a:extLst>
        </xdr:cNvPr>
        <xdr:cNvCxnSpPr/>
      </xdr:nvCxnSpPr>
      <xdr:spPr>
        <a:xfrm>
          <a:off x="10388600" y="70965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124794</xdr:rowOff>
    </xdr:from>
    <xdr:ext cx="469744" cy="259045"/>
    <xdr:sp macro="" textlink="">
      <xdr:nvSpPr>
        <xdr:cNvPr id="118" name="【道路】&#10;一人当たり延長最大値テキスト">
          <a:extLst>
            <a:ext uri="{FF2B5EF4-FFF2-40B4-BE49-F238E27FC236}">
              <a16:creationId xmlns:a16="http://schemas.microsoft.com/office/drawing/2014/main" id="{71C96B3E-E02C-4482-8A06-E80361617899}"/>
            </a:ext>
          </a:extLst>
        </xdr:cNvPr>
        <xdr:cNvSpPr txBox="1"/>
      </xdr:nvSpPr>
      <xdr:spPr>
        <a:xfrm>
          <a:off x="10515600" y="5611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6667</xdr:rowOff>
    </xdr:from>
    <xdr:to>
      <xdr:col>55</xdr:col>
      <xdr:colOff>88900</xdr:colOff>
      <xdr:row>34</xdr:row>
      <xdr:rowOff>6667</xdr:rowOff>
    </xdr:to>
    <xdr:cxnSp macro="">
      <xdr:nvCxnSpPr>
        <xdr:cNvPr id="119" name="直線コネクタ 118">
          <a:extLst>
            <a:ext uri="{FF2B5EF4-FFF2-40B4-BE49-F238E27FC236}">
              <a16:creationId xmlns:a16="http://schemas.microsoft.com/office/drawing/2014/main" id="{97B811A2-999D-40D9-BB3A-84C6B5A8D765}"/>
            </a:ext>
          </a:extLst>
        </xdr:cNvPr>
        <xdr:cNvCxnSpPr/>
      </xdr:nvCxnSpPr>
      <xdr:spPr>
        <a:xfrm>
          <a:off x="10388600" y="5835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56278</xdr:rowOff>
    </xdr:from>
    <xdr:ext cx="469744" cy="259045"/>
    <xdr:sp macro="" textlink="">
      <xdr:nvSpPr>
        <xdr:cNvPr id="120" name="【道路】&#10;一人当たり延長平均値テキスト">
          <a:extLst>
            <a:ext uri="{FF2B5EF4-FFF2-40B4-BE49-F238E27FC236}">
              <a16:creationId xmlns:a16="http://schemas.microsoft.com/office/drawing/2014/main" id="{AFF69EE8-C16E-49C9-841B-E7065E034989}"/>
            </a:ext>
          </a:extLst>
        </xdr:cNvPr>
        <xdr:cNvSpPr txBox="1"/>
      </xdr:nvSpPr>
      <xdr:spPr>
        <a:xfrm>
          <a:off x="10515600" y="67428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33401</xdr:rowOff>
    </xdr:from>
    <xdr:to>
      <xdr:col>55</xdr:col>
      <xdr:colOff>50800</xdr:colOff>
      <xdr:row>40</xdr:row>
      <xdr:rowOff>135001</xdr:rowOff>
    </xdr:to>
    <xdr:sp macro="" textlink="">
      <xdr:nvSpPr>
        <xdr:cNvPr id="121" name="フローチャート: 判断 120">
          <a:extLst>
            <a:ext uri="{FF2B5EF4-FFF2-40B4-BE49-F238E27FC236}">
              <a16:creationId xmlns:a16="http://schemas.microsoft.com/office/drawing/2014/main" id="{29A7A619-7D0E-48F5-976E-D14271F4A8B9}"/>
            </a:ext>
          </a:extLst>
        </xdr:cNvPr>
        <xdr:cNvSpPr/>
      </xdr:nvSpPr>
      <xdr:spPr>
        <a:xfrm>
          <a:off x="10426700" y="6891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41973</xdr:rowOff>
    </xdr:from>
    <xdr:to>
      <xdr:col>50</xdr:col>
      <xdr:colOff>165100</xdr:colOff>
      <xdr:row>40</xdr:row>
      <xdr:rowOff>143573</xdr:rowOff>
    </xdr:to>
    <xdr:sp macro="" textlink="">
      <xdr:nvSpPr>
        <xdr:cNvPr id="122" name="フローチャート: 判断 121">
          <a:extLst>
            <a:ext uri="{FF2B5EF4-FFF2-40B4-BE49-F238E27FC236}">
              <a16:creationId xmlns:a16="http://schemas.microsoft.com/office/drawing/2014/main" id="{510B7CD7-CFE1-49D8-AAE7-5E0522618593}"/>
            </a:ext>
          </a:extLst>
        </xdr:cNvPr>
        <xdr:cNvSpPr/>
      </xdr:nvSpPr>
      <xdr:spPr>
        <a:xfrm>
          <a:off x="9588500" y="6899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41402</xdr:rowOff>
    </xdr:from>
    <xdr:to>
      <xdr:col>46</xdr:col>
      <xdr:colOff>38100</xdr:colOff>
      <xdr:row>40</xdr:row>
      <xdr:rowOff>143002</xdr:rowOff>
    </xdr:to>
    <xdr:sp macro="" textlink="">
      <xdr:nvSpPr>
        <xdr:cNvPr id="123" name="フローチャート: 判断 122">
          <a:extLst>
            <a:ext uri="{FF2B5EF4-FFF2-40B4-BE49-F238E27FC236}">
              <a16:creationId xmlns:a16="http://schemas.microsoft.com/office/drawing/2014/main" id="{C519E3A2-A9FF-421F-919C-EA069BBD38C2}"/>
            </a:ext>
          </a:extLst>
        </xdr:cNvPr>
        <xdr:cNvSpPr/>
      </xdr:nvSpPr>
      <xdr:spPr>
        <a:xfrm>
          <a:off x="8699500" y="6899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41593</xdr:rowOff>
    </xdr:from>
    <xdr:to>
      <xdr:col>41</xdr:col>
      <xdr:colOff>101600</xdr:colOff>
      <xdr:row>40</xdr:row>
      <xdr:rowOff>143193</xdr:rowOff>
    </xdr:to>
    <xdr:sp macro="" textlink="">
      <xdr:nvSpPr>
        <xdr:cNvPr id="124" name="フローチャート: 判断 123">
          <a:extLst>
            <a:ext uri="{FF2B5EF4-FFF2-40B4-BE49-F238E27FC236}">
              <a16:creationId xmlns:a16="http://schemas.microsoft.com/office/drawing/2014/main" id="{8402E9B6-B462-427B-80B4-9504A640F4A2}"/>
            </a:ext>
          </a:extLst>
        </xdr:cNvPr>
        <xdr:cNvSpPr/>
      </xdr:nvSpPr>
      <xdr:spPr>
        <a:xfrm>
          <a:off x="7810500" y="6899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38164</xdr:rowOff>
    </xdr:from>
    <xdr:to>
      <xdr:col>36</xdr:col>
      <xdr:colOff>165100</xdr:colOff>
      <xdr:row>40</xdr:row>
      <xdr:rowOff>139764</xdr:rowOff>
    </xdr:to>
    <xdr:sp macro="" textlink="">
      <xdr:nvSpPr>
        <xdr:cNvPr id="125" name="フローチャート: 判断 124">
          <a:extLst>
            <a:ext uri="{FF2B5EF4-FFF2-40B4-BE49-F238E27FC236}">
              <a16:creationId xmlns:a16="http://schemas.microsoft.com/office/drawing/2014/main" id="{E9B9A6D9-6C68-4C07-8139-E9FE24BB11F1}"/>
            </a:ext>
          </a:extLst>
        </xdr:cNvPr>
        <xdr:cNvSpPr/>
      </xdr:nvSpPr>
      <xdr:spPr>
        <a:xfrm>
          <a:off x="6921500" y="689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A2BF5990-F52C-471B-9273-7CBAB6838B35}"/>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8BD98B39-EC18-4172-BA50-D4C35754F136}"/>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690A6AF5-B491-4524-B731-8C54C2ACF5F8}"/>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E5E68A7-3FA7-4027-A370-A898F59E63AE}"/>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4C614FBB-2770-4629-875C-BF39D0F82101}"/>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95694</xdr:rowOff>
    </xdr:from>
    <xdr:to>
      <xdr:col>55</xdr:col>
      <xdr:colOff>50800</xdr:colOff>
      <xdr:row>41</xdr:row>
      <xdr:rowOff>25844</xdr:rowOff>
    </xdr:to>
    <xdr:sp macro="" textlink="">
      <xdr:nvSpPr>
        <xdr:cNvPr id="131" name="楕円 130">
          <a:extLst>
            <a:ext uri="{FF2B5EF4-FFF2-40B4-BE49-F238E27FC236}">
              <a16:creationId xmlns:a16="http://schemas.microsoft.com/office/drawing/2014/main" id="{025D12A2-218E-4C36-A933-7DF8C40AEB00}"/>
            </a:ext>
          </a:extLst>
        </xdr:cNvPr>
        <xdr:cNvSpPr/>
      </xdr:nvSpPr>
      <xdr:spPr>
        <a:xfrm>
          <a:off x="10426700" y="6953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11828</xdr:rowOff>
    </xdr:from>
    <xdr:ext cx="469744" cy="259045"/>
    <xdr:sp macro="" textlink="">
      <xdr:nvSpPr>
        <xdr:cNvPr id="132" name="【道路】&#10;一人当たり延長該当値テキスト">
          <a:extLst>
            <a:ext uri="{FF2B5EF4-FFF2-40B4-BE49-F238E27FC236}">
              <a16:creationId xmlns:a16="http://schemas.microsoft.com/office/drawing/2014/main" id="{64EE93EE-E1F7-474A-835A-CF30CCB7E851}"/>
            </a:ext>
          </a:extLst>
        </xdr:cNvPr>
        <xdr:cNvSpPr txBox="1"/>
      </xdr:nvSpPr>
      <xdr:spPr>
        <a:xfrm>
          <a:off x="10515600" y="6869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103695</xdr:rowOff>
    </xdr:from>
    <xdr:to>
      <xdr:col>50</xdr:col>
      <xdr:colOff>165100</xdr:colOff>
      <xdr:row>41</xdr:row>
      <xdr:rowOff>33845</xdr:rowOff>
    </xdr:to>
    <xdr:sp macro="" textlink="">
      <xdr:nvSpPr>
        <xdr:cNvPr id="133" name="楕円 132">
          <a:extLst>
            <a:ext uri="{FF2B5EF4-FFF2-40B4-BE49-F238E27FC236}">
              <a16:creationId xmlns:a16="http://schemas.microsoft.com/office/drawing/2014/main" id="{E42CCA74-FCEC-4C05-94B1-BAA37BABFA84}"/>
            </a:ext>
          </a:extLst>
        </xdr:cNvPr>
        <xdr:cNvSpPr/>
      </xdr:nvSpPr>
      <xdr:spPr>
        <a:xfrm>
          <a:off x="9588500" y="696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146494</xdr:rowOff>
    </xdr:from>
    <xdr:to>
      <xdr:col>55</xdr:col>
      <xdr:colOff>0</xdr:colOff>
      <xdr:row>40</xdr:row>
      <xdr:rowOff>154495</xdr:rowOff>
    </xdr:to>
    <xdr:cxnSp macro="">
      <xdr:nvCxnSpPr>
        <xdr:cNvPr id="134" name="直線コネクタ 133">
          <a:extLst>
            <a:ext uri="{FF2B5EF4-FFF2-40B4-BE49-F238E27FC236}">
              <a16:creationId xmlns:a16="http://schemas.microsoft.com/office/drawing/2014/main" id="{66419C06-1C0C-4388-A04F-E25906806D8B}"/>
            </a:ext>
          </a:extLst>
        </xdr:cNvPr>
        <xdr:cNvCxnSpPr/>
      </xdr:nvCxnSpPr>
      <xdr:spPr>
        <a:xfrm flipV="1">
          <a:off x="9639300" y="7004494"/>
          <a:ext cx="8382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103315</xdr:rowOff>
    </xdr:from>
    <xdr:to>
      <xdr:col>46</xdr:col>
      <xdr:colOff>38100</xdr:colOff>
      <xdr:row>41</xdr:row>
      <xdr:rowOff>33465</xdr:rowOff>
    </xdr:to>
    <xdr:sp macro="" textlink="">
      <xdr:nvSpPr>
        <xdr:cNvPr id="135" name="楕円 134">
          <a:extLst>
            <a:ext uri="{FF2B5EF4-FFF2-40B4-BE49-F238E27FC236}">
              <a16:creationId xmlns:a16="http://schemas.microsoft.com/office/drawing/2014/main" id="{331496CE-94F8-447B-8401-311F9BA29508}"/>
            </a:ext>
          </a:extLst>
        </xdr:cNvPr>
        <xdr:cNvSpPr/>
      </xdr:nvSpPr>
      <xdr:spPr>
        <a:xfrm>
          <a:off x="8699500" y="6961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154115</xdr:rowOff>
    </xdr:from>
    <xdr:to>
      <xdr:col>50</xdr:col>
      <xdr:colOff>114300</xdr:colOff>
      <xdr:row>40</xdr:row>
      <xdr:rowOff>154495</xdr:rowOff>
    </xdr:to>
    <xdr:cxnSp macro="">
      <xdr:nvCxnSpPr>
        <xdr:cNvPr id="136" name="直線コネクタ 135">
          <a:extLst>
            <a:ext uri="{FF2B5EF4-FFF2-40B4-BE49-F238E27FC236}">
              <a16:creationId xmlns:a16="http://schemas.microsoft.com/office/drawing/2014/main" id="{E122FDF1-A658-45D2-9399-0C9695FA2793}"/>
            </a:ext>
          </a:extLst>
        </xdr:cNvPr>
        <xdr:cNvCxnSpPr/>
      </xdr:nvCxnSpPr>
      <xdr:spPr>
        <a:xfrm>
          <a:off x="8750300" y="7012115"/>
          <a:ext cx="889000" cy="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105791</xdr:rowOff>
    </xdr:from>
    <xdr:to>
      <xdr:col>41</xdr:col>
      <xdr:colOff>101600</xdr:colOff>
      <xdr:row>41</xdr:row>
      <xdr:rowOff>35941</xdr:rowOff>
    </xdr:to>
    <xdr:sp macro="" textlink="">
      <xdr:nvSpPr>
        <xdr:cNvPr id="137" name="楕円 136">
          <a:extLst>
            <a:ext uri="{FF2B5EF4-FFF2-40B4-BE49-F238E27FC236}">
              <a16:creationId xmlns:a16="http://schemas.microsoft.com/office/drawing/2014/main" id="{7FC68DA3-D59E-4BCF-B8A8-4397408CDDD3}"/>
            </a:ext>
          </a:extLst>
        </xdr:cNvPr>
        <xdr:cNvSpPr/>
      </xdr:nvSpPr>
      <xdr:spPr>
        <a:xfrm>
          <a:off x="7810500" y="6963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154115</xdr:rowOff>
    </xdr:from>
    <xdr:to>
      <xdr:col>45</xdr:col>
      <xdr:colOff>177800</xdr:colOff>
      <xdr:row>40</xdr:row>
      <xdr:rowOff>156591</xdr:rowOff>
    </xdr:to>
    <xdr:cxnSp macro="">
      <xdr:nvCxnSpPr>
        <xdr:cNvPr id="138" name="直線コネクタ 137">
          <a:extLst>
            <a:ext uri="{FF2B5EF4-FFF2-40B4-BE49-F238E27FC236}">
              <a16:creationId xmlns:a16="http://schemas.microsoft.com/office/drawing/2014/main" id="{B65AA22B-3712-4CE5-8C0C-6353BE819A4C}"/>
            </a:ext>
          </a:extLst>
        </xdr:cNvPr>
        <xdr:cNvCxnSpPr/>
      </xdr:nvCxnSpPr>
      <xdr:spPr>
        <a:xfrm flipV="1">
          <a:off x="7861300" y="7012115"/>
          <a:ext cx="889000" cy="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105981</xdr:rowOff>
    </xdr:from>
    <xdr:to>
      <xdr:col>36</xdr:col>
      <xdr:colOff>165100</xdr:colOff>
      <xdr:row>41</xdr:row>
      <xdr:rowOff>36131</xdr:rowOff>
    </xdr:to>
    <xdr:sp macro="" textlink="">
      <xdr:nvSpPr>
        <xdr:cNvPr id="139" name="楕円 138">
          <a:extLst>
            <a:ext uri="{FF2B5EF4-FFF2-40B4-BE49-F238E27FC236}">
              <a16:creationId xmlns:a16="http://schemas.microsoft.com/office/drawing/2014/main" id="{614F939B-4891-49B9-B057-711F83E862DE}"/>
            </a:ext>
          </a:extLst>
        </xdr:cNvPr>
        <xdr:cNvSpPr/>
      </xdr:nvSpPr>
      <xdr:spPr>
        <a:xfrm>
          <a:off x="6921500" y="6963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156591</xdr:rowOff>
    </xdr:from>
    <xdr:to>
      <xdr:col>41</xdr:col>
      <xdr:colOff>50800</xdr:colOff>
      <xdr:row>40</xdr:row>
      <xdr:rowOff>156781</xdr:rowOff>
    </xdr:to>
    <xdr:cxnSp macro="">
      <xdr:nvCxnSpPr>
        <xdr:cNvPr id="140" name="直線コネクタ 139">
          <a:extLst>
            <a:ext uri="{FF2B5EF4-FFF2-40B4-BE49-F238E27FC236}">
              <a16:creationId xmlns:a16="http://schemas.microsoft.com/office/drawing/2014/main" id="{1CB83F7E-3EE5-4A08-867F-676281421570}"/>
            </a:ext>
          </a:extLst>
        </xdr:cNvPr>
        <xdr:cNvCxnSpPr/>
      </xdr:nvCxnSpPr>
      <xdr:spPr>
        <a:xfrm flipV="1">
          <a:off x="6972300" y="7014591"/>
          <a:ext cx="889000" cy="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160100</xdr:rowOff>
    </xdr:from>
    <xdr:ext cx="469744" cy="259045"/>
    <xdr:sp macro="" textlink="">
      <xdr:nvSpPr>
        <xdr:cNvPr id="141" name="n_1aveValue【道路】&#10;一人当たり延長">
          <a:extLst>
            <a:ext uri="{FF2B5EF4-FFF2-40B4-BE49-F238E27FC236}">
              <a16:creationId xmlns:a16="http://schemas.microsoft.com/office/drawing/2014/main" id="{6EA9B2A8-35C8-4F25-A207-2A4331077FF8}"/>
            </a:ext>
          </a:extLst>
        </xdr:cNvPr>
        <xdr:cNvSpPr txBox="1"/>
      </xdr:nvSpPr>
      <xdr:spPr>
        <a:xfrm>
          <a:off x="9391727" y="6675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159529</xdr:rowOff>
    </xdr:from>
    <xdr:ext cx="469744" cy="259045"/>
    <xdr:sp macro="" textlink="">
      <xdr:nvSpPr>
        <xdr:cNvPr id="142" name="n_2aveValue【道路】&#10;一人当たり延長">
          <a:extLst>
            <a:ext uri="{FF2B5EF4-FFF2-40B4-BE49-F238E27FC236}">
              <a16:creationId xmlns:a16="http://schemas.microsoft.com/office/drawing/2014/main" id="{663C702F-58CB-436A-9271-23C96517DC25}"/>
            </a:ext>
          </a:extLst>
        </xdr:cNvPr>
        <xdr:cNvSpPr txBox="1"/>
      </xdr:nvSpPr>
      <xdr:spPr>
        <a:xfrm>
          <a:off x="8515427" y="6674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159720</xdr:rowOff>
    </xdr:from>
    <xdr:ext cx="469744" cy="259045"/>
    <xdr:sp macro="" textlink="">
      <xdr:nvSpPr>
        <xdr:cNvPr id="143" name="n_3aveValue【道路】&#10;一人当たり延長">
          <a:extLst>
            <a:ext uri="{FF2B5EF4-FFF2-40B4-BE49-F238E27FC236}">
              <a16:creationId xmlns:a16="http://schemas.microsoft.com/office/drawing/2014/main" id="{27D3A93C-DFA9-4E92-B375-35438AB37EC3}"/>
            </a:ext>
          </a:extLst>
        </xdr:cNvPr>
        <xdr:cNvSpPr txBox="1"/>
      </xdr:nvSpPr>
      <xdr:spPr>
        <a:xfrm>
          <a:off x="7626427" y="6674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156291</xdr:rowOff>
    </xdr:from>
    <xdr:ext cx="469744" cy="259045"/>
    <xdr:sp macro="" textlink="">
      <xdr:nvSpPr>
        <xdr:cNvPr id="144" name="n_4aveValue【道路】&#10;一人当たり延長">
          <a:extLst>
            <a:ext uri="{FF2B5EF4-FFF2-40B4-BE49-F238E27FC236}">
              <a16:creationId xmlns:a16="http://schemas.microsoft.com/office/drawing/2014/main" id="{F7F2960C-F1DE-45FF-8A39-E844A47C90EB}"/>
            </a:ext>
          </a:extLst>
        </xdr:cNvPr>
        <xdr:cNvSpPr txBox="1"/>
      </xdr:nvSpPr>
      <xdr:spPr>
        <a:xfrm>
          <a:off x="6737427" y="6671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24972</xdr:rowOff>
    </xdr:from>
    <xdr:ext cx="469744" cy="259045"/>
    <xdr:sp macro="" textlink="">
      <xdr:nvSpPr>
        <xdr:cNvPr id="145" name="n_1mainValue【道路】&#10;一人当たり延長">
          <a:extLst>
            <a:ext uri="{FF2B5EF4-FFF2-40B4-BE49-F238E27FC236}">
              <a16:creationId xmlns:a16="http://schemas.microsoft.com/office/drawing/2014/main" id="{216D3C7B-E19A-42B4-9D6D-5B52B1E040F6}"/>
            </a:ext>
          </a:extLst>
        </xdr:cNvPr>
        <xdr:cNvSpPr txBox="1"/>
      </xdr:nvSpPr>
      <xdr:spPr>
        <a:xfrm>
          <a:off x="9391727" y="7054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24592</xdr:rowOff>
    </xdr:from>
    <xdr:ext cx="469744" cy="259045"/>
    <xdr:sp macro="" textlink="">
      <xdr:nvSpPr>
        <xdr:cNvPr id="146" name="n_2mainValue【道路】&#10;一人当たり延長">
          <a:extLst>
            <a:ext uri="{FF2B5EF4-FFF2-40B4-BE49-F238E27FC236}">
              <a16:creationId xmlns:a16="http://schemas.microsoft.com/office/drawing/2014/main" id="{C36259B9-F8E0-4B69-9057-DD0D68433286}"/>
            </a:ext>
          </a:extLst>
        </xdr:cNvPr>
        <xdr:cNvSpPr txBox="1"/>
      </xdr:nvSpPr>
      <xdr:spPr>
        <a:xfrm>
          <a:off x="8515427" y="7054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27068</xdr:rowOff>
    </xdr:from>
    <xdr:ext cx="469744" cy="259045"/>
    <xdr:sp macro="" textlink="">
      <xdr:nvSpPr>
        <xdr:cNvPr id="147" name="n_3mainValue【道路】&#10;一人当たり延長">
          <a:extLst>
            <a:ext uri="{FF2B5EF4-FFF2-40B4-BE49-F238E27FC236}">
              <a16:creationId xmlns:a16="http://schemas.microsoft.com/office/drawing/2014/main" id="{A78018F1-E8FB-421F-8091-6ECEDAC4943F}"/>
            </a:ext>
          </a:extLst>
        </xdr:cNvPr>
        <xdr:cNvSpPr txBox="1"/>
      </xdr:nvSpPr>
      <xdr:spPr>
        <a:xfrm>
          <a:off x="7626427" y="7056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27258</xdr:rowOff>
    </xdr:from>
    <xdr:ext cx="469744" cy="259045"/>
    <xdr:sp macro="" textlink="">
      <xdr:nvSpPr>
        <xdr:cNvPr id="148" name="n_4mainValue【道路】&#10;一人当たり延長">
          <a:extLst>
            <a:ext uri="{FF2B5EF4-FFF2-40B4-BE49-F238E27FC236}">
              <a16:creationId xmlns:a16="http://schemas.microsoft.com/office/drawing/2014/main" id="{666A92F8-3BAF-4477-8C4D-60E29342A5B7}"/>
            </a:ext>
          </a:extLst>
        </xdr:cNvPr>
        <xdr:cNvSpPr txBox="1"/>
      </xdr:nvSpPr>
      <xdr:spPr>
        <a:xfrm>
          <a:off x="6737427" y="7056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426FF3C6-F58A-41E0-BC74-B65E7ABA1E9D}"/>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CAC2E60-B477-414E-B1D1-15E446E4C821}"/>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CDA7F139-D26C-426F-B72F-94AFDD165BE3}"/>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FD939735-28C6-4A75-99F2-B840FD010E02}"/>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ED09D77E-C432-4F41-A812-6865DF6BD3D6}"/>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5AB7745F-B84C-475F-A7C5-5ECE90B9AC42}"/>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104C3075-C831-45A7-B09D-3A40A0AC36B5}"/>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72385967-BB3B-4054-8D2E-E8C226A8DBF6}"/>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2B7F8592-6DF5-4238-A9E0-A164BCED0C12}"/>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83432203-40FA-40D5-B8FD-464DB63D4902}"/>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a:extLst>
            <a:ext uri="{FF2B5EF4-FFF2-40B4-BE49-F238E27FC236}">
              <a16:creationId xmlns:a16="http://schemas.microsoft.com/office/drawing/2014/main" id="{D6706933-F990-4399-975B-022CEC4F49D4}"/>
            </a:ext>
          </a:extLst>
        </xdr:cNvPr>
        <xdr:cNvSpPr txBox="1"/>
      </xdr:nvSpPr>
      <xdr:spPr>
        <a:xfrm>
          <a:off x="358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4B351C91-2507-4408-84DE-EC130B77567A}"/>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61" name="テキスト ボックス 160">
          <a:extLst>
            <a:ext uri="{FF2B5EF4-FFF2-40B4-BE49-F238E27FC236}">
              <a16:creationId xmlns:a16="http://schemas.microsoft.com/office/drawing/2014/main" id="{DB3AE1A0-ECC9-4E96-A3FE-27AA9CF9CEEA}"/>
            </a:ext>
          </a:extLst>
        </xdr:cNvPr>
        <xdr:cNvSpPr txBox="1"/>
      </xdr:nvSpPr>
      <xdr:spPr>
        <a:xfrm>
          <a:off x="358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60D0403F-710D-4397-A453-0CF0B825665A}"/>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69696D1B-AFD1-4149-8C98-4E27AFBDE2E5}"/>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D87747B7-A371-4D5C-8B4A-D5048CEE8E27}"/>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28E15F5B-54E7-43D7-BC0F-4C5489C3C02C}"/>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48C2ACA5-9D4E-4EB2-BC20-0716133B09A1}"/>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1581A0CD-BE73-4912-A8B9-ACEDB4D19726}"/>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9AE15B47-81D2-40D9-AEC5-26D049E63BB3}"/>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135937A3-4E38-4D45-995C-D451F08B0B42}"/>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1CFA7994-62DB-40F6-8289-A28B8671CF3A}"/>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71" name="テキスト ボックス 170">
          <a:extLst>
            <a:ext uri="{FF2B5EF4-FFF2-40B4-BE49-F238E27FC236}">
              <a16:creationId xmlns:a16="http://schemas.microsoft.com/office/drawing/2014/main" id="{B958760B-8A55-4929-9213-C094A0794CC5}"/>
            </a:ext>
          </a:extLst>
        </xdr:cNvPr>
        <xdr:cNvSpPr txBox="1"/>
      </xdr:nvSpPr>
      <xdr:spPr>
        <a:xfrm>
          <a:off x="358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7D774066-225A-41D0-8199-32BBC316652E}"/>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3" name="テキスト ボックス 172">
          <a:extLst>
            <a:ext uri="{FF2B5EF4-FFF2-40B4-BE49-F238E27FC236}">
              <a16:creationId xmlns:a16="http://schemas.microsoft.com/office/drawing/2014/main" id="{FCDE8DA2-A68D-46CE-8EED-73215137845E}"/>
            </a:ext>
          </a:extLst>
        </xdr:cNvPr>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a:extLst>
            <a:ext uri="{FF2B5EF4-FFF2-40B4-BE49-F238E27FC236}">
              <a16:creationId xmlns:a16="http://schemas.microsoft.com/office/drawing/2014/main" id="{9AAECA12-D5B4-4B20-849B-BDED785FEDF8}"/>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21227</xdr:rowOff>
    </xdr:from>
    <xdr:to>
      <xdr:col>24</xdr:col>
      <xdr:colOff>62865</xdr:colOff>
      <xdr:row>64</xdr:row>
      <xdr:rowOff>91440</xdr:rowOff>
    </xdr:to>
    <xdr:cxnSp macro="">
      <xdr:nvCxnSpPr>
        <xdr:cNvPr id="175" name="直線コネクタ 174">
          <a:extLst>
            <a:ext uri="{FF2B5EF4-FFF2-40B4-BE49-F238E27FC236}">
              <a16:creationId xmlns:a16="http://schemas.microsoft.com/office/drawing/2014/main" id="{4441CA8D-9BA6-4D85-9BB8-14B9EE3C626C}"/>
            </a:ext>
          </a:extLst>
        </xdr:cNvPr>
        <xdr:cNvCxnSpPr/>
      </xdr:nvCxnSpPr>
      <xdr:spPr>
        <a:xfrm flipV="1">
          <a:off x="4634865" y="9450977"/>
          <a:ext cx="0" cy="16132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95267</xdr:rowOff>
    </xdr:from>
    <xdr:ext cx="405111" cy="259045"/>
    <xdr:sp macro="" textlink="">
      <xdr:nvSpPr>
        <xdr:cNvPr id="176" name="【橋りょう・トンネル】&#10;有形固定資産減価償却率最小値テキスト">
          <a:extLst>
            <a:ext uri="{FF2B5EF4-FFF2-40B4-BE49-F238E27FC236}">
              <a16:creationId xmlns:a16="http://schemas.microsoft.com/office/drawing/2014/main" id="{FDB006D3-5392-4C2C-8AA4-78830DB845D7}"/>
            </a:ext>
          </a:extLst>
        </xdr:cNvPr>
        <xdr:cNvSpPr txBox="1"/>
      </xdr:nvSpPr>
      <xdr:spPr>
        <a:xfrm>
          <a:off x="4673600" y="11068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91440</xdr:rowOff>
    </xdr:from>
    <xdr:to>
      <xdr:col>24</xdr:col>
      <xdr:colOff>152400</xdr:colOff>
      <xdr:row>64</xdr:row>
      <xdr:rowOff>91440</xdr:rowOff>
    </xdr:to>
    <xdr:cxnSp macro="">
      <xdr:nvCxnSpPr>
        <xdr:cNvPr id="177" name="直線コネクタ 176">
          <a:extLst>
            <a:ext uri="{FF2B5EF4-FFF2-40B4-BE49-F238E27FC236}">
              <a16:creationId xmlns:a16="http://schemas.microsoft.com/office/drawing/2014/main" id="{C795D7FA-005E-48E3-B274-1AC6AAAC0F88}"/>
            </a:ext>
          </a:extLst>
        </xdr:cNvPr>
        <xdr:cNvCxnSpPr/>
      </xdr:nvCxnSpPr>
      <xdr:spPr>
        <a:xfrm>
          <a:off x="4546600" y="11064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139354</xdr:rowOff>
    </xdr:from>
    <xdr:ext cx="405111" cy="259045"/>
    <xdr:sp macro="" textlink="">
      <xdr:nvSpPr>
        <xdr:cNvPr id="178" name="【橋りょう・トンネル】&#10;有形固定資産減価償却率最大値テキスト">
          <a:extLst>
            <a:ext uri="{FF2B5EF4-FFF2-40B4-BE49-F238E27FC236}">
              <a16:creationId xmlns:a16="http://schemas.microsoft.com/office/drawing/2014/main" id="{8B048525-D71C-4583-93FC-AD94E75078D9}"/>
            </a:ext>
          </a:extLst>
        </xdr:cNvPr>
        <xdr:cNvSpPr txBox="1"/>
      </xdr:nvSpPr>
      <xdr:spPr>
        <a:xfrm>
          <a:off x="4673600" y="9226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21227</xdr:rowOff>
    </xdr:from>
    <xdr:to>
      <xdr:col>24</xdr:col>
      <xdr:colOff>152400</xdr:colOff>
      <xdr:row>55</xdr:row>
      <xdr:rowOff>21227</xdr:rowOff>
    </xdr:to>
    <xdr:cxnSp macro="">
      <xdr:nvCxnSpPr>
        <xdr:cNvPr id="179" name="直線コネクタ 178">
          <a:extLst>
            <a:ext uri="{FF2B5EF4-FFF2-40B4-BE49-F238E27FC236}">
              <a16:creationId xmlns:a16="http://schemas.microsoft.com/office/drawing/2014/main" id="{F59C5302-5E15-44DB-A5A4-0161A69E87BC}"/>
            </a:ext>
          </a:extLst>
        </xdr:cNvPr>
        <xdr:cNvCxnSpPr/>
      </xdr:nvCxnSpPr>
      <xdr:spPr>
        <a:xfrm>
          <a:off x="4546600" y="9450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27594</xdr:rowOff>
    </xdr:from>
    <xdr:ext cx="405111" cy="259045"/>
    <xdr:sp macro="" textlink="">
      <xdr:nvSpPr>
        <xdr:cNvPr id="180" name="【橋りょう・トンネル】&#10;有形固定資産減価償却率平均値テキスト">
          <a:extLst>
            <a:ext uri="{FF2B5EF4-FFF2-40B4-BE49-F238E27FC236}">
              <a16:creationId xmlns:a16="http://schemas.microsoft.com/office/drawing/2014/main" id="{B9BAECFC-08B3-4576-8591-9857C843BC03}"/>
            </a:ext>
          </a:extLst>
        </xdr:cNvPr>
        <xdr:cNvSpPr txBox="1"/>
      </xdr:nvSpPr>
      <xdr:spPr>
        <a:xfrm>
          <a:off x="4673600" y="1014314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4717</xdr:rowOff>
    </xdr:from>
    <xdr:to>
      <xdr:col>24</xdr:col>
      <xdr:colOff>114300</xdr:colOff>
      <xdr:row>60</xdr:row>
      <xdr:rowOff>106317</xdr:rowOff>
    </xdr:to>
    <xdr:sp macro="" textlink="">
      <xdr:nvSpPr>
        <xdr:cNvPr id="181" name="フローチャート: 判断 180">
          <a:extLst>
            <a:ext uri="{FF2B5EF4-FFF2-40B4-BE49-F238E27FC236}">
              <a16:creationId xmlns:a16="http://schemas.microsoft.com/office/drawing/2014/main" id="{28A20068-25B8-4EF5-BD09-38AB4696E316}"/>
            </a:ext>
          </a:extLst>
        </xdr:cNvPr>
        <xdr:cNvSpPr/>
      </xdr:nvSpPr>
      <xdr:spPr>
        <a:xfrm>
          <a:off x="45847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82" name="フローチャート: 判断 181">
          <a:extLst>
            <a:ext uri="{FF2B5EF4-FFF2-40B4-BE49-F238E27FC236}">
              <a16:creationId xmlns:a16="http://schemas.microsoft.com/office/drawing/2014/main" id="{22A9BA04-6D82-4008-9016-BB1BC91F8D2F}"/>
            </a:ext>
          </a:extLst>
        </xdr:cNvPr>
        <xdr:cNvSpPr/>
      </xdr:nvSpPr>
      <xdr:spPr>
        <a:xfrm>
          <a:off x="3746500" y="1023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94524</xdr:rowOff>
    </xdr:from>
    <xdr:to>
      <xdr:col>15</xdr:col>
      <xdr:colOff>101600</xdr:colOff>
      <xdr:row>60</xdr:row>
      <xdr:rowOff>24674</xdr:rowOff>
    </xdr:to>
    <xdr:sp macro="" textlink="">
      <xdr:nvSpPr>
        <xdr:cNvPr id="183" name="フローチャート: 判断 182">
          <a:extLst>
            <a:ext uri="{FF2B5EF4-FFF2-40B4-BE49-F238E27FC236}">
              <a16:creationId xmlns:a16="http://schemas.microsoft.com/office/drawing/2014/main" id="{EAB9052F-E4BF-45C8-952A-7B02146B3AA0}"/>
            </a:ext>
          </a:extLst>
        </xdr:cNvPr>
        <xdr:cNvSpPr/>
      </xdr:nvSpPr>
      <xdr:spPr>
        <a:xfrm>
          <a:off x="2857500" y="10210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61867</xdr:rowOff>
    </xdr:from>
    <xdr:to>
      <xdr:col>10</xdr:col>
      <xdr:colOff>165100</xdr:colOff>
      <xdr:row>59</xdr:row>
      <xdr:rowOff>163467</xdr:rowOff>
    </xdr:to>
    <xdr:sp macro="" textlink="">
      <xdr:nvSpPr>
        <xdr:cNvPr id="184" name="フローチャート: 判断 183">
          <a:extLst>
            <a:ext uri="{FF2B5EF4-FFF2-40B4-BE49-F238E27FC236}">
              <a16:creationId xmlns:a16="http://schemas.microsoft.com/office/drawing/2014/main" id="{0A4E9C6B-180B-4619-8295-2CCB447F543C}"/>
            </a:ext>
          </a:extLst>
        </xdr:cNvPr>
        <xdr:cNvSpPr/>
      </xdr:nvSpPr>
      <xdr:spPr>
        <a:xfrm>
          <a:off x="19685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58601</xdr:rowOff>
    </xdr:from>
    <xdr:to>
      <xdr:col>6</xdr:col>
      <xdr:colOff>38100</xdr:colOff>
      <xdr:row>59</xdr:row>
      <xdr:rowOff>160201</xdr:rowOff>
    </xdr:to>
    <xdr:sp macro="" textlink="">
      <xdr:nvSpPr>
        <xdr:cNvPr id="185" name="フローチャート: 判断 184">
          <a:extLst>
            <a:ext uri="{FF2B5EF4-FFF2-40B4-BE49-F238E27FC236}">
              <a16:creationId xmlns:a16="http://schemas.microsoft.com/office/drawing/2014/main" id="{1F42279A-0D3F-4C20-91E5-D0E9337F018A}"/>
            </a:ext>
          </a:extLst>
        </xdr:cNvPr>
        <xdr:cNvSpPr/>
      </xdr:nvSpPr>
      <xdr:spPr>
        <a:xfrm>
          <a:off x="1079500" y="10174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AFA20A34-BC3A-42BB-A10D-BA6D07C28BBC}"/>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9515B540-46F3-49C9-A398-9DE4C3041F32}"/>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889FEE72-161B-4497-A8C6-563D77D4139C}"/>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5AE8C334-BCD7-43A2-8502-A27DE386F9F3}"/>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7086F88A-1092-476D-A915-92A0E5969635}"/>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1451</xdr:rowOff>
    </xdr:from>
    <xdr:to>
      <xdr:col>24</xdr:col>
      <xdr:colOff>114300</xdr:colOff>
      <xdr:row>62</xdr:row>
      <xdr:rowOff>103051</xdr:rowOff>
    </xdr:to>
    <xdr:sp macro="" textlink="">
      <xdr:nvSpPr>
        <xdr:cNvPr id="191" name="楕円 190">
          <a:extLst>
            <a:ext uri="{FF2B5EF4-FFF2-40B4-BE49-F238E27FC236}">
              <a16:creationId xmlns:a16="http://schemas.microsoft.com/office/drawing/2014/main" id="{BCB64682-1E67-427A-84DA-4207C945F76F}"/>
            </a:ext>
          </a:extLst>
        </xdr:cNvPr>
        <xdr:cNvSpPr/>
      </xdr:nvSpPr>
      <xdr:spPr>
        <a:xfrm>
          <a:off x="4584700" y="10631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151328</xdr:rowOff>
    </xdr:from>
    <xdr:ext cx="405111" cy="259045"/>
    <xdr:sp macro="" textlink="">
      <xdr:nvSpPr>
        <xdr:cNvPr id="192" name="【橋りょう・トンネル】&#10;有形固定資産減価償却率該当値テキスト">
          <a:extLst>
            <a:ext uri="{FF2B5EF4-FFF2-40B4-BE49-F238E27FC236}">
              <a16:creationId xmlns:a16="http://schemas.microsoft.com/office/drawing/2014/main" id="{B4261CFF-494A-4353-821C-474D2C9F3837}"/>
            </a:ext>
          </a:extLst>
        </xdr:cNvPr>
        <xdr:cNvSpPr txBox="1"/>
      </xdr:nvSpPr>
      <xdr:spPr>
        <a:xfrm>
          <a:off x="4673600" y="1060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140244</xdr:rowOff>
    </xdr:from>
    <xdr:to>
      <xdr:col>20</xdr:col>
      <xdr:colOff>38100</xdr:colOff>
      <xdr:row>62</xdr:row>
      <xdr:rowOff>70394</xdr:rowOff>
    </xdr:to>
    <xdr:sp macro="" textlink="">
      <xdr:nvSpPr>
        <xdr:cNvPr id="193" name="楕円 192">
          <a:extLst>
            <a:ext uri="{FF2B5EF4-FFF2-40B4-BE49-F238E27FC236}">
              <a16:creationId xmlns:a16="http://schemas.microsoft.com/office/drawing/2014/main" id="{1657A363-8142-4030-B12B-75462446435D}"/>
            </a:ext>
          </a:extLst>
        </xdr:cNvPr>
        <xdr:cNvSpPr/>
      </xdr:nvSpPr>
      <xdr:spPr>
        <a:xfrm>
          <a:off x="3746500" y="10598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19594</xdr:rowOff>
    </xdr:from>
    <xdr:to>
      <xdr:col>24</xdr:col>
      <xdr:colOff>63500</xdr:colOff>
      <xdr:row>62</xdr:row>
      <xdr:rowOff>52251</xdr:rowOff>
    </xdr:to>
    <xdr:cxnSp macro="">
      <xdr:nvCxnSpPr>
        <xdr:cNvPr id="194" name="直線コネクタ 193">
          <a:extLst>
            <a:ext uri="{FF2B5EF4-FFF2-40B4-BE49-F238E27FC236}">
              <a16:creationId xmlns:a16="http://schemas.microsoft.com/office/drawing/2014/main" id="{363C6F53-88DD-4A2A-8E8D-6691A598A785}"/>
            </a:ext>
          </a:extLst>
        </xdr:cNvPr>
        <xdr:cNvCxnSpPr/>
      </xdr:nvCxnSpPr>
      <xdr:spPr>
        <a:xfrm>
          <a:off x="3797300" y="10649494"/>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97790</xdr:rowOff>
    </xdr:from>
    <xdr:to>
      <xdr:col>15</xdr:col>
      <xdr:colOff>101600</xdr:colOff>
      <xdr:row>62</xdr:row>
      <xdr:rowOff>27940</xdr:rowOff>
    </xdr:to>
    <xdr:sp macro="" textlink="">
      <xdr:nvSpPr>
        <xdr:cNvPr id="195" name="楕円 194">
          <a:extLst>
            <a:ext uri="{FF2B5EF4-FFF2-40B4-BE49-F238E27FC236}">
              <a16:creationId xmlns:a16="http://schemas.microsoft.com/office/drawing/2014/main" id="{9369C0CA-730B-4DCA-A266-3617FEEE4290}"/>
            </a:ext>
          </a:extLst>
        </xdr:cNvPr>
        <xdr:cNvSpPr/>
      </xdr:nvSpPr>
      <xdr:spPr>
        <a:xfrm>
          <a:off x="2857500" y="1055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148590</xdr:rowOff>
    </xdr:from>
    <xdr:to>
      <xdr:col>19</xdr:col>
      <xdr:colOff>177800</xdr:colOff>
      <xdr:row>62</xdr:row>
      <xdr:rowOff>19594</xdr:rowOff>
    </xdr:to>
    <xdr:cxnSp macro="">
      <xdr:nvCxnSpPr>
        <xdr:cNvPr id="196" name="直線コネクタ 195">
          <a:extLst>
            <a:ext uri="{FF2B5EF4-FFF2-40B4-BE49-F238E27FC236}">
              <a16:creationId xmlns:a16="http://schemas.microsoft.com/office/drawing/2014/main" id="{1C9A905B-8304-4EF3-825E-C9B29C0D5248}"/>
            </a:ext>
          </a:extLst>
        </xdr:cNvPr>
        <xdr:cNvCxnSpPr/>
      </xdr:nvCxnSpPr>
      <xdr:spPr>
        <a:xfrm>
          <a:off x="2908300" y="10607040"/>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156573</xdr:rowOff>
    </xdr:from>
    <xdr:to>
      <xdr:col>10</xdr:col>
      <xdr:colOff>165100</xdr:colOff>
      <xdr:row>62</xdr:row>
      <xdr:rowOff>86723</xdr:rowOff>
    </xdr:to>
    <xdr:sp macro="" textlink="">
      <xdr:nvSpPr>
        <xdr:cNvPr id="197" name="楕円 196">
          <a:extLst>
            <a:ext uri="{FF2B5EF4-FFF2-40B4-BE49-F238E27FC236}">
              <a16:creationId xmlns:a16="http://schemas.microsoft.com/office/drawing/2014/main" id="{EF8FC880-F410-4008-9421-45A25E4950AE}"/>
            </a:ext>
          </a:extLst>
        </xdr:cNvPr>
        <xdr:cNvSpPr/>
      </xdr:nvSpPr>
      <xdr:spPr>
        <a:xfrm>
          <a:off x="1968500" y="1061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148590</xdr:rowOff>
    </xdr:from>
    <xdr:to>
      <xdr:col>15</xdr:col>
      <xdr:colOff>50800</xdr:colOff>
      <xdr:row>62</xdr:row>
      <xdr:rowOff>35923</xdr:rowOff>
    </xdr:to>
    <xdr:cxnSp macro="">
      <xdr:nvCxnSpPr>
        <xdr:cNvPr id="198" name="直線コネクタ 197">
          <a:extLst>
            <a:ext uri="{FF2B5EF4-FFF2-40B4-BE49-F238E27FC236}">
              <a16:creationId xmlns:a16="http://schemas.microsoft.com/office/drawing/2014/main" id="{BACA9FAB-4D84-4985-8427-B5A98B9AB48B}"/>
            </a:ext>
          </a:extLst>
        </xdr:cNvPr>
        <xdr:cNvCxnSpPr/>
      </xdr:nvCxnSpPr>
      <xdr:spPr>
        <a:xfrm flipV="1">
          <a:off x="2019300" y="10607040"/>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110853</xdr:rowOff>
    </xdr:from>
    <xdr:to>
      <xdr:col>6</xdr:col>
      <xdr:colOff>38100</xdr:colOff>
      <xdr:row>62</xdr:row>
      <xdr:rowOff>41003</xdr:rowOff>
    </xdr:to>
    <xdr:sp macro="" textlink="">
      <xdr:nvSpPr>
        <xdr:cNvPr id="199" name="楕円 198">
          <a:extLst>
            <a:ext uri="{FF2B5EF4-FFF2-40B4-BE49-F238E27FC236}">
              <a16:creationId xmlns:a16="http://schemas.microsoft.com/office/drawing/2014/main" id="{83F4DD0A-8E99-4650-8A04-0F93F378459A}"/>
            </a:ext>
          </a:extLst>
        </xdr:cNvPr>
        <xdr:cNvSpPr/>
      </xdr:nvSpPr>
      <xdr:spPr>
        <a:xfrm>
          <a:off x="1079500" y="10569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161653</xdr:rowOff>
    </xdr:from>
    <xdr:to>
      <xdr:col>10</xdr:col>
      <xdr:colOff>114300</xdr:colOff>
      <xdr:row>62</xdr:row>
      <xdr:rowOff>35923</xdr:rowOff>
    </xdr:to>
    <xdr:cxnSp macro="">
      <xdr:nvCxnSpPr>
        <xdr:cNvPr id="200" name="直線コネクタ 199">
          <a:extLst>
            <a:ext uri="{FF2B5EF4-FFF2-40B4-BE49-F238E27FC236}">
              <a16:creationId xmlns:a16="http://schemas.microsoft.com/office/drawing/2014/main" id="{FF9DD1C5-B5F0-4770-ACDF-B6D302445F5D}"/>
            </a:ext>
          </a:extLst>
        </xdr:cNvPr>
        <xdr:cNvCxnSpPr/>
      </xdr:nvCxnSpPr>
      <xdr:spPr>
        <a:xfrm>
          <a:off x="1130300" y="10620103"/>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67327</xdr:rowOff>
    </xdr:from>
    <xdr:ext cx="405111" cy="259045"/>
    <xdr:sp macro="" textlink="">
      <xdr:nvSpPr>
        <xdr:cNvPr id="201" name="n_1aveValue【橋りょう・トンネル】&#10;有形固定資産減価償却率">
          <a:extLst>
            <a:ext uri="{FF2B5EF4-FFF2-40B4-BE49-F238E27FC236}">
              <a16:creationId xmlns:a16="http://schemas.microsoft.com/office/drawing/2014/main" id="{675F3761-A89B-413D-8142-42554632E04E}"/>
            </a:ext>
          </a:extLst>
        </xdr:cNvPr>
        <xdr:cNvSpPr txBox="1"/>
      </xdr:nvSpPr>
      <xdr:spPr>
        <a:xfrm>
          <a:off x="3582044" y="1001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41201</xdr:rowOff>
    </xdr:from>
    <xdr:ext cx="405111" cy="259045"/>
    <xdr:sp macro="" textlink="">
      <xdr:nvSpPr>
        <xdr:cNvPr id="202" name="n_2aveValue【橋りょう・トンネル】&#10;有形固定資産減価償却率">
          <a:extLst>
            <a:ext uri="{FF2B5EF4-FFF2-40B4-BE49-F238E27FC236}">
              <a16:creationId xmlns:a16="http://schemas.microsoft.com/office/drawing/2014/main" id="{90D11BD1-4B3C-498D-8CCD-17D56037E627}"/>
            </a:ext>
          </a:extLst>
        </xdr:cNvPr>
        <xdr:cNvSpPr txBox="1"/>
      </xdr:nvSpPr>
      <xdr:spPr>
        <a:xfrm>
          <a:off x="2705744" y="99853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8544</xdr:rowOff>
    </xdr:from>
    <xdr:ext cx="405111" cy="259045"/>
    <xdr:sp macro="" textlink="">
      <xdr:nvSpPr>
        <xdr:cNvPr id="203" name="n_3aveValue【橋りょう・トンネル】&#10;有形固定資産減価償却率">
          <a:extLst>
            <a:ext uri="{FF2B5EF4-FFF2-40B4-BE49-F238E27FC236}">
              <a16:creationId xmlns:a16="http://schemas.microsoft.com/office/drawing/2014/main" id="{43BDF650-8F84-448B-ACFD-DC2D7146878B}"/>
            </a:ext>
          </a:extLst>
        </xdr:cNvPr>
        <xdr:cNvSpPr txBox="1"/>
      </xdr:nvSpPr>
      <xdr:spPr>
        <a:xfrm>
          <a:off x="1816744" y="9952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5278</xdr:rowOff>
    </xdr:from>
    <xdr:ext cx="405111" cy="259045"/>
    <xdr:sp macro="" textlink="">
      <xdr:nvSpPr>
        <xdr:cNvPr id="204" name="n_4aveValue【橋りょう・トンネル】&#10;有形固定資産減価償却率">
          <a:extLst>
            <a:ext uri="{FF2B5EF4-FFF2-40B4-BE49-F238E27FC236}">
              <a16:creationId xmlns:a16="http://schemas.microsoft.com/office/drawing/2014/main" id="{9B4BF72A-6923-4597-8EBC-005A011E3792}"/>
            </a:ext>
          </a:extLst>
        </xdr:cNvPr>
        <xdr:cNvSpPr txBox="1"/>
      </xdr:nvSpPr>
      <xdr:spPr>
        <a:xfrm>
          <a:off x="927744" y="99493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61521</xdr:rowOff>
    </xdr:from>
    <xdr:ext cx="405111" cy="259045"/>
    <xdr:sp macro="" textlink="">
      <xdr:nvSpPr>
        <xdr:cNvPr id="205" name="n_1mainValue【橋りょう・トンネル】&#10;有形固定資産減価償却率">
          <a:extLst>
            <a:ext uri="{FF2B5EF4-FFF2-40B4-BE49-F238E27FC236}">
              <a16:creationId xmlns:a16="http://schemas.microsoft.com/office/drawing/2014/main" id="{D4BBFF8A-D846-4EA2-B854-1B65454E7212}"/>
            </a:ext>
          </a:extLst>
        </xdr:cNvPr>
        <xdr:cNvSpPr txBox="1"/>
      </xdr:nvSpPr>
      <xdr:spPr>
        <a:xfrm>
          <a:off x="3582044" y="10691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19067</xdr:rowOff>
    </xdr:from>
    <xdr:ext cx="405111" cy="259045"/>
    <xdr:sp macro="" textlink="">
      <xdr:nvSpPr>
        <xdr:cNvPr id="206" name="n_2mainValue【橋りょう・トンネル】&#10;有形固定資産減価償却率">
          <a:extLst>
            <a:ext uri="{FF2B5EF4-FFF2-40B4-BE49-F238E27FC236}">
              <a16:creationId xmlns:a16="http://schemas.microsoft.com/office/drawing/2014/main" id="{1815F4C3-B146-4532-8837-145334334974}"/>
            </a:ext>
          </a:extLst>
        </xdr:cNvPr>
        <xdr:cNvSpPr txBox="1"/>
      </xdr:nvSpPr>
      <xdr:spPr>
        <a:xfrm>
          <a:off x="2705744" y="1064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77850</xdr:rowOff>
    </xdr:from>
    <xdr:ext cx="405111" cy="259045"/>
    <xdr:sp macro="" textlink="">
      <xdr:nvSpPr>
        <xdr:cNvPr id="207" name="n_3mainValue【橋りょう・トンネル】&#10;有形固定資産減価償却率">
          <a:extLst>
            <a:ext uri="{FF2B5EF4-FFF2-40B4-BE49-F238E27FC236}">
              <a16:creationId xmlns:a16="http://schemas.microsoft.com/office/drawing/2014/main" id="{4EE1B72F-D2FB-4334-A2D1-1B7DA54986A2}"/>
            </a:ext>
          </a:extLst>
        </xdr:cNvPr>
        <xdr:cNvSpPr txBox="1"/>
      </xdr:nvSpPr>
      <xdr:spPr>
        <a:xfrm>
          <a:off x="1816744" y="107077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32130</xdr:rowOff>
    </xdr:from>
    <xdr:ext cx="405111" cy="259045"/>
    <xdr:sp macro="" textlink="">
      <xdr:nvSpPr>
        <xdr:cNvPr id="208" name="n_4mainValue【橋りょう・トンネル】&#10;有形固定資産減価償却率">
          <a:extLst>
            <a:ext uri="{FF2B5EF4-FFF2-40B4-BE49-F238E27FC236}">
              <a16:creationId xmlns:a16="http://schemas.microsoft.com/office/drawing/2014/main" id="{1932F01F-C3CD-4951-A949-828256F71380}"/>
            </a:ext>
          </a:extLst>
        </xdr:cNvPr>
        <xdr:cNvSpPr txBox="1"/>
      </xdr:nvSpPr>
      <xdr:spPr>
        <a:xfrm>
          <a:off x="927744" y="10662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E3F48215-BB4A-4996-9B35-9A94896270A6}"/>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950FA3E0-0119-4DD3-99AA-8F9675EBA4C5}"/>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0AAF20B5-D11C-4B39-ABE3-0FD609FAB8D4}"/>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20AB7A5A-A09C-423D-838B-C7DC671096C6}"/>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8720C066-887A-4BCB-A086-1A02AB06FC16}"/>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3CEC05F0-64D8-49A9-B8F9-441673B6B472}"/>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24E8B545-ED91-44C1-9752-647259DDC995}"/>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DBBF7D33-4381-415E-8AEA-BCF2227F4E51}"/>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5D3A3618-61D8-4510-95BB-AD2BD452B6C2}"/>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CE86D770-6D8F-4E6D-97A3-3B02DD8351A7}"/>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30245055-E137-4FFA-A13C-2BFFD19654F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a:extLst>
            <a:ext uri="{FF2B5EF4-FFF2-40B4-BE49-F238E27FC236}">
              <a16:creationId xmlns:a16="http://schemas.microsoft.com/office/drawing/2014/main" id="{50014C69-39E8-42C5-9797-BADB3B1D144C}"/>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3E48E94E-AC50-4090-AA0A-4574C3195776}"/>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22" name="テキスト ボックス 221">
          <a:extLst>
            <a:ext uri="{FF2B5EF4-FFF2-40B4-BE49-F238E27FC236}">
              <a16:creationId xmlns:a16="http://schemas.microsoft.com/office/drawing/2014/main" id="{58C05F17-18AB-47F0-8626-F6CE11C921FF}"/>
            </a:ext>
          </a:extLst>
        </xdr:cNvPr>
        <xdr:cNvSpPr txBox="1"/>
      </xdr:nvSpPr>
      <xdr:spPr>
        <a:xfrm>
          <a:off x="6072701" y="1052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DB6A133B-C742-4062-965A-3DFBEAD1F075}"/>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a:extLst>
            <a:ext uri="{FF2B5EF4-FFF2-40B4-BE49-F238E27FC236}">
              <a16:creationId xmlns:a16="http://schemas.microsoft.com/office/drawing/2014/main" id="{5D9112CC-1D4D-4B06-AC13-20DBC1833068}"/>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9E39C18E-28F7-4123-A74C-C6A73F3A5ECF}"/>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a:extLst>
            <a:ext uri="{FF2B5EF4-FFF2-40B4-BE49-F238E27FC236}">
              <a16:creationId xmlns:a16="http://schemas.microsoft.com/office/drawing/2014/main" id="{3A7B4794-FB4B-4DEF-868A-81EE9AC32528}"/>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2CB42EE1-F929-4A06-A34C-DAC1061D46BF}"/>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a:extLst>
            <a:ext uri="{FF2B5EF4-FFF2-40B4-BE49-F238E27FC236}">
              <a16:creationId xmlns:a16="http://schemas.microsoft.com/office/drawing/2014/main" id="{69937C50-68C4-449F-A91A-9EE422FF985D}"/>
            </a:ext>
          </a:extLst>
        </xdr:cNvPr>
        <xdr:cNvSpPr txBox="1"/>
      </xdr:nvSpPr>
      <xdr:spPr>
        <a:xfrm>
          <a:off x="6008581" y="938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1030734E-D2E3-4A93-A1C4-BB6C542776CE}"/>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a:extLst>
            <a:ext uri="{FF2B5EF4-FFF2-40B4-BE49-F238E27FC236}">
              <a16:creationId xmlns:a16="http://schemas.microsoft.com/office/drawing/2014/main" id="{1D1274EC-F406-4D56-A66F-03D46E279DD6}"/>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a:extLst>
            <a:ext uri="{FF2B5EF4-FFF2-40B4-BE49-F238E27FC236}">
              <a16:creationId xmlns:a16="http://schemas.microsoft.com/office/drawing/2014/main" id="{F5F79E2B-2E14-416B-8D64-9697C2EF19C6}"/>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44539</xdr:rowOff>
    </xdr:from>
    <xdr:to>
      <xdr:col>54</xdr:col>
      <xdr:colOff>189865</xdr:colOff>
      <xdr:row>64</xdr:row>
      <xdr:rowOff>56678</xdr:rowOff>
    </xdr:to>
    <xdr:cxnSp macro="">
      <xdr:nvCxnSpPr>
        <xdr:cNvPr id="232" name="直線コネクタ 231">
          <a:extLst>
            <a:ext uri="{FF2B5EF4-FFF2-40B4-BE49-F238E27FC236}">
              <a16:creationId xmlns:a16="http://schemas.microsoft.com/office/drawing/2014/main" id="{5D02F0EF-A49F-48BF-B7AF-565D7B85D0B8}"/>
            </a:ext>
          </a:extLst>
        </xdr:cNvPr>
        <xdr:cNvCxnSpPr/>
      </xdr:nvCxnSpPr>
      <xdr:spPr>
        <a:xfrm flipV="1">
          <a:off x="10476865" y="9645739"/>
          <a:ext cx="0" cy="13837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60505</xdr:rowOff>
    </xdr:from>
    <xdr:ext cx="469744" cy="259045"/>
    <xdr:sp macro="" textlink="">
      <xdr:nvSpPr>
        <xdr:cNvPr id="233" name="【橋りょう・トンネル】&#10;一人当たり有形固定資産（償却資産）額最小値テキスト">
          <a:extLst>
            <a:ext uri="{FF2B5EF4-FFF2-40B4-BE49-F238E27FC236}">
              <a16:creationId xmlns:a16="http://schemas.microsoft.com/office/drawing/2014/main" id="{1A503D25-6A08-43C8-B3BD-076CDB5C8EC6}"/>
            </a:ext>
          </a:extLst>
        </xdr:cNvPr>
        <xdr:cNvSpPr txBox="1"/>
      </xdr:nvSpPr>
      <xdr:spPr>
        <a:xfrm>
          <a:off x="10515600" y="110333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56678</xdr:rowOff>
    </xdr:from>
    <xdr:to>
      <xdr:col>55</xdr:col>
      <xdr:colOff>88900</xdr:colOff>
      <xdr:row>64</xdr:row>
      <xdr:rowOff>56678</xdr:rowOff>
    </xdr:to>
    <xdr:cxnSp macro="">
      <xdr:nvCxnSpPr>
        <xdr:cNvPr id="234" name="直線コネクタ 233">
          <a:extLst>
            <a:ext uri="{FF2B5EF4-FFF2-40B4-BE49-F238E27FC236}">
              <a16:creationId xmlns:a16="http://schemas.microsoft.com/office/drawing/2014/main" id="{1951BA6A-0EBA-4576-8711-8BE229E2AF18}"/>
            </a:ext>
          </a:extLst>
        </xdr:cNvPr>
        <xdr:cNvCxnSpPr/>
      </xdr:nvCxnSpPr>
      <xdr:spPr>
        <a:xfrm>
          <a:off x="10388600" y="110294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162666</xdr:rowOff>
    </xdr:from>
    <xdr:ext cx="599010" cy="259045"/>
    <xdr:sp macro="" textlink="">
      <xdr:nvSpPr>
        <xdr:cNvPr id="235" name="【橋りょう・トンネル】&#10;一人当たり有形固定資産（償却資産）額最大値テキスト">
          <a:extLst>
            <a:ext uri="{FF2B5EF4-FFF2-40B4-BE49-F238E27FC236}">
              <a16:creationId xmlns:a16="http://schemas.microsoft.com/office/drawing/2014/main" id="{49A811A7-73B8-4E09-B24E-15002F5F9CB5}"/>
            </a:ext>
          </a:extLst>
        </xdr:cNvPr>
        <xdr:cNvSpPr txBox="1"/>
      </xdr:nvSpPr>
      <xdr:spPr>
        <a:xfrm>
          <a:off x="10515600" y="9420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44539</xdr:rowOff>
    </xdr:from>
    <xdr:to>
      <xdr:col>55</xdr:col>
      <xdr:colOff>88900</xdr:colOff>
      <xdr:row>56</xdr:row>
      <xdr:rowOff>44539</xdr:rowOff>
    </xdr:to>
    <xdr:cxnSp macro="">
      <xdr:nvCxnSpPr>
        <xdr:cNvPr id="236" name="直線コネクタ 235">
          <a:extLst>
            <a:ext uri="{FF2B5EF4-FFF2-40B4-BE49-F238E27FC236}">
              <a16:creationId xmlns:a16="http://schemas.microsoft.com/office/drawing/2014/main" id="{2AF89A5B-990B-43F2-B5F4-F500F6639B39}"/>
            </a:ext>
          </a:extLst>
        </xdr:cNvPr>
        <xdr:cNvCxnSpPr/>
      </xdr:nvCxnSpPr>
      <xdr:spPr>
        <a:xfrm>
          <a:off x="10388600" y="9645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94896</xdr:rowOff>
    </xdr:from>
    <xdr:ext cx="534377" cy="259045"/>
    <xdr:sp macro="" textlink="">
      <xdr:nvSpPr>
        <xdr:cNvPr id="237" name="【橋りょう・トンネル】&#10;一人当たり有形固定資産（償却資産）額平均値テキスト">
          <a:extLst>
            <a:ext uri="{FF2B5EF4-FFF2-40B4-BE49-F238E27FC236}">
              <a16:creationId xmlns:a16="http://schemas.microsoft.com/office/drawing/2014/main" id="{BFCD752D-A9D3-46FE-8531-BCE9985C2A05}"/>
            </a:ext>
          </a:extLst>
        </xdr:cNvPr>
        <xdr:cNvSpPr txBox="1"/>
      </xdr:nvSpPr>
      <xdr:spPr>
        <a:xfrm>
          <a:off x="10515600" y="105533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72019</xdr:rowOff>
    </xdr:from>
    <xdr:to>
      <xdr:col>55</xdr:col>
      <xdr:colOff>50800</xdr:colOff>
      <xdr:row>63</xdr:row>
      <xdr:rowOff>2169</xdr:rowOff>
    </xdr:to>
    <xdr:sp macro="" textlink="">
      <xdr:nvSpPr>
        <xdr:cNvPr id="238" name="フローチャート: 判断 237">
          <a:extLst>
            <a:ext uri="{FF2B5EF4-FFF2-40B4-BE49-F238E27FC236}">
              <a16:creationId xmlns:a16="http://schemas.microsoft.com/office/drawing/2014/main" id="{ED450F40-2AEA-4506-BE0B-EE91027A2D6E}"/>
            </a:ext>
          </a:extLst>
        </xdr:cNvPr>
        <xdr:cNvSpPr/>
      </xdr:nvSpPr>
      <xdr:spPr>
        <a:xfrm>
          <a:off x="10426700" y="10701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61443</xdr:rowOff>
    </xdr:from>
    <xdr:to>
      <xdr:col>50</xdr:col>
      <xdr:colOff>165100</xdr:colOff>
      <xdr:row>62</xdr:row>
      <xdr:rowOff>163043</xdr:rowOff>
    </xdr:to>
    <xdr:sp macro="" textlink="">
      <xdr:nvSpPr>
        <xdr:cNvPr id="239" name="フローチャート: 判断 238">
          <a:extLst>
            <a:ext uri="{FF2B5EF4-FFF2-40B4-BE49-F238E27FC236}">
              <a16:creationId xmlns:a16="http://schemas.microsoft.com/office/drawing/2014/main" id="{88C568B7-9447-4A94-A28F-B469666D057F}"/>
            </a:ext>
          </a:extLst>
        </xdr:cNvPr>
        <xdr:cNvSpPr/>
      </xdr:nvSpPr>
      <xdr:spPr>
        <a:xfrm>
          <a:off x="9588500" y="1069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61885</xdr:rowOff>
    </xdr:from>
    <xdr:to>
      <xdr:col>46</xdr:col>
      <xdr:colOff>38100</xdr:colOff>
      <xdr:row>62</xdr:row>
      <xdr:rowOff>163485</xdr:rowOff>
    </xdr:to>
    <xdr:sp macro="" textlink="">
      <xdr:nvSpPr>
        <xdr:cNvPr id="240" name="フローチャート: 判断 239">
          <a:extLst>
            <a:ext uri="{FF2B5EF4-FFF2-40B4-BE49-F238E27FC236}">
              <a16:creationId xmlns:a16="http://schemas.microsoft.com/office/drawing/2014/main" id="{B2D9278E-2817-4661-8C52-7BABC7C19FB0}"/>
            </a:ext>
          </a:extLst>
        </xdr:cNvPr>
        <xdr:cNvSpPr/>
      </xdr:nvSpPr>
      <xdr:spPr>
        <a:xfrm>
          <a:off x="8699500" y="10691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65504</xdr:rowOff>
    </xdr:from>
    <xdr:to>
      <xdr:col>41</xdr:col>
      <xdr:colOff>101600</xdr:colOff>
      <xdr:row>62</xdr:row>
      <xdr:rowOff>167104</xdr:rowOff>
    </xdr:to>
    <xdr:sp macro="" textlink="">
      <xdr:nvSpPr>
        <xdr:cNvPr id="241" name="フローチャート: 判断 240">
          <a:extLst>
            <a:ext uri="{FF2B5EF4-FFF2-40B4-BE49-F238E27FC236}">
              <a16:creationId xmlns:a16="http://schemas.microsoft.com/office/drawing/2014/main" id="{663E48A2-36C3-420D-93B6-7BB4905E1CC4}"/>
            </a:ext>
          </a:extLst>
        </xdr:cNvPr>
        <xdr:cNvSpPr/>
      </xdr:nvSpPr>
      <xdr:spPr>
        <a:xfrm>
          <a:off x="7810500" y="10695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65054</xdr:rowOff>
    </xdr:from>
    <xdr:to>
      <xdr:col>36</xdr:col>
      <xdr:colOff>165100</xdr:colOff>
      <xdr:row>62</xdr:row>
      <xdr:rowOff>166654</xdr:rowOff>
    </xdr:to>
    <xdr:sp macro="" textlink="">
      <xdr:nvSpPr>
        <xdr:cNvPr id="242" name="フローチャート: 判断 241">
          <a:extLst>
            <a:ext uri="{FF2B5EF4-FFF2-40B4-BE49-F238E27FC236}">
              <a16:creationId xmlns:a16="http://schemas.microsoft.com/office/drawing/2014/main" id="{47844FA1-FAC4-45BC-9EB8-DDF3D4778819}"/>
            </a:ext>
          </a:extLst>
        </xdr:cNvPr>
        <xdr:cNvSpPr/>
      </xdr:nvSpPr>
      <xdr:spPr>
        <a:xfrm>
          <a:off x="6921500" y="10694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16D7DF4A-CCC7-48CD-8980-F025DE571CC4}"/>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3D653DE6-C806-487D-8552-80AE7D5AB28E}"/>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9140C6F8-908F-4D20-86AD-DBE68044D042}"/>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8AF3F3D4-518F-440D-98C6-DAF7139A6E0F}"/>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8FB7FCDD-446E-40EB-A6BD-24959602EBFF}"/>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27618</xdr:rowOff>
    </xdr:from>
    <xdr:to>
      <xdr:col>55</xdr:col>
      <xdr:colOff>50800</xdr:colOff>
      <xdr:row>63</xdr:row>
      <xdr:rowOff>129218</xdr:rowOff>
    </xdr:to>
    <xdr:sp macro="" textlink="">
      <xdr:nvSpPr>
        <xdr:cNvPr id="248" name="楕円 247">
          <a:extLst>
            <a:ext uri="{FF2B5EF4-FFF2-40B4-BE49-F238E27FC236}">
              <a16:creationId xmlns:a16="http://schemas.microsoft.com/office/drawing/2014/main" id="{7F948B7F-314F-4509-A709-CF7C45817BB6}"/>
            </a:ext>
          </a:extLst>
        </xdr:cNvPr>
        <xdr:cNvSpPr/>
      </xdr:nvSpPr>
      <xdr:spPr>
        <a:xfrm>
          <a:off x="10426700" y="10828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6045</xdr:rowOff>
    </xdr:from>
    <xdr:ext cx="534377" cy="259045"/>
    <xdr:sp macro="" textlink="">
      <xdr:nvSpPr>
        <xdr:cNvPr id="249" name="【橋りょう・トンネル】&#10;一人当たり有形固定資産（償却資産）額該当値テキスト">
          <a:extLst>
            <a:ext uri="{FF2B5EF4-FFF2-40B4-BE49-F238E27FC236}">
              <a16:creationId xmlns:a16="http://schemas.microsoft.com/office/drawing/2014/main" id="{5CAFA70F-BA30-4765-93C5-6C6A0B36920D}"/>
            </a:ext>
          </a:extLst>
        </xdr:cNvPr>
        <xdr:cNvSpPr txBox="1"/>
      </xdr:nvSpPr>
      <xdr:spPr>
        <a:xfrm>
          <a:off x="10515600" y="10807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27077</xdr:rowOff>
    </xdr:from>
    <xdr:to>
      <xdr:col>50</xdr:col>
      <xdr:colOff>165100</xdr:colOff>
      <xdr:row>63</xdr:row>
      <xdr:rowOff>128677</xdr:rowOff>
    </xdr:to>
    <xdr:sp macro="" textlink="">
      <xdr:nvSpPr>
        <xdr:cNvPr id="250" name="楕円 249">
          <a:extLst>
            <a:ext uri="{FF2B5EF4-FFF2-40B4-BE49-F238E27FC236}">
              <a16:creationId xmlns:a16="http://schemas.microsoft.com/office/drawing/2014/main" id="{A320DEC2-6AFE-450F-B8E9-007EE2AEBE25}"/>
            </a:ext>
          </a:extLst>
        </xdr:cNvPr>
        <xdr:cNvSpPr/>
      </xdr:nvSpPr>
      <xdr:spPr>
        <a:xfrm>
          <a:off x="9588500" y="10828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77877</xdr:rowOff>
    </xdr:from>
    <xdr:to>
      <xdr:col>55</xdr:col>
      <xdr:colOff>0</xdr:colOff>
      <xdr:row>63</xdr:row>
      <xdr:rowOff>78418</xdr:rowOff>
    </xdr:to>
    <xdr:cxnSp macro="">
      <xdr:nvCxnSpPr>
        <xdr:cNvPr id="251" name="直線コネクタ 250">
          <a:extLst>
            <a:ext uri="{FF2B5EF4-FFF2-40B4-BE49-F238E27FC236}">
              <a16:creationId xmlns:a16="http://schemas.microsoft.com/office/drawing/2014/main" id="{E15C1213-3571-40F3-A89D-B0075C8D3807}"/>
            </a:ext>
          </a:extLst>
        </xdr:cNvPr>
        <xdr:cNvCxnSpPr/>
      </xdr:nvCxnSpPr>
      <xdr:spPr>
        <a:xfrm>
          <a:off x="9639300" y="10879227"/>
          <a:ext cx="838200" cy="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26863</xdr:rowOff>
    </xdr:from>
    <xdr:to>
      <xdr:col>46</xdr:col>
      <xdr:colOff>38100</xdr:colOff>
      <xdr:row>63</xdr:row>
      <xdr:rowOff>128463</xdr:rowOff>
    </xdr:to>
    <xdr:sp macro="" textlink="">
      <xdr:nvSpPr>
        <xdr:cNvPr id="252" name="楕円 251">
          <a:extLst>
            <a:ext uri="{FF2B5EF4-FFF2-40B4-BE49-F238E27FC236}">
              <a16:creationId xmlns:a16="http://schemas.microsoft.com/office/drawing/2014/main" id="{1F11D4AC-200E-488D-AE34-66EC6CCDEF48}"/>
            </a:ext>
          </a:extLst>
        </xdr:cNvPr>
        <xdr:cNvSpPr/>
      </xdr:nvSpPr>
      <xdr:spPr>
        <a:xfrm>
          <a:off x="8699500" y="10828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77663</xdr:rowOff>
    </xdr:from>
    <xdr:to>
      <xdr:col>50</xdr:col>
      <xdr:colOff>114300</xdr:colOff>
      <xdr:row>63</xdr:row>
      <xdr:rowOff>77877</xdr:rowOff>
    </xdr:to>
    <xdr:cxnSp macro="">
      <xdr:nvCxnSpPr>
        <xdr:cNvPr id="253" name="直線コネクタ 252">
          <a:extLst>
            <a:ext uri="{FF2B5EF4-FFF2-40B4-BE49-F238E27FC236}">
              <a16:creationId xmlns:a16="http://schemas.microsoft.com/office/drawing/2014/main" id="{1B91D2A5-D06C-46C8-8186-494F732C363B}"/>
            </a:ext>
          </a:extLst>
        </xdr:cNvPr>
        <xdr:cNvCxnSpPr/>
      </xdr:nvCxnSpPr>
      <xdr:spPr>
        <a:xfrm>
          <a:off x="8750300" y="10879013"/>
          <a:ext cx="889000" cy="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23457</xdr:rowOff>
    </xdr:from>
    <xdr:to>
      <xdr:col>41</xdr:col>
      <xdr:colOff>101600</xdr:colOff>
      <xdr:row>63</xdr:row>
      <xdr:rowOff>125057</xdr:rowOff>
    </xdr:to>
    <xdr:sp macro="" textlink="">
      <xdr:nvSpPr>
        <xdr:cNvPr id="254" name="楕円 253">
          <a:extLst>
            <a:ext uri="{FF2B5EF4-FFF2-40B4-BE49-F238E27FC236}">
              <a16:creationId xmlns:a16="http://schemas.microsoft.com/office/drawing/2014/main" id="{A1682D05-4F9C-4E31-8B9F-6F8FB49A0E57}"/>
            </a:ext>
          </a:extLst>
        </xdr:cNvPr>
        <xdr:cNvSpPr/>
      </xdr:nvSpPr>
      <xdr:spPr>
        <a:xfrm>
          <a:off x="7810500" y="10824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74257</xdr:rowOff>
    </xdr:from>
    <xdr:to>
      <xdr:col>45</xdr:col>
      <xdr:colOff>177800</xdr:colOff>
      <xdr:row>63</xdr:row>
      <xdr:rowOff>77663</xdr:rowOff>
    </xdr:to>
    <xdr:cxnSp macro="">
      <xdr:nvCxnSpPr>
        <xdr:cNvPr id="255" name="直線コネクタ 254">
          <a:extLst>
            <a:ext uri="{FF2B5EF4-FFF2-40B4-BE49-F238E27FC236}">
              <a16:creationId xmlns:a16="http://schemas.microsoft.com/office/drawing/2014/main" id="{9EAA25E7-FF7A-4F4E-A55E-7A3CF6CB6066}"/>
            </a:ext>
          </a:extLst>
        </xdr:cNvPr>
        <xdr:cNvCxnSpPr/>
      </xdr:nvCxnSpPr>
      <xdr:spPr>
        <a:xfrm>
          <a:off x="7861300" y="10875607"/>
          <a:ext cx="889000" cy="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23556</xdr:rowOff>
    </xdr:from>
    <xdr:to>
      <xdr:col>36</xdr:col>
      <xdr:colOff>165100</xdr:colOff>
      <xdr:row>63</xdr:row>
      <xdr:rowOff>125156</xdr:rowOff>
    </xdr:to>
    <xdr:sp macro="" textlink="">
      <xdr:nvSpPr>
        <xdr:cNvPr id="256" name="楕円 255">
          <a:extLst>
            <a:ext uri="{FF2B5EF4-FFF2-40B4-BE49-F238E27FC236}">
              <a16:creationId xmlns:a16="http://schemas.microsoft.com/office/drawing/2014/main" id="{9E746BFD-0F41-4735-9720-EB40ACA9BEEA}"/>
            </a:ext>
          </a:extLst>
        </xdr:cNvPr>
        <xdr:cNvSpPr/>
      </xdr:nvSpPr>
      <xdr:spPr>
        <a:xfrm>
          <a:off x="6921500" y="10824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74257</xdr:rowOff>
    </xdr:from>
    <xdr:to>
      <xdr:col>41</xdr:col>
      <xdr:colOff>50800</xdr:colOff>
      <xdr:row>63</xdr:row>
      <xdr:rowOff>74356</xdr:rowOff>
    </xdr:to>
    <xdr:cxnSp macro="">
      <xdr:nvCxnSpPr>
        <xdr:cNvPr id="257" name="直線コネクタ 256">
          <a:extLst>
            <a:ext uri="{FF2B5EF4-FFF2-40B4-BE49-F238E27FC236}">
              <a16:creationId xmlns:a16="http://schemas.microsoft.com/office/drawing/2014/main" id="{47DBD484-7564-4E7B-8691-3BC0A4216CC9}"/>
            </a:ext>
          </a:extLst>
        </xdr:cNvPr>
        <xdr:cNvCxnSpPr/>
      </xdr:nvCxnSpPr>
      <xdr:spPr>
        <a:xfrm flipV="1">
          <a:off x="6972300" y="10875607"/>
          <a:ext cx="889000" cy="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8120</xdr:rowOff>
    </xdr:from>
    <xdr:ext cx="534377" cy="259045"/>
    <xdr:sp macro="" textlink="">
      <xdr:nvSpPr>
        <xdr:cNvPr id="258" name="n_1aveValue【橋りょう・トンネル】&#10;一人当たり有形固定資産（償却資産）額">
          <a:extLst>
            <a:ext uri="{FF2B5EF4-FFF2-40B4-BE49-F238E27FC236}">
              <a16:creationId xmlns:a16="http://schemas.microsoft.com/office/drawing/2014/main" id="{9F232FDF-1A3A-430D-97F9-FDA33A8A4579}"/>
            </a:ext>
          </a:extLst>
        </xdr:cNvPr>
        <xdr:cNvSpPr txBox="1"/>
      </xdr:nvSpPr>
      <xdr:spPr>
        <a:xfrm>
          <a:off x="9359411" y="10466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8562</xdr:rowOff>
    </xdr:from>
    <xdr:ext cx="534377" cy="259045"/>
    <xdr:sp macro="" textlink="">
      <xdr:nvSpPr>
        <xdr:cNvPr id="259" name="n_2aveValue【橋りょう・トンネル】&#10;一人当たり有形固定資産（償却資産）額">
          <a:extLst>
            <a:ext uri="{FF2B5EF4-FFF2-40B4-BE49-F238E27FC236}">
              <a16:creationId xmlns:a16="http://schemas.microsoft.com/office/drawing/2014/main" id="{00789D33-7518-492F-BA35-C97F5BC67687}"/>
            </a:ext>
          </a:extLst>
        </xdr:cNvPr>
        <xdr:cNvSpPr txBox="1"/>
      </xdr:nvSpPr>
      <xdr:spPr>
        <a:xfrm>
          <a:off x="8483111" y="10467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12181</xdr:rowOff>
    </xdr:from>
    <xdr:ext cx="534377" cy="259045"/>
    <xdr:sp macro="" textlink="">
      <xdr:nvSpPr>
        <xdr:cNvPr id="260" name="n_3aveValue【橋りょう・トンネル】&#10;一人当たり有形固定資産（償却資産）額">
          <a:extLst>
            <a:ext uri="{FF2B5EF4-FFF2-40B4-BE49-F238E27FC236}">
              <a16:creationId xmlns:a16="http://schemas.microsoft.com/office/drawing/2014/main" id="{81F460E9-75BE-4370-A0C9-A5239069A26B}"/>
            </a:ext>
          </a:extLst>
        </xdr:cNvPr>
        <xdr:cNvSpPr txBox="1"/>
      </xdr:nvSpPr>
      <xdr:spPr>
        <a:xfrm>
          <a:off x="7594111" y="10470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11731</xdr:rowOff>
    </xdr:from>
    <xdr:ext cx="534377" cy="259045"/>
    <xdr:sp macro="" textlink="">
      <xdr:nvSpPr>
        <xdr:cNvPr id="261" name="n_4aveValue【橋りょう・トンネル】&#10;一人当たり有形固定資産（償却資産）額">
          <a:extLst>
            <a:ext uri="{FF2B5EF4-FFF2-40B4-BE49-F238E27FC236}">
              <a16:creationId xmlns:a16="http://schemas.microsoft.com/office/drawing/2014/main" id="{10B030A2-41F0-4F90-A756-B60AAE39203C}"/>
            </a:ext>
          </a:extLst>
        </xdr:cNvPr>
        <xdr:cNvSpPr txBox="1"/>
      </xdr:nvSpPr>
      <xdr:spPr>
        <a:xfrm>
          <a:off x="6705111" y="10470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119804</xdr:rowOff>
    </xdr:from>
    <xdr:ext cx="534377" cy="259045"/>
    <xdr:sp macro="" textlink="">
      <xdr:nvSpPr>
        <xdr:cNvPr id="262" name="n_1mainValue【橋りょう・トンネル】&#10;一人当たり有形固定資産（償却資産）額">
          <a:extLst>
            <a:ext uri="{FF2B5EF4-FFF2-40B4-BE49-F238E27FC236}">
              <a16:creationId xmlns:a16="http://schemas.microsoft.com/office/drawing/2014/main" id="{1F8F71CA-9FBA-4984-AA44-D9B4EE0AD387}"/>
            </a:ext>
          </a:extLst>
        </xdr:cNvPr>
        <xdr:cNvSpPr txBox="1"/>
      </xdr:nvSpPr>
      <xdr:spPr>
        <a:xfrm>
          <a:off x="9359411" y="10921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119590</xdr:rowOff>
    </xdr:from>
    <xdr:ext cx="534377" cy="259045"/>
    <xdr:sp macro="" textlink="">
      <xdr:nvSpPr>
        <xdr:cNvPr id="263" name="n_2mainValue【橋りょう・トンネル】&#10;一人当たり有形固定資産（償却資産）額">
          <a:extLst>
            <a:ext uri="{FF2B5EF4-FFF2-40B4-BE49-F238E27FC236}">
              <a16:creationId xmlns:a16="http://schemas.microsoft.com/office/drawing/2014/main" id="{2BEE0D23-11D6-4033-82A2-6945B6F3E3E7}"/>
            </a:ext>
          </a:extLst>
        </xdr:cNvPr>
        <xdr:cNvSpPr txBox="1"/>
      </xdr:nvSpPr>
      <xdr:spPr>
        <a:xfrm>
          <a:off x="8483111" y="10920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116184</xdr:rowOff>
    </xdr:from>
    <xdr:ext cx="534377" cy="259045"/>
    <xdr:sp macro="" textlink="">
      <xdr:nvSpPr>
        <xdr:cNvPr id="264" name="n_3mainValue【橋りょう・トンネル】&#10;一人当たり有形固定資産（償却資産）額">
          <a:extLst>
            <a:ext uri="{FF2B5EF4-FFF2-40B4-BE49-F238E27FC236}">
              <a16:creationId xmlns:a16="http://schemas.microsoft.com/office/drawing/2014/main" id="{4B382481-6109-48F8-AC67-5B4CEC8EF736}"/>
            </a:ext>
          </a:extLst>
        </xdr:cNvPr>
        <xdr:cNvSpPr txBox="1"/>
      </xdr:nvSpPr>
      <xdr:spPr>
        <a:xfrm>
          <a:off x="7594111" y="1091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116283</xdr:rowOff>
    </xdr:from>
    <xdr:ext cx="534377" cy="259045"/>
    <xdr:sp macro="" textlink="">
      <xdr:nvSpPr>
        <xdr:cNvPr id="265" name="n_4mainValue【橋りょう・トンネル】&#10;一人当たり有形固定資産（償却資産）額">
          <a:extLst>
            <a:ext uri="{FF2B5EF4-FFF2-40B4-BE49-F238E27FC236}">
              <a16:creationId xmlns:a16="http://schemas.microsoft.com/office/drawing/2014/main" id="{EB6059B6-0E46-44EA-994E-F05A4D7ADBD3}"/>
            </a:ext>
          </a:extLst>
        </xdr:cNvPr>
        <xdr:cNvSpPr txBox="1"/>
      </xdr:nvSpPr>
      <xdr:spPr>
        <a:xfrm>
          <a:off x="6705111" y="10917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70959A7D-469D-4AF8-8EC8-E7F7D8A20E9A}"/>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946C7AFB-B166-438C-9B6F-24181E35556E}"/>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B2CBA4B7-4BF1-4C4E-B999-977EF8856BBA}"/>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A04AEFB2-FD76-4C91-9479-7CBB66109363}"/>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A26C7E0E-1817-4A0B-A58D-8DA79FE7B9FA}"/>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DA795177-67CB-4902-9BBF-F3CCAE0A0872}"/>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8F806FB7-4ED0-4D23-A1AC-ED3850C60D16}"/>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84343AC8-D50B-496D-A4AC-5DA14EF58274}"/>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4072B67D-1CD3-45B3-851B-1B7E088DAE46}"/>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B15E6E1C-C45D-4531-B940-D295761EDEAE}"/>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BF34F2DD-3B12-47C2-9781-C3410180FE3E}"/>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7" name="直線コネクタ 276">
          <a:extLst>
            <a:ext uri="{FF2B5EF4-FFF2-40B4-BE49-F238E27FC236}">
              <a16:creationId xmlns:a16="http://schemas.microsoft.com/office/drawing/2014/main" id="{57C29CAA-F2BD-493E-B76D-15B712BADFBF}"/>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8" name="テキスト ボックス 277">
          <a:extLst>
            <a:ext uri="{FF2B5EF4-FFF2-40B4-BE49-F238E27FC236}">
              <a16:creationId xmlns:a16="http://schemas.microsoft.com/office/drawing/2014/main" id="{6008F0AB-2C02-43ED-AB3F-3393A53DD9E2}"/>
            </a:ext>
          </a:extLst>
        </xdr:cNvPr>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9" name="直線コネクタ 278">
          <a:extLst>
            <a:ext uri="{FF2B5EF4-FFF2-40B4-BE49-F238E27FC236}">
              <a16:creationId xmlns:a16="http://schemas.microsoft.com/office/drawing/2014/main" id="{831E1C38-BEA6-4042-8E73-4C81BDC69D5B}"/>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80" name="テキスト ボックス 279">
          <a:extLst>
            <a:ext uri="{FF2B5EF4-FFF2-40B4-BE49-F238E27FC236}">
              <a16:creationId xmlns:a16="http://schemas.microsoft.com/office/drawing/2014/main" id="{40123D83-8DFE-4E3D-8A2E-8B15758912A7}"/>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81" name="直線コネクタ 280">
          <a:extLst>
            <a:ext uri="{FF2B5EF4-FFF2-40B4-BE49-F238E27FC236}">
              <a16:creationId xmlns:a16="http://schemas.microsoft.com/office/drawing/2014/main" id="{BFB07C25-B0AC-46DD-9A7C-3C625C201534}"/>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2" name="テキスト ボックス 281">
          <a:extLst>
            <a:ext uri="{FF2B5EF4-FFF2-40B4-BE49-F238E27FC236}">
              <a16:creationId xmlns:a16="http://schemas.microsoft.com/office/drawing/2014/main" id="{5A2FFB61-8BB5-4020-8166-6F4F3EEEA2CA}"/>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3" name="直線コネクタ 282">
          <a:extLst>
            <a:ext uri="{FF2B5EF4-FFF2-40B4-BE49-F238E27FC236}">
              <a16:creationId xmlns:a16="http://schemas.microsoft.com/office/drawing/2014/main" id="{5A3FF3AE-EF1B-48BD-8E28-410F82A11031}"/>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4" name="テキスト ボックス 283">
          <a:extLst>
            <a:ext uri="{FF2B5EF4-FFF2-40B4-BE49-F238E27FC236}">
              <a16:creationId xmlns:a16="http://schemas.microsoft.com/office/drawing/2014/main" id="{8A7A27CA-5B30-495B-AD41-49379064C07F}"/>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5" name="直線コネクタ 284">
          <a:extLst>
            <a:ext uri="{FF2B5EF4-FFF2-40B4-BE49-F238E27FC236}">
              <a16:creationId xmlns:a16="http://schemas.microsoft.com/office/drawing/2014/main" id="{B8BB4031-499C-4E3D-A6F5-D11CDE38C855}"/>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6" name="テキスト ボックス 285">
          <a:extLst>
            <a:ext uri="{FF2B5EF4-FFF2-40B4-BE49-F238E27FC236}">
              <a16:creationId xmlns:a16="http://schemas.microsoft.com/office/drawing/2014/main" id="{002B5076-21D0-4028-B004-D572D88AD3C8}"/>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7" name="直線コネクタ 286">
          <a:extLst>
            <a:ext uri="{FF2B5EF4-FFF2-40B4-BE49-F238E27FC236}">
              <a16:creationId xmlns:a16="http://schemas.microsoft.com/office/drawing/2014/main" id="{C8B7634D-6918-41E0-A77F-B4F68DCB8F21}"/>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8" name="テキスト ボックス 287">
          <a:extLst>
            <a:ext uri="{FF2B5EF4-FFF2-40B4-BE49-F238E27FC236}">
              <a16:creationId xmlns:a16="http://schemas.microsoft.com/office/drawing/2014/main" id="{F222118B-E7F2-4847-BEDF-C050B2FF4788}"/>
            </a:ext>
          </a:extLst>
        </xdr:cNvPr>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9" name="直線コネクタ 288">
          <a:extLst>
            <a:ext uri="{FF2B5EF4-FFF2-40B4-BE49-F238E27FC236}">
              <a16:creationId xmlns:a16="http://schemas.microsoft.com/office/drawing/2014/main" id="{615BA3BE-0EB3-4BC2-95CD-D710EFE72B35}"/>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90" name="テキスト ボックス 289">
          <a:extLst>
            <a:ext uri="{FF2B5EF4-FFF2-40B4-BE49-F238E27FC236}">
              <a16:creationId xmlns:a16="http://schemas.microsoft.com/office/drawing/2014/main" id="{0D36B6AC-3E14-4F60-B3BC-E71C8A0FAA25}"/>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91" name="【公営住宅】&#10;有形固定資産減価償却率グラフ枠">
          <a:extLst>
            <a:ext uri="{FF2B5EF4-FFF2-40B4-BE49-F238E27FC236}">
              <a16:creationId xmlns:a16="http://schemas.microsoft.com/office/drawing/2014/main" id="{33C0A7B6-0328-4B5D-965B-AE0B68D10487}"/>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29936</xdr:rowOff>
    </xdr:from>
    <xdr:to>
      <xdr:col>24</xdr:col>
      <xdr:colOff>62865</xdr:colOff>
      <xdr:row>86</xdr:row>
      <xdr:rowOff>67492</xdr:rowOff>
    </xdr:to>
    <xdr:cxnSp macro="">
      <xdr:nvCxnSpPr>
        <xdr:cNvPr id="292" name="直線コネクタ 291">
          <a:extLst>
            <a:ext uri="{FF2B5EF4-FFF2-40B4-BE49-F238E27FC236}">
              <a16:creationId xmlns:a16="http://schemas.microsoft.com/office/drawing/2014/main" id="{1AC2ED65-C5A1-4EF3-BEAC-51E817DFECCB}"/>
            </a:ext>
          </a:extLst>
        </xdr:cNvPr>
        <xdr:cNvCxnSpPr/>
      </xdr:nvCxnSpPr>
      <xdr:spPr>
        <a:xfrm flipV="1">
          <a:off x="4634865" y="13231586"/>
          <a:ext cx="0" cy="15806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71319</xdr:rowOff>
    </xdr:from>
    <xdr:ext cx="405111" cy="259045"/>
    <xdr:sp macro="" textlink="">
      <xdr:nvSpPr>
        <xdr:cNvPr id="293" name="【公営住宅】&#10;有形固定資産減価償却率最小値テキスト">
          <a:extLst>
            <a:ext uri="{FF2B5EF4-FFF2-40B4-BE49-F238E27FC236}">
              <a16:creationId xmlns:a16="http://schemas.microsoft.com/office/drawing/2014/main" id="{A3A9FEBD-CBEC-42AF-BC25-743F1ADB88A9}"/>
            </a:ext>
          </a:extLst>
        </xdr:cNvPr>
        <xdr:cNvSpPr txBox="1"/>
      </xdr:nvSpPr>
      <xdr:spPr>
        <a:xfrm>
          <a:off x="4673600" y="14816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67492</xdr:rowOff>
    </xdr:from>
    <xdr:to>
      <xdr:col>24</xdr:col>
      <xdr:colOff>152400</xdr:colOff>
      <xdr:row>86</xdr:row>
      <xdr:rowOff>67492</xdr:rowOff>
    </xdr:to>
    <xdr:cxnSp macro="">
      <xdr:nvCxnSpPr>
        <xdr:cNvPr id="294" name="直線コネクタ 293">
          <a:extLst>
            <a:ext uri="{FF2B5EF4-FFF2-40B4-BE49-F238E27FC236}">
              <a16:creationId xmlns:a16="http://schemas.microsoft.com/office/drawing/2014/main" id="{FA386A9B-AFCE-4096-8329-387D8756E61D}"/>
            </a:ext>
          </a:extLst>
        </xdr:cNvPr>
        <xdr:cNvCxnSpPr/>
      </xdr:nvCxnSpPr>
      <xdr:spPr>
        <a:xfrm>
          <a:off x="4546600" y="148121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75</xdr:row>
      <xdr:rowOff>148063</xdr:rowOff>
    </xdr:from>
    <xdr:ext cx="405111" cy="259045"/>
    <xdr:sp macro="" textlink="">
      <xdr:nvSpPr>
        <xdr:cNvPr id="295" name="【公営住宅】&#10;有形固定資産減価償却率最大値テキスト">
          <a:extLst>
            <a:ext uri="{FF2B5EF4-FFF2-40B4-BE49-F238E27FC236}">
              <a16:creationId xmlns:a16="http://schemas.microsoft.com/office/drawing/2014/main" id="{50B0C0A0-E048-42B6-8397-7AF581A8A4B5}"/>
            </a:ext>
          </a:extLst>
        </xdr:cNvPr>
        <xdr:cNvSpPr txBox="1"/>
      </xdr:nvSpPr>
      <xdr:spPr>
        <a:xfrm>
          <a:off x="4673600" y="13006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29936</xdr:rowOff>
    </xdr:from>
    <xdr:to>
      <xdr:col>24</xdr:col>
      <xdr:colOff>152400</xdr:colOff>
      <xdr:row>77</xdr:row>
      <xdr:rowOff>29936</xdr:rowOff>
    </xdr:to>
    <xdr:cxnSp macro="">
      <xdr:nvCxnSpPr>
        <xdr:cNvPr id="296" name="直線コネクタ 295">
          <a:extLst>
            <a:ext uri="{FF2B5EF4-FFF2-40B4-BE49-F238E27FC236}">
              <a16:creationId xmlns:a16="http://schemas.microsoft.com/office/drawing/2014/main" id="{B011193C-4671-4E49-AB66-AA0CC8A29C40}"/>
            </a:ext>
          </a:extLst>
        </xdr:cNvPr>
        <xdr:cNvCxnSpPr/>
      </xdr:nvCxnSpPr>
      <xdr:spPr>
        <a:xfrm>
          <a:off x="4546600" y="13231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11447</xdr:rowOff>
    </xdr:from>
    <xdr:ext cx="405111" cy="259045"/>
    <xdr:sp macro="" textlink="">
      <xdr:nvSpPr>
        <xdr:cNvPr id="297" name="【公営住宅】&#10;有形固定資産減価償却率平均値テキスト">
          <a:extLst>
            <a:ext uri="{FF2B5EF4-FFF2-40B4-BE49-F238E27FC236}">
              <a16:creationId xmlns:a16="http://schemas.microsoft.com/office/drawing/2014/main" id="{96FDBED6-8A25-446F-A8E3-E3258213F139}"/>
            </a:ext>
          </a:extLst>
        </xdr:cNvPr>
        <xdr:cNvSpPr txBox="1"/>
      </xdr:nvSpPr>
      <xdr:spPr>
        <a:xfrm>
          <a:off x="4673600" y="137274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33020</xdr:rowOff>
    </xdr:from>
    <xdr:to>
      <xdr:col>24</xdr:col>
      <xdr:colOff>114300</xdr:colOff>
      <xdr:row>80</xdr:row>
      <xdr:rowOff>134620</xdr:rowOff>
    </xdr:to>
    <xdr:sp macro="" textlink="">
      <xdr:nvSpPr>
        <xdr:cNvPr id="298" name="フローチャート: 判断 297">
          <a:extLst>
            <a:ext uri="{FF2B5EF4-FFF2-40B4-BE49-F238E27FC236}">
              <a16:creationId xmlns:a16="http://schemas.microsoft.com/office/drawing/2014/main" id="{3EA23CD1-9BD2-4807-A63E-CD52F2B72C4F}"/>
            </a:ext>
          </a:extLst>
        </xdr:cNvPr>
        <xdr:cNvSpPr/>
      </xdr:nvSpPr>
      <xdr:spPr>
        <a:xfrm>
          <a:off x="4584700" y="13749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79</xdr:row>
      <xdr:rowOff>155484</xdr:rowOff>
    </xdr:from>
    <xdr:to>
      <xdr:col>20</xdr:col>
      <xdr:colOff>38100</xdr:colOff>
      <xdr:row>80</xdr:row>
      <xdr:rowOff>85634</xdr:rowOff>
    </xdr:to>
    <xdr:sp macro="" textlink="">
      <xdr:nvSpPr>
        <xdr:cNvPr id="299" name="フローチャート: 判断 298">
          <a:extLst>
            <a:ext uri="{FF2B5EF4-FFF2-40B4-BE49-F238E27FC236}">
              <a16:creationId xmlns:a16="http://schemas.microsoft.com/office/drawing/2014/main" id="{162124DB-F8E5-4162-BE71-3EB8A98B0565}"/>
            </a:ext>
          </a:extLst>
        </xdr:cNvPr>
        <xdr:cNvSpPr/>
      </xdr:nvSpPr>
      <xdr:spPr>
        <a:xfrm>
          <a:off x="3746500" y="13700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79</xdr:row>
      <xdr:rowOff>142421</xdr:rowOff>
    </xdr:from>
    <xdr:to>
      <xdr:col>15</xdr:col>
      <xdr:colOff>101600</xdr:colOff>
      <xdr:row>80</xdr:row>
      <xdr:rowOff>72571</xdr:rowOff>
    </xdr:to>
    <xdr:sp macro="" textlink="">
      <xdr:nvSpPr>
        <xdr:cNvPr id="300" name="フローチャート: 判断 299">
          <a:extLst>
            <a:ext uri="{FF2B5EF4-FFF2-40B4-BE49-F238E27FC236}">
              <a16:creationId xmlns:a16="http://schemas.microsoft.com/office/drawing/2014/main" id="{682B431A-46D0-4E83-A717-5EB852F017FD}"/>
            </a:ext>
          </a:extLst>
        </xdr:cNvPr>
        <xdr:cNvSpPr/>
      </xdr:nvSpPr>
      <xdr:spPr>
        <a:xfrm>
          <a:off x="2857500" y="13686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79</xdr:row>
      <xdr:rowOff>67311</xdr:rowOff>
    </xdr:from>
    <xdr:to>
      <xdr:col>10</xdr:col>
      <xdr:colOff>165100</xdr:colOff>
      <xdr:row>79</xdr:row>
      <xdr:rowOff>168911</xdr:rowOff>
    </xdr:to>
    <xdr:sp macro="" textlink="">
      <xdr:nvSpPr>
        <xdr:cNvPr id="301" name="フローチャート: 判断 300">
          <a:extLst>
            <a:ext uri="{FF2B5EF4-FFF2-40B4-BE49-F238E27FC236}">
              <a16:creationId xmlns:a16="http://schemas.microsoft.com/office/drawing/2014/main" id="{2A5AB7D0-A936-4A64-A7FF-548D378937D7}"/>
            </a:ext>
          </a:extLst>
        </xdr:cNvPr>
        <xdr:cNvSpPr/>
      </xdr:nvSpPr>
      <xdr:spPr>
        <a:xfrm>
          <a:off x="1968500" y="136118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5262</xdr:rowOff>
    </xdr:from>
    <xdr:to>
      <xdr:col>6</xdr:col>
      <xdr:colOff>38100</xdr:colOff>
      <xdr:row>79</xdr:row>
      <xdr:rowOff>106862</xdr:rowOff>
    </xdr:to>
    <xdr:sp macro="" textlink="">
      <xdr:nvSpPr>
        <xdr:cNvPr id="302" name="フローチャート: 判断 301">
          <a:extLst>
            <a:ext uri="{FF2B5EF4-FFF2-40B4-BE49-F238E27FC236}">
              <a16:creationId xmlns:a16="http://schemas.microsoft.com/office/drawing/2014/main" id="{ACA3F6FC-185A-486C-AF9E-1181E3CB9376}"/>
            </a:ext>
          </a:extLst>
        </xdr:cNvPr>
        <xdr:cNvSpPr/>
      </xdr:nvSpPr>
      <xdr:spPr>
        <a:xfrm>
          <a:off x="1079500" y="13549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8913C5B8-505C-4D65-B98F-A6A86502A5C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7A371BA1-6518-4BEC-97A1-3EBDA110641F}"/>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752F8CDC-CF8D-486A-A819-1B0FB79AA487}"/>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6" name="テキスト ボックス 305">
          <a:extLst>
            <a:ext uri="{FF2B5EF4-FFF2-40B4-BE49-F238E27FC236}">
              <a16:creationId xmlns:a16="http://schemas.microsoft.com/office/drawing/2014/main" id="{694C6A11-8DCC-4463-B755-B28414EB4869}"/>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7" name="テキスト ボックス 306">
          <a:extLst>
            <a:ext uri="{FF2B5EF4-FFF2-40B4-BE49-F238E27FC236}">
              <a16:creationId xmlns:a16="http://schemas.microsoft.com/office/drawing/2014/main" id="{29A6535A-408F-440A-9807-668A1AA056C4}"/>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60779</xdr:rowOff>
    </xdr:from>
    <xdr:to>
      <xdr:col>24</xdr:col>
      <xdr:colOff>114300</xdr:colOff>
      <xdr:row>79</xdr:row>
      <xdr:rowOff>162379</xdr:rowOff>
    </xdr:to>
    <xdr:sp macro="" textlink="">
      <xdr:nvSpPr>
        <xdr:cNvPr id="308" name="楕円 307">
          <a:extLst>
            <a:ext uri="{FF2B5EF4-FFF2-40B4-BE49-F238E27FC236}">
              <a16:creationId xmlns:a16="http://schemas.microsoft.com/office/drawing/2014/main" id="{72B6A569-004B-45BB-B0D1-4F95FFB3D0DB}"/>
            </a:ext>
          </a:extLst>
        </xdr:cNvPr>
        <xdr:cNvSpPr/>
      </xdr:nvSpPr>
      <xdr:spPr>
        <a:xfrm>
          <a:off x="4584700" y="13605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83656</xdr:rowOff>
    </xdr:from>
    <xdr:ext cx="405111" cy="259045"/>
    <xdr:sp macro="" textlink="">
      <xdr:nvSpPr>
        <xdr:cNvPr id="309" name="【公営住宅】&#10;有形固定資産減価償却率該当値テキスト">
          <a:extLst>
            <a:ext uri="{FF2B5EF4-FFF2-40B4-BE49-F238E27FC236}">
              <a16:creationId xmlns:a16="http://schemas.microsoft.com/office/drawing/2014/main" id="{B34A3A23-D842-4076-92C3-5C3EEB752EB8}"/>
            </a:ext>
          </a:extLst>
        </xdr:cNvPr>
        <xdr:cNvSpPr txBox="1"/>
      </xdr:nvSpPr>
      <xdr:spPr>
        <a:xfrm>
          <a:off x="4673600" y="13456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142421</xdr:rowOff>
    </xdr:from>
    <xdr:to>
      <xdr:col>20</xdr:col>
      <xdr:colOff>38100</xdr:colOff>
      <xdr:row>80</xdr:row>
      <xdr:rowOff>72571</xdr:rowOff>
    </xdr:to>
    <xdr:sp macro="" textlink="">
      <xdr:nvSpPr>
        <xdr:cNvPr id="310" name="楕円 309">
          <a:extLst>
            <a:ext uri="{FF2B5EF4-FFF2-40B4-BE49-F238E27FC236}">
              <a16:creationId xmlns:a16="http://schemas.microsoft.com/office/drawing/2014/main" id="{874A340D-F313-4BFD-B09D-6A2CFBBB530C}"/>
            </a:ext>
          </a:extLst>
        </xdr:cNvPr>
        <xdr:cNvSpPr/>
      </xdr:nvSpPr>
      <xdr:spPr>
        <a:xfrm>
          <a:off x="3746500" y="13686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111579</xdr:rowOff>
    </xdr:from>
    <xdr:to>
      <xdr:col>24</xdr:col>
      <xdr:colOff>63500</xdr:colOff>
      <xdr:row>80</xdr:row>
      <xdr:rowOff>21771</xdr:rowOff>
    </xdr:to>
    <xdr:cxnSp macro="">
      <xdr:nvCxnSpPr>
        <xdr:cNvPr id="311" name="直線コネクタ 310">
          <a:extLst>
            <a:ext uri="{FF2B5EF4-FFF2-40B4-BE49-F238E27FC236}">
              <a16:creationId xmlns:a16="http://schemas.microsoft.com/office/drawing/2014/main" id="{81BF8059-9813-449F-ACE6-2DD73435A9A4}"/>
            </a:ext>
          </a:extLst>
        </xdr:cNvPr>
        <xdr:cNvCxnSpPr/>
      </xdr:nvCxnSpPr>
      <xdr:spPr>
        <a:xfrm flipV="1">
          <a:off x="3797300" y="13656129"/>
          <a:ext cx="838200" cy="81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77107</xdr:rowOff>
    </xdr:from>
    <xdr:to>
      <xdr:col>15</xdr:col>
      <xdr:colOff>101600</xdr:colOff>
      <xdr:row>80</xdr:row>
      <xdr:rowOff>7257</xdr:rowOff>
    </xdr:to>
    <xdr:sp macro="" textlink="">
      <xdr:nvSpPr>
        <xdr:cNvPr id="312" name="楕円 311">
          <a:extLst>
            <a:ext uri="{FF2B5EF4-FFF2-40B4-BE49-F238E27FC236}">
              <a16:creationId xmlns:a16="http://schemas.microsoft.com/office/drawing/2014/main" id="{867053D1-7516-4DC3-950F-C9E179F85605}"/>
            </a:ext>
          </a:extLst>
        </xdr:cNvPr>
        <xdr:cNvSpPr/>
      </xdr:nvSpPr>
      <xdr:spPr>
        <a:xfrm>
          <a:off x="2857500" y="13621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127907</xdr:rowOff>
    </xdr:from>
    <xdr:to>
      <xdr:col>19</xdr:col>
      <xdr:colOff>177800</xdr:colOff>
      <xdr:row>80</xdr:row>
      <xdr:rowOff>21771</xdr:rowOff>
    </xdr:to>
    <xdr:cxnSp macro="">
      <xdr:nvCxnSpPr>
        <xdr:cNvPr id="313" name="直線コネクタ 312">
          <a:extLst>
            <a:ext uri="{FF2B5EF4-FFF2-40B4-BE49-F238E27FC236}">
              <a16:creationId xmlns:a16="http://schemas.microsoft.com/office/drawing/2014/main" id="{608AB730-FED6-4C4A-86E4-96278D4ECE03}"/>
            </a:ext>
          </a:extLst>
        </xdr:cNvPr>
        <xdr:cNvCxnSpPr/>
      </xdr:nvCxnSpPr>
      <xdr:spPr>
        <a:xfrm>
          <a:off x="2908300" y="13672457"/>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28121</xdr:rowOff>
    </xdr:from>
    <xdr:to>
      <xdr:col>10</xdr:col>
      <xdr:colOff>165100</xdr:colOff>
      <xdr:row>77</xdr:row>
      <xdr:rowOff>129721</xdr:rowOff>
    </xdr:to>
    <xdr:sp macro="" textlink="">
      <xdr:nvSpPr>
        <xdr:cNvPr id="314" name="楕円 313">
          <a:extLst>
            <a:ext uri="{FF2B5EF4-FFF2-40B4-BE49-F238E27FC236}">
              <a16:creationId xmlns:a16="http://schemas.microsoft.com/office/drawing/2014/main" id="{E1798C92-AB96-44A7-AF31-C2E716B1BCD6}"/>
            </a:ext>
          </a:extLst>
        </xdr:cNvPr>
        <xdr:cNvSpPr/>
      </xdr:nvSpPr>
      <xdr:spPr>
        <a:xfrm>
          <a:off x="1968500" y="1322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77</xdr:row>
      <xdr:rowOff>78921</xdr:rowOff>
    </xdr:from>
    <xdr:to>
      <xdr:col>15</xdr:col>
      <xdr:colOff>50800</xdr:colOff>
      <xdr:row>79</xdr:row>
      <xdr:rowOff>127907</xdr:rowOff>
    </xdr:to>
    <xdr:cxnSp macro="">
      <xdr:nvCxnSpPr>
        <xdr:cNvPr id="315" name="直線コネクタ 314">
          <a:extLst>
            <a:ext uri="{FF2B5EF4-FFF2-40B4-BE49-F238E27FC236}">
              <a16:creationId xmlns:a16="http://schemas.microsoft.com/office/drawing/2014/main" id="{A23268B0-60F7-4DA8-854C-790E7AE2B214}"/>
            </a:ext>
          </a:extLst>
        </xdr:cNvPr>
        <xdr:cNvCxnSpPr/>
      </xdr:nvCxnSpPr>
      <xdr:spPr>
        <a:xfrm>
          <a:off x="2019300" y="13280571"/>
          <a:ext cx="889000" cy="391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76</xdr:row>
      <xdr:rowOff>124461</xdr:rowOff>
    </xdr:from>
    <xdr:to>
      <xdr:col>6</xdr:col>
      <xdr:colOff>38100</xdr:colOff>
      <xdr:row>77</xdr:row>
      <xdr:rowOff>54611</xdr:rowOff>
    </xdr:to>
    <xdr:sp macro="" textlink="">
      <xdr:nvSpPr>
        <xdr:cNvPr id="316" name="楕円 315">
          <a:extLst>
            <a:ext uri="{FF2B5EF4-FFF2-40B4-BE49-F238E27FC236}">
              <a16:creationId xmlns:a16="http://schemas.microsoft.com/office/drawing/2014/main" id="{7661A63F-333F-4D3E-BB4A-F4D7B7719BE1}"/>
            </a:ext>
          </a:extLst>
        </xdr:cNvPr>
        <xdr:cNvSpPr/>
      </xdr:nvSpPr>
      <xdr:spPr>
        <a:xfrm>
          <a:off x="1079500" y="13154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77</xdr:row>
      <xdr:rowOff>3811</xdr:rowOff>
    </xdr:from>
    <xdr:to>
      <xdr:col>10</xdr:col>
      <xdr:colOff>114300</xdr:colOff>
      <xdr:row>77</xdr:row>
      <xdr:rowOff>78921</xdr:rowOff>
    </xdr:to>
    <xdr:cxnSp macro="">
      <xdr:nvCxnSpPr>
        <xdr:cNvPr id="317" name="直線コネクタ 316">
          <a:extLst>
            <a:ext uri="{FF2B5EF4-FFF2-40B4-BE49-F238E27FC236}">
              <a16:creationId xmlns:a16="http://schemas.microsoft.com/office/drawing/2014/main" id="{4D44D4FD-EF2D-4110-BF9F-8C8E7CEC63BE}"/>
            </a:ext>
          </a:extLst>
        </xdr:cNvPr>
        <xdr:cNvCxnSpPr/>
      </xdr:nvCxnSpPr>
      <xdr:spPr>
        <a:xfrm>
          <a:off x="1130300" y="13205461"/>
          <a:ext cx="889000" cy="75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76761</xdr:rowOff>
    </xdr:from>
    <xdr:ext cx="405111" cy="259045"/>
    <xdr:sp macro="" textlink="">
      <xdr:nvSpPr>
        <xdr:cNvPr id="318" name="n_1aveValue【公営住宅】&#10;有形固定資産減価償却率">
          <a:extLst>
            <a:ext uri="{FF2B5EF4-FFF2-40B4-BE49-F238E27FC236}">
              <a16:creationId xmlns:a16="http://schemas.microsoft.com/office/drawing/2014/main" id="{522119F7-B574-4BBA-ACD1-FC798428ACFC}"/>
            </a:ext>
          </a:extLst>
        </xdr:cNvPr>
        <xdr:cNvSpPr txBox="1"/>
      </xdr:nvSpPr>
      <xdr:spPr>
        <a:xfrm>
          <a:off x="3582044" y="137927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63698</xdr:rowOff>
    </xdr:from>
    <xdr:ext cx="405111" cy="259045"/>
    <xdr:sp macro="" textlink="">
      <xdr:nvSpPr>
        <xdr:cNvPr id="319" name="n_2aveValue【公営住宅】&#10;有形固定資産減価償却率">
          <a:extLst>
            <a:ext uri="{FF2B5EF4-FFF2-40B4-BE49-F238E27FC236}">
              <a16:creationId xmlns:a16="http://schemas.microsoft.com/office/drawing/2014/main" id="{4457D69C-0E18-455C-8303-E10B91F852F1}"/>
            </a:ext>
          </a:extLst>
        </xdr:cNvPr>
        <xdr:cNvSpPr txBox="1"/>
      </xdr:nvSpPr>
      <xdr:spPr>
        <a:xfrm>
          <a:off x="2705744" y="137796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160038</xdr:rowOff>
    </xdr:from>
    <xdr:ext cx="405111" cy="259045"/>
    <xdr:sp macro="" textlink="">
      <xdr:nvSpPr>
        <xdr:cNvPr id="320" name="n_3aveValue【公営住宅】&#10;有形固定資産減価償却率">
          <a:extLst>
            <a:ext uri="{FF2B5EF4-FFF2-40B4-BE49-F238E27FC236}">
              <a16:creationId xmlns:a16="http://schemas.microsoft.com/office/drawing/2014/main" id="{A0A01748-435A-45C4-8915-702B7AFAE5DA}"/>
            </a:ext>
          </a:extLst>
        </xdr:cNvPr>
        <xdr:cNvSpPr txBox="1"/>
      </xdr:nvSpPr>
      <xdr:spPr>
        <a:xfrm>
          <a:off x="1816744" y="137045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97989</xdr:rowOff>
    </xdr:from>
    <xdr:ext cx="405111" cy="259045"/>
    <xdr:sp macro="" textlink="">
      <xdr:nvSpPr>
        <xdr:cNvPr id="321" name="n_4aveValue【公営住宅】&#10;有形固定資産減価償却率">
          <a:extLst>
            <a:ext uri="{FF2B5EF4-FFF2-40B4-BE49-F238E27FC236}">
              <a16:creationId xmlns:a16="http://schemas.microsoft.com/office/drawing/2014/main" id="{4F42B67F-5889-42BC-B50B-8527B45F84AA}"/>
            </a:ext>
          </a:extLst>
        </xdr:cNvPr>
        <xdr:cNvSpPr txBox="1"/>
      </xdr:nvSpPr>
      <xdr:spPr>
        <a:xfrm>
          <a:off x="927744" y="13642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89098</xdr:rowOff>
    </xdr:from>
    <xdr:ext cx="405111" cy="259045"/>
    <xdr:sp macro="" textlink="">
      <xdr:nvSpPr>
        <xdr:cNvPr id="322" name="n_1mainValue【公営住宅】&#10;有形固定資産減価償却率">
          <a:extLst>
            <a:ext uri="{FF2B5EF4-FFF2-40B4-BE49-F238E27FC236}">
              <a16:creationId xmlns:a16="http://schemas.microsoft.com/office/drawing/2014/main" id="{34D22D0E-6711-4373-88A8-A6A3739C080D}"/>
            </a:ext>
          </a:extLst>
        </xdr:cNvPr>
        <xdr:cNvSpPr txBox="1"/>
      </xdr:nvSpPr>
      <xdr:spPr>
        <a:xfrm>
          <a:off x="3582044" y="13462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23784</xdr:rowOff>
    </xdr:from>
    <xdr:ext cx="405111" cy="259045"/>
    <xdr:sp macro="" textlink="">
      <xdr:nvSpPr>
        <xdr:cNvPr id="323" name="n_2mainValue【公営住宅】&#10;有形固定資産減価償却率">
          <a:extLst>
            <a:ext uri="{FF2B5EF4-FFF2-40B4-BE49-F238E27FC236}">
              <a16:creationId xmlns:a16="http://schemas.microsoft.com/office/drawing/2014/main" id="{68E3CBD9-7D53-4FFD-B951-551966EB1E17}"/>
            </a:ext>
          </a:extLst>
        </xdr:cNvPr>
        <xdr:cNvSpPr txBox="1"/>
      </xdr:nvSpPr>
      <xdr:spPr>
        <a:xfrm>
          <a:off x="2705744" y="13396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75</xdr:row>
      <xdr:rowOff>146248</xdr:rowOff>
    </xdr:from>
    <xdr:ext cx="405111" cy="259045"/>
    <xdr:sp macro="" textlink="">
      <xdr:nvSpPr>
        <xdr:cNvPr id="324" name="n_3mainValue【公営住宅】&#10;有形固定資産減価償却率">
          <a:extLst>
            <a:ext uri="{FF2B5EF4-FFF2-40B4-BE49-F238E27FC236}">
              <a16:creationId xmlns:a16="http://schemas.microsoft.com/office/drawing/2014/main" id="{4A1B012F-D9B1-47E9-97C2-DD9DBB7AB21F}"/>
            </a:ext>
          </a:extLst>
        </xdr:cNvPr>
        <xdr:cNvSpPr txBox="1"/>
      </xdr:nvSpPr>
      <xdr:spPr>
        <a:xfrm>
          <a:off x="1816744" y="130049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75</xdr:row>
      <xdr:rowOff>71137</xdr:rowOff>
    </xdr:from>
    <xdr:ext cx="405111" cy="259045"/>
    <xdr:sp macro="" textlink="">
      <xdr:nvSpPr>
        <xdr:cNvPr id="325" name="n_4mainValue【公営住宅】&#10;有形固定資産減価償却率">
          <a:extLst>
            <a:ext uri="{FF2B5EF4-FFF2-40B4-BE49-F238E27FC236}">
              <a16:creationId xmlns:a16="http://schemas.microsoft.com/office/drawing/2014/main" id="{83A4A89A-C08C-4DFE-950B-A5A171E77605}"/>
            </a:ext>
          </a:extLst>
        </xdr:cNvPr>
        <xdr:cNvSpPr txBox="1"/>
      </xdr:nvSpPr>
      <xdr:spPr>
        <a:xfrm>
          <a:off x="927744" y="1292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6" name="正方形/長方形 325">
          <a:extLst>
            <a:ext uri="{FF2B5EF4-FFF2-40B4-BE49-F238E27FC236}">
              <a16:creationId xmlns:a16="http://schemas.microsoft.com/office/drawing/2014/main" id="{02963CEE-DEF1-425B-9596-4092519F84D6}"/>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7" name="正方形/長方形 326">
          <a:extLst>
            <a:ext uri="{FF2B5EF4-FFF2-40B4-BE49-F238E27FC236}">
              <a16:creationId xmlns:a16="http://schemas.microsoft.com/office/drawing/2014/main" id="{5470FE8C-D0AB-4E71-A215-1A22624D827F}"/>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8" name="正方形/長方形 327">
          <a:extLst>
            <a:ext uri="{FF2B5EF4-FFF2-40B4-BE49-F238E27FC236}">
              <a16:creationId xmlns:a16="http://schemas.microsoft.com/office/drawing/2014/main" id="{D788072B-BA8E-4826-A78E-ADAAC3F5150B}"/>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9" name="正方形/長方形 328">
          <a:extLst>
            <a:ext uri="{FF2B5EF4-FFF2-40B4-BE49-F238E27FC236}">
              <a16:creationId xmlns:a16="http://schemas.microsoft.com/office/drawing/2014/main" id="{BAFC661A-C114-4E98-81E6-E3E3DF7C91D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30" name="正方形/長方形 329">
          <a:extLst>
            <a:ext uri="{FF2B5EF4-FFF2-40B4-BE49-F238E27FC236}">
              <a16:creationId xmlns:a16="http://schemas.microsoft.com/office/drawing/2014/main" id="{B3550627-4466-4094-BC83-92866472BB75}"/>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31" name="正方形/長方形 330">
          <a:extLst>
            <a:ext uri="{FF2B5EF4-FFF2-40B4-BE49-F238E27FC236}">
              <a16:creationId xmlns:a16="http://schemas.microsoft.com/office/drawing/2014/main" id="{F110633F-BA52-4506-9D49-5EB905FA8EB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2" name="正方形/長方形 331">
          <a:extLst>
            <a:ext uri="{FF2B5EF4-FFF2-40B4-BE49-F238E27FC236}">
              <a16:creationId xmlns:a16="http://schemas.microsoft.com/office/drawing/2014/main" id="{D8390CFE-66BA-4123-A21D-6A9E940EEB4F}"/>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3" name="正方形/長方形 332">
          <a:extLst>
            <a:ext uri="{FF2B5EF4-FFF2-40B4-BE49-F238E27FC236}">
              <a16:creationId xmlns:a16="http://schemas.microsoft.com/office/drawing/2014/main" id="{34209C33-9A2D-42C9-8E5B-9942965603CD}"/>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4" name="テキスト ボックス 333">
          <a:extLst>
            <a:ext uri="{FF2B5EF4-FFF2-40B4-BE49-F238E27FC236}">
              <a16:creationId xmlns:a16="http://schemas.microsoft.com/office/drawing/2014/main" id="{BDD97435-7D4F-4C13-8F93-33018F6246BC}"/>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5" name="直線コネクタ 334">
          <a:extLst>
            <a:ext uri="{FF2B5EF4-FFF2-40B4-BE49-F238E27FC236}">
              <a16:creationId xmlns:a16="http://schemas.microsoft.com/office/drawing/2014/main" id="{40529E88-213E-4B20-B754-26D5FE54E3F1}"/>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6" name="直線コネクタ 335">
          <a:extLst>
            <a:ext uri="{FF2B5EF4-FFF2-40B4-BE49-F238E27FC236}">
              <a16:creationId xmlns:a16="http://schemas.microsoft.com/office/drawing/2014/main" id="{B6BB2B7F-06C5-486D-A67E-00CB5EC99E9D}"/>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7" name="テキスト ボックス 336">
          <a:extLst>
            <a:ext uri="{FF2B5EF4-FFF2-40B4-BE49-F238E27FC236}">
              <a16:creationId xmlns:a16="http://schemas.microsoft.com/office/drawing/2014/main" id="{E79205FF-DBC8-44C6-A27A-539E70417510}"/>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8" name="直線コネクタ 337">
          <a:extLst>
            <a:ext uri="{FF2B5EF4-FFF2-40B4-BE49-F238E27FC236}">
              <a16:creationId xmlns:a16="http://schemas.microsoft.com/office/drawing/2014/main" id="{8477A57F-7B5F-4C07-B931-10E604F14B16}"/>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9" name="テキスト ボックス 338">
          <a:extLst>
            <a:ext uri="{FF2B5EF4-FFF2-40B4-BE49-F238E27FC236}">
              <a16:creationId xmlns:a16="http://schemas.microsoft.com/office/drawing/2014/main" id="{4760AF05-B4E9-44BE-A8C2-4F718CA09CF3}"/>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40" name="直線コネクタ 339">
          <a:extLst>
            <a:ext uri="{FF2B5EF4-FFF2-40B4-BE49-F238E27FC236}">
              <a16:creationId xmlns:a16="http://schemas.microsoft.com/office/drawing/2014/main" id="{20F72DBF-0088-420C-947B-63BC62D369A6}"/>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41" name="テキスト ボックス 340">
          <a:extLst>
            <a:ext uri="{FF2B5EF4-FFF2-40B4-BE49-F238E27FC236}">
              <a16:creationId xmlns:a16="http://schemas.microsoft.com/office/drawing/2014/main" id="{D01C94BE-9955-4B3E-8B2A-F800ABC0C06D}"/>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2" name="直線コネクタ 341">
          <a:extLst>
            <a:ext uri="{FF2B5EF4-FFF2-40B4-BE49-F238E27FC236}">
              <a16:creationId xmlns:a16="http://schemas.microsoft.com/office/drawing/2014/main" id="{B4B4A38D-3DF1-4334-AED4-B76E1CF85390}"/>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3" name="テキスト ボックス 342">
          <a:extLst>
            <a:ext uri="{FF2B5EF4-FFF2-40B4-BE49-F238E27FC236}">
              <a16:creationId xmlns:a16="http://schemas.microsoft.com/office/drawing/2014/main" id="{4CAFFA4E-A5AF-46C3-98B5-CF16AD6192F3}"/>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4" name="直線コネクタ 343">
          <a:extLst>
            <a:ext uri="{FF2B5EF4-FFF2-40B4-BE49-F238E27FC236}">
              <a16:creationId xmlns:a16="http://schemas.microsoft.com/office/drawing/2014/main" id="{8EC82392-2E20-461E-BDB7-A98730791F70}"/>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5" name="テキスト ボックス 344">
          <a:extLst>
            <a:ext uri="{FF2B5EF4-FFF2-40B4-BE49-F238E27FC236}">
              <a16:creationId xmlns:a16="http://schemas.microsoft.com/office/drawing/2014/main" id="{6EC804BE-656D-42EB-9C7C-7EDBA983A570}"/>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6" name="直線コネクタ 345">
          <a:extLst>
            <a:ext uri="{FF2B5EF4-FFF2-40B4-BE49-F238E27FC236}">
              <a16:creationId xmlns:a16="http://schemas.microsoft.com/office/drawing/2014/main" id="{1D17BD43-E14E-46FC-BA66-B6AE8D769797}"/>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7" name="テキスト ボックス 346">
          <a:extLst>
            <a:ext uri="{FF2B5EF4-FFF2-40B4-BE49-F238E27FC236}">
              <a16:creationId xmlns:a16="http://schemas.microsoft.com/office/drawing/2014/main" id="{170CFD91-4BF3-4A50-9374-E366103B627B}"/>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8" name="直線コネクタ 347">
          <a:extLst>
            <a:ext uri="{FF2B5EF4-FFF2-40B4-BE49-F238E27FC236}">
              <a16:creationId xmlns:a16="http://schemas.microsoft.com/office/drawing/2014/main" id="{EEEF8B67-7A35-4287-AC06-168BFDE53227}"/>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9" name="テキスト ボックス 348">
          <a:extLst>
            <a:ext uri="{FF2B5EF4-FFF2-40B4-BE49-F238E27FC236}">
              <a16:creationId xmlns:a16="http://schemas.microsoft.com/office/drawing/2014/main" id="{C9F1C39A-BAEC-4A3A-8B81-4C982E64ABD1}"/>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50" name="【公営住宅】&#10;一人当たり面積グラフ枠">
          <a:extLst>
            <a:ext uri="{FF2B5EF4-FFF2-40B4-BE49-F238E27FC236}">
              <a16:creationId xmlns:a16="http://schemas.microsoft.com/office/drawing/2014/main" id="{309F3AEF-6A1B-494F-A208-95D7E5A2600C}"/>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13607</xdr:rowOff>
    </xdr:from>
    <xdr:to>
      <xdr:col>54</xdr:col>
      <xdr:colOff>189865</xdr:colOff>
      <xdr:row>86</xdr:row>
      <xdr:rowOff>163830</xdr:rowOff>
    </xdr:to>
    <xdr:cxnSp macro="">
      <xdr:nvCxnSpPr>
        <xdr:cNvPr id="351" name="直線コネクタ 350">
          <a:extLst>
            <a:ext uri="{FF2B5EF4-FFF2-40B4-BE49-F238E27FC236}">
              <a16:creationId xmlns:a16="http://schemas.microsoft.com/office/drawing/2014/main" id="{3977170E-B1AB-4045-A0D1-04B96DED9752}"/>
            </a:ext>
          </a:extLst>
        </xdr:cNvPr>
        <xdr:cNvCxnSpPr/>
      </xdr:nvCxnSpPr>
      <xdr:spPr>
        <a:xfrm flipV="1">
          <a:off x="10476865" y="13386707"/>
          <a:ext cx="0" cy="1521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52" name="【公営住宅】&#10;一人当たり面積最小値テキスト">
          <a:extLst>
            <a:ext uri="{FF2B5EF4-FFF2-40B4-BE49-F238E27FC236}">
              <a16:creationId xmlns:a16="http://schemas.microsoft.com/office/drawing/2014/main" id="{3F5C85F2-D2D4-4CB6-BFC0-72E49F383C37}"/>
            </a:ext>
          </a:extLst>
        </xdr:cNvPr>
        <xdr:cNvSpPr txBox="1"/>
      </xdr:nvSpPr>
      <xdr:spPr>
        <a:xfrm>
          <a:off x="10515600" y="1491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53" name="直線コネクタ 352">
          <a:extLst>
            <a:ext uri="{FF2B5EF4-FFF2-40B4-BE49-F238E27FC236}">
              <a16:creationId xmlns:a16="http://schemas.microsoft.com/office/drawing/2014/main" id="{FFBD9A13-D21E-4ACE-8740-D9D9D6A36F77}"/>
            </a:ext>
          </a:extLst>
        </xdr:cNvPr>
        <xdr:cNvCxnSpPr/>
      </xdr:nvCxnSpPr>
      <xdr:spPr>
        <a:xfrm>
          <a:off x="10388600" y="14908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131734</xdr:rowOff>
    </xdr:from>
    <xdr:ext cx="469744" cy="259045"/>
    <xdr:sp macro="" textlink="">
      <xdr:nvSpPr>
        <xdr:cNvPr id="354" name="【公営住宅】&#10;一人当たり面積最大値テキスト">
          <a:extLst>
            <a:ext uri="{FF2B5EF4-FFF2-40B4-BE49-F238E27FC236}">
              <a16:creationId xmlns:a16="http://schemas.microsoft.com/office/drawing/2014/main" id="{0DC96C5C-D404-49AF-90A8-2A3050D1DA3D}"/>
            </a:ext>
          </a:extLst>
        </xdr:cNvPr>
        <xdr:cNvSpPr txBox="1"/>
      </xdr:nvSpPr>
      <xdr:spPr>
        <a:xfrm>
          <a:off x="10515600" y="13161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13607</xdr:rowOff>
    </xdr:from>
    <xdr:to>
      <xdr:col>55</xdr:col>
      <xdr:colOff>88900</xdr:colOff>
      <xdr:row>78</xdr:row>
      <xdr:rowOff>13607</xdr:rowOff>
    </xdr:to>
    <xdr:cxnSp macro="">
      <xdr:nvCxnSpPr>
        <xdr:cNvPr id="355" name="直線コネクタ 354">
          <a:extLst>
            <a:ext uri="{FF2B5EF4-FFF2-40B4-BE49-F238E27FC236}">
              <a16:creationId xmlns:a16="http://schemas.microsoft.com/office/drawing/2014/main" id="{B3E394AF-7164-4219-BAAE-54AE50528A78}"/>
            </a:ext>
          </a:extLst>
        </xdr:cNvPr>
        <xdr:cNvCxnSpPr/>
      </xdr:nvCxnSpPr>
      <xdr:spPr>
        <a:xfrm>
          <a:off x="10388600" y="13386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104520</xdr:rowOff>
    </xdr:from>
    <xdr:ext cx="469744" cy="259045"/>
    <xdr:sp macro="" textlink="">
      <xdr:nvSpPr>
        <xdr:cNvPr id="356" name="【公営住宅】&#10;一人当たり面積平均値テキスト">
          <a:extLst>
            <a:ext uri="{FF2B5EF4-FFF2-40B4-BE49-F238E27FC236}">
              <a16:creationId xmlns:a16="http://schemas.microsoft.com/office/drawing/2014/main" id="{5FA5AED1-F3FD-4F58-ACA4-3F59B22E5B93}"/>
            </a:ext>
          </a:extLst>
        </xdr:cNvPr>
        <xdr:cNvSpPr txBox="1"/>
      </xdr:nvSpPr>
      <xdr:spPr>
        <a:xfrm>
          <a:off x="10515600" y="146777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126093</xdr:rowOff>
    </xdr:from>
    <xdr:to>
      <xdr:col>55</xdr:col>
      <xdr:colOff>50800</xdr:colOff>
      <xdr:row>86</xdr:row>
      <xdr:rowOff>56243</xdr:rowOff>
    </xdr:to>
    <xdr:sp macro="" textlink="">
      <xdr:nvSpPr>
        <xdr:cNvPr id="357" name="フローチャート: 判断 356">
          <a:extLst>
            <a:ext uri="{FF2B5EF4-FFF2-40B4-BE49-F238E27FC236}">
              <a16:creationId xmlns:a16="http://schemas.microsoft.com/office/drawing/2014/main" id="{DEF55832-8A2B-4CBD-AAD3-291C8C8181F8}"/>
            </a:ext>
          </a:extLst>
        </xdr:cNvPr>
        <xdr:cNvSpPr/>
      </xdr:nvSpPr>
      <xdr:spPr>
        <a:xfrm>
          <a:off x="10426700" y="1469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58" name="フローチャート: 判断 357">
          <a:extLst>
            <a:ext uri="{FF2B5EF4-FFF2-40B4-BE49-F238E27FC236}">
              <a16:creationId xmlns:a16="http://schemas.microsoft.com/office/drawing/2014/main" id="{7DC85145-2EA9-4F30-8DDD-14B70F10938C}"/>
            </a:ext>
          </a:extLst>
        </xdr:cNvPr>
        <xdr:cNvSpPr/>
      </xdr:nvSpPr>
      <xdr:spPr>
        <a:xfrm>
          <a:off x="9588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132624</xdr:rowOff>
    </xdr:from>
    <xdr:to>
      <xdr:col>46</xdr:col>
      <xdr:colOff>38100</xdr:colOff>
      <xdr:row>86</xdr:row>
      <xdr:rowOff>62774</xdr:rowOff>
    </xdr:to>
    <xdr:sp macro="" textlink="">
      <xdr:nvSpPr>
        <xdr:cNvPr id="359" name="フローチャート: 判断 358">
          <a:extLst>
            <a:ext uri="{FF2B5EF4-FFF2-40B4-BE49-F238E27FC236}">
              <a16:creationId xmlns:a16="http://schemas.microsoft.com/office/drawing/2014/main" id="{ABF0D6D9-E2E0-444B-8138-8F83688F8D14}"/>
            </a:ext>
          </a:extLst>
        </xdr:cNvPr>
        <xdr:cNvSpPr/>
      </xdr:nvSpPr>
      <xdr:spPr>
        <a:xfrm>
          <a:off x="86995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132624</xdr:rowOff>
    </xdr:from>
    <xdr:to>
      <xdr:col>41</xdr:col>
      <xdr:colOff>101600</xdr:colOff>
      <xdr:row>86</xdr:row>
      <xdr:rowOff>62774</xdr:rowOff>
    </xdr:to>
    <xdr:sp macro="" textlink="">
      <xdr:nvSpPr>
        <xdr:cNvPr id="360" name="フローチャート: 判断 359">
          <a:extLst>
            <a:ext uri="{FF2B5EF4-FFF2-40B4-BE49-F238E27FC236}">
              <a16:creationId xmlns:a16="http://schemas.microsoft.com/office/drawing/2014/main" id="{141B52F2-5074-4107-AE6F-309309AABF28}"/>
            </a:ext>
          </a:extLst>
        </xdr:cNvPr>
        <xdr:cNvSpPr/>
      </xdr:nvSpPr>
      <xdr:spPr>
        <a:xfrm>
          <a:off x="7810500" y="147058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122827</xdr:rowOff>
    </xdr:from>
    <xdr:to>
      <xdr:col>36</xdr:col>
      <xdr:colOff>165100</xdr:colOff>
      <xdr:row>86</xdr:row>
      <xdr:rowOff>52977</xdr:rowOff>
    </xdr:to>
    <xdr:sp macro="" textlink="">
      <xdr:nvSpPr>
        <xdr:cNvPr id="361" name="フローチャート: 判断 360">
          <a:extLst>
            <a:ext uri="{FF2B5EF4-FFF2-40B4-BE49-F238E27FC236}">
              <a16:creationId xmlns:a16="http://schemas.microsoft.com/office/drawing/2014/main" id="{999A4944-29CF-4738-A7E4-0BD62C3FFB29}"/>
            </a:ext>
          </a:extLst>
        </xdr:cNvPr>
        <xdr:cNvSpPr/>
      </xdr:nvSpPr>
      <xdr:spPr>
        <a:xfrm>
          <a:off x="6921500" y="1469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9E4A84AC-9FC0-4270-B1A6-E3880A04B224}"/>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41F81356-9EF7-40E3-9181-5D0C72A8E35C}"/>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E01004AF-53EF-42DD-A77A-3F1FC5F12AEA}"/>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5" name="テキスト ボックス 364">
          <a:extLst>
            <a:ext uri="{FF2B5EF4-FFF2-40B4-BE49-F238E27FC236}">
              <a16:creationId xmlns:a16="http://schemas.microsoft.com/office/drawing/2014/main" id="{E1D42550-CD4B-4609-B300-B83FC57065FA}"/>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6" name="テキスト ボックス 365">
          <a:extLst>
            <a:ext uri="{FF2B5EF4-FFF2-40B4-BE49-F238E27FC236}">
              <a16:creationId xmlns:a16="http://schemas.microsoft.com/office/drawing/2014/main" id="{55C5E699-82CE-461F-832D-AEED40234C69}"/>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70576</xdr:rowOff>
    </xdr:from>
    <xdr:to>
      <xdr:col>55</xdr:col>
      <xdr:colOff>50800</xdr:colOff>
      <xdr:row>86</xdr:row>
      <xdr:rowOff>726</xdr:rowOff>
    </xdr:to>
    <xdr:sp macro="" textlink="">
      <xdr:nvSpPr>
        <xdr:cNvPr id="367" name="楕円 366">
          <a:extLst>
            <a:ext uri="{FF2B5EF4-FFF2-40B4-BE49-F238E27FC236}">
              <a16:creationId xmlns:a16="http://schemas.microsoft.com/office/drawing/2014/main" id="{32607F61-25C9-46FA-B2B2-6CE395B87F01}"/>
            </a:ext>
          </a:extLst>
        </xdr:cNvPr>
        <xdr:cNvSpPr/>
      </xdr:nvSpPr>
      <xdr:spPr>
        <a:xfrm>
          <a:off x="10426700" y="1464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93453</xdr:rowOff>
    </xdr:from>
    <xdr:ext cx="469744" cy="259045"/>
    <xdr:sp macro="" textlink="">
      <xdr:nvSpPr>
        <xdr:cNvPr id="368" name="【公営住宅】&#10;一人当たり面積該当値テキスト">
          <a:extLst>
            <a:ext uri="{FF2B5EF4-FFF2-40B4-BE49-F238E27FC236}">
              <a16:creationId xmlns:a16="http://schemas.microsoft.com/office/drawing/2014/main" id="{CC61FBD4-FC7D-4AD2-B0D5-48ABA747D7CF}"/>
            </a:ext>
          </a:extLst>
        </xdr:cNvPr>
        <xdr:cNvSpPr txBox="1"/>
      </xdr:nvSpPr>
      <xdr:spPr>
        <a:xfrm>
          <a:off x="10515600" y="14495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68943</xdr:rowOff>
    </xdr:from>
    <xdr:to>
      <xdr:col>50</xdr:col>
      <xdr:colOff>165100</xdr:colOff>
      <xdr:row>85</xdr:row>
      <xdr:rowOff>170543</xdr:rowOff>
    </xdr:to>
    <xdr:sp macro="" textlink="">
      <xdr:nvSpPr>
        <xdr:cNvPr id="369" name="楕円 368">
          <a:extLst>
            <a:ext uri="{FF2B5EF4-FFF2-40B4-BE49-F238E27FC236}">
              <a16:creationId xmlns:a16="http://schemas.microsoft.com/office/drawing/2014/main" id="{F795FC3C-6B79-4073-A3AC-AD58A78062DE}"/>
            </a:ext>
          </a:extLst>
        </xdr:cNvPr>
        <xdr:cNvSpPr/>
      </xdr:nvSpPr>
      <xdr:spPr>
        <a:xfrm>
          <a:off x="9588500" y="1464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119743</xdr:rowOff>
    </xdr:from>
    <xdr:to>
      <xdr:col>55</xdr:col>
      <xdr:colOff>0</xdr:colOff>
      <xdr:row>85</xdr:row>
      <xdr:rowOff>121376</xdr:rowOff>
    </xdr:to>
    <xdr:cxnSp macro="">
      <xdr:nvCxnSpPr>
        <xdr:cNvPr id="370" name="直線コネクタ 369">
          <a:extLst>
            <a:ext uri="{FF2B5EF4-FFF2-40B4-BE49-F238E27FC236}">
              <a16:creationId xmlns:a16="http://schemas.microsoft.com/office/drawing/2014/main" id="{015EC323-EC92-4445-B2CC-6F41F2F1BDF5}"/>
            </a:ext>
          </a:extLst>
        </xdr:cNvPr>
        <xdr:cNvCxnSpPr/>
      </xdr:nvCxnSpPr>
      <xdr:spPr>
        <a:xfrm>
          <a:off x="9639300" y="14692993"/>
          <a:ext cx="8382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68943</xdr:rowOff>
    </xdr:from>
    <xdr:to>
      <xdr:col>46</xdr:col>
      <xdr:colOff>38100</xdr:colOff>
      <xdr:row>85</xdr:row>
      <xdr:rowOff>170543</xdr:rowOff>
    </xdr:to>
    <xdr:sp macro="" textlink="">
      <xdr:nvSpPr>
        <xdr:cNvPr id="371" name="楕円 370">
          <a:extLst>
            <a:ext uri="{FF2B5EF4-FFF2-40B4-BE49-F238E27FC236}">
              <a16:creationId xmlns:a16="http://schemas.microsoft.com/office/drawing/2014/main" id="{C7736F0A-D198-4145-945E-6DC58C4FC726}"/>
            </a:ext>
          </a:extLst>
        </xdr:cNvPr>
        <xdr:cNvSpPr/>
      </xdr:nvSpPr>
      <xdr:spPr>
        <a:xfrm>
          <a:off x="8699500" y="14642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119743</xdr:rowOff>
    </xdr:from>
    <xdr:to>
      <xdr:col>50</xdr:col>
      <xdr:colOff>114300</xdr:colOff>
      <xdr:row>85</xdr:row>
      <xdr:rowOff>119743</xdr:rowOff>
    </xdr:to>
    <xdr:cxnSp macro="">
      <xdr:nvCxnSpPr>
        <xdr:cNvPr id="372" name="直線コネクタ 371">
          <a:extLst>
            <a:ext uri="{FF2B5EF4-FFF2-40B4-BE49-F238E27FC236}">
              <a16:creationId xmlns:a16="http://schemas.microsoft.com/office/drawing/2014/main" id="{4401C3A9-8C9A-4349-80BE-803D7E440639}"/>
            </a:ext>
          </a:extLst>
        </xdr:cNvPr>
        <xdr:cNvCxnSpPr/>
      </xdr:nvCxnSpPr>
      <xdr:spPr>
        <a:xfrm>
          <a:off x="8750300" y="1469299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72208</xdr:rowOff>
    </xdr:from>
    <xdr:to>
      <xdr:col>41</xdr:col>
      <xdr:colOff>101600</xdr:colOff>
      <xdr:row>86</xdr:row>
      <xdr:rowOff>2358</xdr:rowOff>
    </xdr:to>
    <xdr:sp macro="" textlink="">
      <xdr:nvSpPr>
        <xdr:cNvPr id="373" name="楕円 372">
          <a:extLst>
            <a:ext uri="{FF2B5EF4-FFF2-40B4-BE49-F238E27FC236}">
              <a16:creationId xmlns:a16="http://schemas.microsoft.com/office/drawing/2014/main" id="{48A21BAA-6183-4BBC-A6B7-8B9F28F1B1DE}"/>
            </a:ext>
          </a:extLst>
        </xdr:cNvPr>
        <xdr:cNvSpPr/>
      </xdr:nvSpPr>
      <xdr:spPr>
        <a:xfrm>
          <a:off x="7810500" y="14645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119743</xdr:rowOff>
    </xdr:from>
    <xdr:to>
      <xdr:col>45</xdr:col>
      <xdr:colOff>177800</xdr:colOff>
      <xdr:row>85</xdr:row>
      <xdr:rowOff>123008</xdr:rowOff>
    </xdr:to>
    <xdr:cxnSp macro="">
      <xdr:nvCxnSpPr>
        <xdr:cNvPr id="374" name="直線コネクタ 373">
          <a:extLst>
            <a:ext uri="{FF2B5EF4-FFF2-40B4-BE49-F238E27FC236}">
              <a16:creationId xmlns:a16="http://schemas.microsoft.com/office/drawing/2014/main" id="{54B40623-039E-4C95-9754-C55BAA87554D}"/>
            </a:ext>
          </a:extLst>
        </xdr:cNvPr>
        <xdr:cNvCxnSpPr/>
      </xdr:nvCxnSpPr>
      <xdr:spPr>
        <a:xfrm flipV="1">
          <a:off x="7861300" y="14692993"/>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72208</xdr:rowOff>
    </xdr:from>
    <xdr:to>
      <xdr:col>36</xdr:col>
      <xdr:colOff>165100</xdr:colOff>
      <xdr:row>86</xdr:row>
      <xdr:rowOff>2358</xdr:rowOff>
    </xdr:to>
    <xdr:sp macro="" textlink="">
      <xdr:nvSpPr>
        <xdr:cNvPr id="375" name="楕円 374">
          <a:extLst>
            <a:ext uri="{FF2B5EF4-FFF2-40B4-BE49-F238E27FC236}">
              <a16:creationId xmlns:a16="http://schemas.microsoft.com/office/drawing/2014/main" id="{680F451E-5964-439C-B7BA-51D7E8ADBCF4}"/>
            </a:ext>
          </a:extLst>
        </xdr:cNvPr>
        <xdr:cNvSpPr/>
      </xdr:nvSpPr>
      <xdr:spPr>
        <a:xfrm>
          <a:off x="6921500" y="14645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123008</xdr:rowOff>
    </xdr:from>
    <xdr:to>
      <xdr:col>41</xdr:col>
      <xdr:colOff>50800</xdr:colOff>
      <xdr:row>85</xdr:row>
      <xdr:rowOff>123008</xdr:rowOff>
    </xdr:to>
    <xdr:cxnSp macro="">
      <xdr:nvCxnSpPr>
        <xdr:cNvPr id="376" name="直線コネクタ 375">
          <a:extLst>
            <a:ext uri="{FF2B5EF4-FFF2-40B4-BE49-F238E27FC236}">
              <a16:creationId xmlns:a16="http://schemas.microsoft.com/office/drawing/2014/main" id="{1265E90B-0D5B-4FE6-AF25-9C595AC92231}"/>
            </a:ext>
          </a:extLst>
        </xdr:cNvPr>
        <xdr:cNvCxnSpPr/>
      </xdr:nvCxnSpPr>
      <xdr:spPr>
        <a:xfrm>
          <a:off x="6972300" y="1469625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44104</xdr:rowOff>
    </xdr:from>
    <xdr:ext cx="469744" cy="259045"/>
    <xdr:sp macro="" textlink="">
      <xdr:nvSpPr>
        <xdr:cNvPr id="377" name="n_1aveValue【公営住宅】&#10;一人当たり面積">
          <a:extLst>
            <a:ext uri="{FF2B5EF4-FFF2-40B4-BE49-F238E27FC236}">
              <a16:creationId xmlns:a16="http://schemas.microsoft.com/office/drawing/2014/main" id="{DC49D6E7-155F-4A97-9EDC-8CAAA0965F9F}"/>
            </a:ext>
          </a:extLst>
        </xdr:cNvPr>
        <xdr:cNvSpPr txBox="1"/>
      </xdr:nvSpPr>
      <xdr:spPr>
        <a:xfrm>
          <a:off x="9391727" y="1478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53901</xdr:rowOff>
    </xdr:from>
    <xdr:ext cx="469744" cy="259045"/>
    <xdr:sp macro="" textlink="">
      <xdr:nvSpPr>
        <xdr:cNvPr id="378" name="n_2aveValue【公営住宅】&#10;一人当たり面積">
          <a:extLst>
            <a:ext uri="{FF2B5EF4-FFF2-40B4-BE49-F238E27FC236}">
              <a16:creationId xmlns:a16="http://schemas.microsoft.com/office/drawing/2014/main" id="{8428A533-A303-462F-9F26-9ECCA79EF08E}"/>
            </a:ext>
          </a:extLst>
        </xdr:cNvPr>
        <xdr:cNvSpPr txBox="1"/>
      </xdr:nvSpPr>
      <xdr:spPr>
        <a:xfrm>
          <a:off x="8515427" y="14798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53901</xdr:rowOff>
    </xdr:from>
    <xdr:ext cx="469744" cy="259045"/>
    <xdr:sp macro="" textlink="">
      <xdr:nvSpPr>
        <xdr:cNvPr id="379" name="n_3aveValue【公営住宅】&#10;一人当たり面積">
          <a:extLst>
            <a:ext uri="{FF2B5EF4-FFF2-40B4-BE49-F238E27FC236}">
              <a16:creationId xmlns:a16="http://schemas.microsoft.com/office/drawing/2014/main" id="{F6FD6BCB-391C-43A7-878F-171BA1DDF436}"/>
            </a:ext>
          </a:extLst>
        </xdr:cNvPr>
        <xdr:cNvSpPr txBox="1"/>
      </xdr:nvSpPr>
      <xdr:spPr>
        <a:xfrm>
          <a:off x="7626427" y="14798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44104</xdr:rowOff>
    </xdr:from>
    <xdr:ext cx="469744" cy="259045"/>
    <xdr:sp macro="" textlink="">
      <xdr:nvSpPr>
        <xdr:cNvPr id="380" name="n_4aveValue【公営住宅】&#10;一人当たり面積">
          <a:extLst>
            <a:ext uri="{FF2B5EF4-FFF2-40B4-BE49-F238E27FC236}">
              <a16:creationId xmlns:a16="http://schemas.microsoft.com/office/drawing/2014/main" id="{A7C3BEA1-9AAA-4AB2-9E9F-97E9F45C7F28}"/>
            </a:ext>
          </a:extLst>
        </xdr:cNvPr>
        <xdr:cNvSpPr txBox="1"/>
      </xdr:nvSpPr>
      <xdr:spPr>
        <a:xfrm>
          <a:off x="6737427" y="14788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15620</xdr:rowOff>
    </xdr:from>
    <xdr:ext cx="469744" cy="259045"/>
    <xdr:sp macro="" textlink="">
      <xdr:nvSpPr>
        <xdr:cNvPr id="381" name="n_1mainValue【公営住宅】&#10;一人当たり面積">
          <a:extLst>
            <a:ext uri="{FF2B5EF4-FFF2-40B4-BE49-F238E27FC236}">
              <a16:creationId xmlns:a16="http://schemas.microsoft.com/office/drawing/2014/main" id="{84B164B8-050A-42EB-B5D4-BD41F689E7A7}"/>
            </a:ext>
          </a:extLst>
        </xdr:cNvPr>
        <xdr:cNvSpPr txBox="1"/>
      </xdr:nvSpPr>
      <xdr:spPr>
        <a:xfrm>
          <a:off x="9391727" y="14417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15620</xdr:rowOff>
    </xdr:from>
    <xdr:ext cx="469744" cy="259045"/>
    <xdr:sp macro="" textlink="">
      <xdr:nvSpPr>
        <xdr:cNvPr id="382" name="n_2mainValue【公営住宅】&#10;一人当たり面積">
          <a:extLst>
            <a:ext uri="{FF2B5EF4-FFF2-40B4-BE49-F238E27FC236}">
              <a16:creationId xmlns:a16="http://schemas.microsoft.com/office/drawing/2014/main" id="{0E08E562-0909-4F27-8667-2C6CA34DEBB7}"/>
            </a:ext>
          </a:extLst>
        </xdr:cNvPr>
        <xdr:cNvSpPr txBox="1"/>
      </xdr:nvSpPr>
      <xdr:spPr>
        <a:xfrm>
          <a:off x="8515427" y="14417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18885</xdr:rowOff>
    </xdr:from>
    <xdr:ext cx="469744" cy="259045"/>
    <xdr:sp macro="" textlink="">
      <xdr:nvSpPr>
        <xdr:cNvPr id="383" name="n_3mainValue【公営住宅】&#10;一人当たり面積">
          <a:extLst>
            <a:ext uri="{FF2B5EF4-FFF2-40B4-BE49-F238E27FC236}">
              <a16:creationId xmlns:a16="http://schemas.microsoft.com/office/drawing/2014/main" id="{FDBFFA6F-8D5D-494B-9BE1-E7DAE662849B}"/>
            </a:ext>
          </a:extLst>
        </xdr:cNvPr>
        <xdr:cNvSpPr txBox="1"/>
      </xdr:nvSpPr>
      <xdr:spPr>
        <a:xfrm>
          <a:off x="7626427" y="14420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18885</xdr:rowOff>
    </xdr:from>
    <xdr:ext cx="469744" cy="259045"/>
    <xdr:sp macro="" textlink="">
      <xdr:nvSpPr>
        <xdr:cNvPr id="384" name="n_4mainValue【公営住宅】&#10;一人当たり面積">
          <a:extLst>
            <a:ext uri="{FF2B5EF4-FFF2-40B4-BE49-F238E27FC236}">
              <a16:creationId xmlns:a16="http://schemas.microsoft.com/office/drawing/2014/main" id="{327F010F-CF26-4492-B5CA-096B87299BC0}"/>
            </a:ext>
          </a:extLst>
        </xdr:cNvPr>
        <xdr:cNvSpPr txBox="1"/>
      </xdr:nvSpPr>
      <xdr:spPr>
        <a:xfrm>
          <a:off x="6737427" y="14420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5" name="正方形/長方形 384">
          <a:extLst>
            <a:ext uri="{FF2B5EF4-FFF2-40B4-BE49-F238E27FC236}">
              <a16:creationId xmlns:a16="http://schemas.microsoft.com/office/drawing/2014/main" id="{28FCA203-2215-41CB-ADB6-FD777669F067}"/>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6" name="正方形/長方形 385">
          <a:extLst>
            <a:ext uri="{FF2B5EF4-FFF2-40B4-BE49-F238E27FC236}">
              <a16:creationId xmlns:a16="http://schemas.microsoft.com/office/drawing/2014/main" id="{42049789-70F6-4283-8147-FDCE04F93E97}"/>
            </a:ext>
          </a:extLst>
        </xdr:cNvPr>
        <xdr:cNvSpPr/>
      </xdr:nvSpPr>
      <xdr:spPr>
        <a:xfrm>
          <a:off x="76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7" name="正方形/長方形 386">
          <a:extLst>
            <a:ext uri="{FF2B5EF4-FFF2-40B4-BE49-F238E27FC236}">
              <a16:creationId xmlns:a16="http://schemas.microsoft.com/office/drawing/2014/main" id="{674B9D78-C447-4D99-AFC6-AA60DEC6153B}"/>
            </a:ext>
          </a:extLst>
        </xdr:cNvPr>
        <xdr:cNvSpPr/>
      </xdr:nvSpPr>
      <xdr:spPr>
        <a:xfrm>
          <a:off x="76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8" name="正方形/長方形 387">
          <a:extLst>
            <a:ext uri="{FF2B5EF4-FFF2-40B4-BE49-F238E27FC236}">
              <a16:creationId xmlns:a16="http://schemas.microsoft.com/office/drawing/2014/main" id="{C9809A4F-9657-4886-A4F3-66B81DBEFF6B}"/>
            </a:ext>
          </a:extLst>
        </xdr:cNvPr>
        <xdr:cNvSpPr/>
      </xdr:nvSpPr>
      <xdr:spPr>
        <a:xfrm>
          <a:off x="20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9" name="正方形/長方形 388">
          <a:extLst>
            <a:ext uri="{FF2B5EF4-FFF2-40B4-BE49-F238E27FC236}">
              <a16:creationId xmlns:a16="http://schemas.microsoft.com/office/drawing/2014/main" id="{D88D024D-787D-4465-B50B-56BA38EB9CAA}"/>
            </a:ext>
          </a:extLst>
        </xdr:cNvPr>
        <xdr:cNvSpPr/>
      </xdr:nvSpPr>
      <xdr:spPr>
        <a:xfrm>
          <a:off x="20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a:extLst>
            <a:ext uri="{FF2B5EF4-FFF2-40B4-BE49-F238E27FC236}">
              <a16:creationId xmlns:a16="http://schemas.microsoft.com/office/drawing/2014/main" id="{18BD411D-3925-48E0-B424-5B7B540641A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91" name="正方形/長方形 390">
          <a:extLst>
            <a:ext uri="{FF2B5EF4-FFF2-40B4-BE49-F238E27FC236}">
              <a16:creationId xmlns:a16="http://schemas.microsoft.com/office/drawing/2014/main" id="{E557C760-7416-4035-BA06-731E4B493DEB}"/>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92" name="正方形/長方形 391">
          <a:extLst>
            <a:ext uri="{FF2B5EF4-FFF2-40B4-BE49-F238E27FC236}">
              <a16:creationId xmlns:a16="http://schemas.microsoft.com/office/drawing/2014/main" id="{E7C157B2-668A-48A1-B491-292735F53A1E}"/>
            </a:ext>
          </a:extLst>
        </xdr:cNvPr>
        <xdr:cNvSpPr/>
      </xdr:nvSpPr>
      <xdr:spPr>
        <a:xfrm>
          <a:off x="660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93" name="正方形/長方形 392">
          <a:extLst>
            <a:ext uri="{FF2B5EF4-FFF2-40B4-BE49-F238E27FC236}">
              <a16:creationId xmlns:a16="http://schemas.microsoft.com/office/drawing/2014/main" id="{A832A229-1FCD-4A27-AFA2-E7F471B6EBC5}"/>
            </a:ext>
          </a:extLst>
        </xdr:cNvPr>
        <xdr:cNvSpPr/>
      </xdr:nvSpPr>
      <xdr:spPr>
        <a:xfrm>
          <a:off x="660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94" name="正方形/長方形 393">
          <a:extLst>
            <a:ext uri="{FF2B5EF4-FFF2-40B4-BE49-F238E27FC236}">
              <a16:creationId xmlns:a16="http://schemas.microsoft.com/office/drawing/2014/main" id="{8837FADA-BD5C-42C5-B647-B823F456F3A5}"/>
            </a:ext>
          </a:extLst>
        </xdr:cNvPr>
        <xdr:cNvSpPr/>
      </xdr:nvSpPr>
      <xdr:spPr>
        <a:xfrm>
          <a:off x="78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95" name="正方形/長方形 394">
          <a:extLst>
            <a:ext uri="{FF2B5EF4-FFF2-40B4-BE49-F238E27FC236}">
              <a16:creationId xmlns:a16="http://schemas.microsoft.com/office/drawing/2014/main" id="{F787FF03-5E1B-4CD3-A6AF-821E0A5E81B3}"/>
            </a:ext>
          </a:extLst>
        </xdr:cNvPr>
        <xdr:cNvSpPr/>
      </xdr:nvSpPr>
      <xdr:spPr>
        <a:xfrm>
          <a:off x="78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6" name="正方形/長方形 395">
          <a:extLst>
            <a:ext uri="{FF2B5EF4-FFF2-40B4-BE49-F238E27FC236}">
              <a16:creationId xmlns:a16="http://schemas.microsoft.com/office/drawing/2014/main" id="{9D2B265D-CD56-4C58-90BB-24C1FBBCC92D}"/>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7" name="正方形/長方形 396">
          <a:extLst>
            <a:ext uri="{FF2B5EF4-FFF2-40B4-BE49-F238E27FC236}">
              <a16:creationId xmlns:a16="http://schemas.microsoft.com/office/drawing/2014/main" id="{34BF6D97-010F-487B-A481-9A0F975D1577}"/>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8" name="正方形/長方形 397">
          <a:extLst>
            <a:ext uri="{FF2B5EF4-FFF2-40B4-BE49-F238E27FC236}">
              <a16:creationId xmlns:a16="http://schemas.microsoft.com/office/drawing/2014/main" id="{D0EC2051-1F90-4723-84C1-30A29CB8B88E}"/>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9" name="正方形/長方形 398">
          <a:extLst>
            <a:ext uri="{FF2B5EF4-FFF2-40B4-BE49-F238E27FC236}">
              <a16:creationId xmlns:a16="http://schemas.microsoft.com/office/drawing/2014/main" id="{F8145189-7C45-480C-B3DF-854C7D2E7E84}"/>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0" name="正方形/長方形 399">
          <a:extLst>
            <a:ext uri="{FF2B5EF4-FFF2-40B4-BE49-F238E27FC236}">
              <a16:creationId xmlns:a16="http://schemas.microsoft.com/office/drawing/2014/main" id="{B4275D30-8E22-4C08-A860-C60E4074BD79}"/>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1" name="正方形/長方形 400">
          <a:extLst>
            <a:ext uri="{FF2B5EF4-FFF2-40B4-BE49-F238E27FC236}">
              <a16:creationId xmlns:a16="http://schemas.microsoft.com/office/drawing/2014/main" id="{19AC0848-68AD-4E8F-8064-598C125C795C}"/>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2" name="正方形/長方形 401">
          <a:extLst>
            <a:ext uri="{FF2B5EF4-FFF2-40B4-BE49-F238E27FC236}">
              <a16:creationId xmlns:a16="http://schemas.microsoft.com/office/drawing/2014/main" id="{978854F7-FEF4-457E-8A6C-179AE5B99F8D}"/>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3" name="正方形/長方形 402">
          <a:extLst>
            <a:ext uri="{FF2B5EF4-FFF2-40B4-BE49-F238E27FC236}">
              <a16:creationId xmlns:a16="http://schemas.microsoft.com/office/drawing/2014/main" id="{C36F344F-32FA-462B-9D51-F952651B2AD8}"/>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4" name="正方形/長方形 403">
          <a:extLst>
            <a:ext uri="{FF2B5EF4-FFF2-40B4-BE49-F238E27FC236}">
              <a16:creationId xmlns:a16="http://schemas.microsoft.com/office/drawing/2014/main" id="{34727EBE-92DB-489D-8D79-605E71BE3966}"/>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5" name="テキスト ボックス 404">
          <a:extLst>
            <a:ext uri="{FF2B5EF4-FFF2-40B4-BE49-F238E27FC236}">
              <a16:creationId xmlns:a16="http://schemas.microsoft.com/office/drawing/2014/main" id="{CD85C7C5-0795-4846-B2A9-2028438F116B}"/>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6" name="直線コネクタ 405">
          <a:extLst>
            <a:ext uri="{FF2B5EF4-FFF2-40B4-BE49-F238E27FC236}">
              <a16:creationId xmlns:a16="http://schemas.microsoft.com/office/drawing/2014/main" id="{C553E8D0-3BD4-4361-A2C6-E4AAE9706D0B}"/>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7" name="テキスト ボックス 406">
          <a:extLst>
            <a:ext uri="{FF2B5EF4-FFF2-40B4-BE49-F238E27FC236}">
              <a16:creationId xmlns:a16="http://schemas.microsoft.com/office/drawing/2014/main" id="{0DC48B81-4A14-4AA4-A05A-3B1F83577891}"/>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8" name="直線コネクタ 407">
          <a:extLst>
            <a:ext uri="{FF2B5EF4-FFF2-40B4-BE49-F238E27FC236}">
              <a16:creationId xmlns:a16="http://schemas.microsoft.com/office/drawing/2014/main" id="{0E39F610-9F08-48F6-9B62-566D48670405}"/>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9" name="テキスト ボックス 408">
          <a:extLst>
            <a:ext uri="{FF2B5EF4-FFF2-40B4-BE49-F238E27FC236}">
              <a16:creationId xmlns:a16="http://schemas.microsoft.com/office/drawing/2014/main" id="{E328E091-0DB6-438B-A5FC-FD719A68A4F8}"/>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10" name="直線コネクタ 409">
          <a:extLst>
            <a:ext uri="{FF2B5EF4-FFF2-40B4-BE49-F238E27FC236}">
              <a16:creationId xmlns:a16="http://schemas.microsoft.com/office/drawing/2014/main" id="{4EE915FE-ACBF-4F6E-AF13-68DC71B4C8B4}"/>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11" name="テキスト ボックス 410">
          <a:extLst>
            <a:ext uri="{FF2B5EF4-FFF2-40B4-BE49-F238E27FC236}">
              <a16:creationId xmlns:a16="http://schemas.microsoft.com/office/drawing/2014/main" id="{33D6E9C6-DAA5-4FD9-92F1-A15E4F5ADC85}"/>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12" name="直線コネクタ 411">
          <a:extLst>
            <a:ext uri="{FF2B5EF4-FFF2-40B4-BE49-F238E27FC236}">
              <a16:creationId xmlns:a16="http://schemas.microsoft.com/office/drawing/2014/main" id="{9E6C6921-61D0-4635-9399-60A340A609D7}"/>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13" name="テキスト ボックス 412">
          <a:extLst>
            <a:ext uri="{FF2B5EF4-FFF2-40B4-BE49-F238E27FC236}">
              <a16:creationId xmlns:a16="http://schemas.microsoft.com/office/drawing/2014/main" id="{42AD4F2D-0A07-4CBC-9AD7-F9993F07D401}"/>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4" name="直線コネクタ 413">
          <a:extLst>
            <a:ext uri="{FF2B5EF4-FFF2-40B4-BE49-F238E27FC236}">
              <a16:creationId xmlns:a16="http://schemas.microsoft.com/office/drawing/2014/main" id="{03A49865-D294-43BA-A314-D53A1E8F05C1}"/>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5" name="テキスト ボックス 414">
          <a:extLst>
            <a:ext uri="{FF2B5EF4-FFF2-40B4-BE49-F238E27FC236}">
              <a16:creationId xmlns:a16="http://schemas.microsoft.com/office/drawing/2014/main" id="{BD002B7B-FDC5-4071-82C1-71626C11DFDE}"/>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85DE3ABB-B541-42A2-8C7A-2F3A46F3F99C}"/>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F9E575C9-F478-4876-846C-B7ED7B8011EC}"/>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9154D4E8-FF32-41FE-A750-42EB42184E19}"/>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16764</xdr:rowOff>
    </xdr:from>
    <xdr:to>
      <xdr:col>85</xdr:col>
      <xdr:colOff>126364</xdr:colOff>
      <xdr:row>42</xdr:row>
      <xdr:rowOff>57912</xdr:rowOff>
    </xdr:to>
    <xdr:cxnSp macro="">
      <xdr:nvCxnSpPr>
        <xdr:cNvPr id="419" name="直線コネクタ 418">
          <a:extLst>
            <a:ext uri="{FF2B5EF4-FFF2-40B4-BE49-F238E27FC236}">
              <a16:creationId xmlns:a16="http://schemas.microsoft.com/office/drawing/2014/main" id="{434E93FF-861C-4B50-9E19-2619DD04271E}"/>
            </a:ext>
          </a:extLst>
        </xdr:cNvPr>
        <xdr:cNvCxnSpPr/>
      </xdr:nvCxnSpPr>
      <xdr:spPr>
        <a:xfrm flipV="1">
          <a:off x="16318864" y="6017514"/>
          <a:ext cx="0" cy="1241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61739</xdr:rowOff>
    </xdr:from>
    <xdr:ext cx="405111" cy="259045"/>
    <xdr:sp macro="" textlink="">
      <xdr:nvSpPr>
        <xdr:cNvPr id="420" name="【認定こども園・幼稚園・保育所】&#10;有形固定資産減価償却率最小値テキスト">
          <a:extLst>
            <a:ext uri="{FF2B5EF4-FFF2-40B4-BE49-F238E27FC236}">
              <a16:creationId xmlns:a16="http://schemas.microsoft.com/office/drawing/2014/main" id="{44E665C5-E932-4B42-A248-FD41A55A3814}"/>
            </a:ext>
          </a:extLst>
        </xdr:cNvPr>
        <xdr:cNvSpPr txBox="1"/>
      </xdr:nvSpPr>
      <xdr:spPr>
        <a:xfrm>
          <a:off x="16357600" y="72626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57912</xdr:rowOff>
    </xdr:from>
    <xdr:to>
      <xdr:col>86</xdr:col>
      <xdr:colOff>25400</xdr:colOff>
      <xdr:row>42</xdr:row>
      <xdr:rowOff>57912</xdr:rowOff>
    </xdr:to>
    <xdr:cxnSp macro="">
      <xdr:nvCxnSpPr>
        <xdr:cNvPr id="421" name="直線コネクタ 420">
          <a:extLst>
            <a:ext uri="{FF2B5EF4-FFF2-40B4-BE49-F238E27FC236}">
              <a16:creationId xmlns:a16="http://schemas.microsoft.com/office/drawing/2014/main" id="{852CEC18-5B53-48A0-A67D-F4558E84A0E0}"/>
            </a:ext>
          </a:extLst>
        </xdr:cNvPr>
        <xdr:cNvCxnSpPr/>
      </xdr:nvCxnSpPr>
      <xdr:spPr>
        <a:xfrm>
          <a:off x="16230600" y="7258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134891</xdr:rowOff>
    </xdr:from>
    <xdr:ext cx="405111" cy="259045"/>
    <xdr:sp macro="" textlink="">
      <xdr:nvSpPr>
        <xdr:cNvPr id="422" name="【認定こども園・幼稚園・保育所】&#10;有形固定資産減価償却率最大値テキスト">
          <a:extLst>
            <a:ext uri="{FF2B5EF4-FFF2-40B4-BE49-F238E27FC236}">
              <a16:creationId xmlns:a16="http://schemas.microsoft.com/office/drawing/2014/main" id="{5C31F8DA-C0CF-4FFE-85D5-AC4A4B60B993}"/>
            </a:ext>
          </a:extLst>
        </xdr:cNvPr>
        <xdr:cNvSpPr txBox="1"/>
      </xdr:nvSpPr>
      <xdr:spPr>
        <a:xfrm>
          <a:off x="16357600" y="5792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16764</xdr:rowOff>
    </xdr:from>
    <xdr:to>
      <xdr:col>86</xdr:col>
      <xdr:colOff>25400</xdr:colOff>
      <xdr:row>35</xdr:row>
      <xdr:rowOff>16764</xdr:rowOff>
    </xdr:to>
    <xdr:cxnSp macro="">
      <xdr:nvCxnSpPr>
        <xdr:cNvPr id="423" name="直線コネクタ 422">
          <a:extLst>
            <a:ext uri="{FF2B5EF4-FFF2-40B4-BE49-F238E27FC236}">
              <a16:creationId xmlns:a16="http://schemas.microsoft.com/office/drawing/2014/main" id="{22023776-7A8E-4073-8CAC-D867DB90247E}"/>
            </a:ext>
          </a:extLst>
        </xdr:cNvPr>
        <xdr:cNvCxnSpPr/>
      </xdr:nvCxnSpPr>
      <xdr:spPr>
        <a:xfrm>
          <a:off x="16230600" y="6017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132859</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9E55CA4E-119B-4185-8BE1-D7FE56C791ED}"/>
            </a:ext>
          </a:extLst>
        </xdr:cNvPr>
        <xdr:cNvSpPr txBox="1"/>
      </xdr:nvSpPr>
      <xdr:spPr>
        <a:xfrm>
          <a:off x="16357600" y="63050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109982</xdr:rowOff>
    </xdr:from>
    <xdr:to>
      <xdr:col>85</xdr:col>
      <xdr:colOff>177800</xdr:colOff>
      <xdr:row>38</xdr:row>
      <xdr:rowOff>40132</xdr:rowOff>
    </xdr:to>
    <xdr:sp macro="" textlink="">
      <xdr:nvSpPr>
        <xdr:cNvPr id="425" name="フローチャート: 判断 424">
          <a:extLst>
            <a:ext uri="{FF2B5EF4-FFF2-40B4-BE49-F238E27FC236}">
              <a16:creationId xmlns:a16="http://schemas.microsoft.com/office/drawing/2014/main" id="{7A3214D8-1629-4994-854E-AA9C9F015DF3}"/>
            </a:ext>
          </a:extLst>
        </xdr:cNvPr>
        <xdr:cNvSpPr/>
      </xdr:nvSpPr>
      <xdr:spPr>
        <a:xfrm>
          <a:off x="16268700" y="6453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107696</xdr:rowOff>
    </xdr:from>
    <xdr:to>
      <xdr:col>81</xdr:col>
      <xdr:colOff>101600</xdr:colOff>
      <xdr:row>38</xdr:row>
      <xdr:rowOff>37846</xdr:rowOff>
    </xdr:to>
    <xdr:sp macro="" textlink="">
      <xdr:nvSpPr>
        <xdr:cNvPr id="426" name="フローチャート: 判断 425">
          <a:extLst>
            <a:ext uri="{FF2B5EF4-FFF2-40B4-BE49-F238E27FC236}">
              <a16:creationId xmlns:a16="http://schemas.microsoft.com/office/drawing/2014/main" id="{F4A7EA7D-B821-4669-A143-03A55F69A2FA}"/>
            </a:ext>
          </a:extLst>
        </xdr:cNvPr>
        <xdr:cNvSpPr/>
      </xdr:nvSpPr>
      <xdr:spPr>
        <a:xfrm>
          <a:off x="15430500" y="6451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128270</xdr:rowOff>
    </xdr:from>
    <xdr:to>
      <xdr:col>76</xdr:col>
      <xdr:colOff>165100</xdr:colOff>
      <xdr:row>38</xdr:row>
      <xdr:rowOff>58420</xdr:rowOff>
    </xdr:to>
    <xdr:sp macro="" textlink="">
      <xdr:nvSpPr>
        <xdr:cNvPr id="427" name="フローチャート: 判断 426">
          <a:extLst>
            <a:ext uri="{FF2B5EF4-FFF2-40B4-BE49-F238E27FC236}">
              <a16:creationId xmlns:a16="http://schemas.microsoft.com/office/drawing/2014/main" id="{BCF35263-72E5-4994-ABFA-685C3766B5E5}"/>
            </a:ext>
          </a:extLst>
        </xdr:cNvPr>
        <xdr:cNvSpPr/>
      </xdr:nvSpPr>
      <xdr:spPr>
        <a:xfrm>
          <a:off x="14541500" y="647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125984</xdr:rowOff>
    </xdr:from>
    <xdr:to>
      <xdr:col>72</xdr:col>
      <xdr:colOff>38100</xdr:colOff>
      <xdr:row>38</xdr:row>
      <xdr:rowOff>56135</xdr:rowOff>
    </xdr:to>
    <xdr:sp macro="" textlink="">
      <xdr:nvSpPr>
        <xdr:cNvPr id="428" name="フローチャート: 判断 427">
          <a:extLst>
            <a:ext uri="{FF2B5EF4-FFF2-40B4-BE49-F238E27FC236}">
              <a16:creationId xmlns:a16="http://schemas.microsoft.com/office/drawing/2014/main" id="{769B1293-66B6-454E-B15F-F9B3599EABBE}"/>
            </a:ext>
          </a:extLst>
        </xdr:cNvPr>
        <xdr:cNvSpPr/>
      </xdr:nvSpPr>
      <xdr:spPr>
        <a:xfrm>
          <a:off x="13652500" y="6469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100838</xdr:rowOff>
    </xdr:from>
    <xdr:to>
      <xdr:col>67</xdr:col>
      <xdr:colOff>101600</xdr:colOff>
      <xdr:row>38</xdr:row>
      <xdr:rowOff>30988</xdr:rowOff>
    </xdr:to>
    <xdr:sp macro="" textlink="">
      <xdr:nvSpPr>
        <xdr:cNvPr id="429" name="フローチャート: 判断 428">
          <a:extLst>
            <a:ext uri="{FF2B5EF4-FFF2-40B4-BE49-F238E27FC236}">
              <a16:creationId xmlns:a16="http://schemas.microsoft.com/office/drawing/2014/main" id="{973CFE86-4DD3-4EED-B3D1-787CF8323A8B}"/>
            </a:ext>
          </a:extLst>
        </xdr:cNvPr>
        <xdr:cNvSpPr/>
      </xdr:nvSpPr>
      <xdr:spPr>
        <a:xfrm>
          <a:off x="12763500" y="6444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4657972E-AC08-4138-9B55-80EB7CDDB108}"/>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A8F40409-FF90-4157-8A9E-37182CC162B1}"/>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3F1E0E41-E268-4DFA-A4BE-1208BA1D0351}"/>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BDEDDDB5-7B61-4EE0-AEDF-2076EB5BD52C}"/>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747BCACD-4D88-470C-BE1E-122B7567897F}"/>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82550</xdr:rowOff>
    </xdr:from>
    <xdr:to>
      <xdr:col>85</xdr:col>
      <xdr:colOff>177800</xdr:colOff>
      <xdr:row>40</xdr:row>
      <xdr:rowOff>12700</xdr:rowOff>
    </xdr:to>
    <xdr:sp macro="" textlink="">
      <xdr:nvSpPr>
        <xdr:cNvPr id="435" name="楕円 434">
          <a:extLst>
            <a:ext uri="{FF2B5EF4-FFF2-40B4-BE49-F238E27FC236}">
              <a16:creationId xmlns:a16="http://schemas.microsoft.com/office/drawing/2014/main" id="{E1D5174B-D529-4BEB-B607-83D473046E75}"/>
            </a:ext>
          </a:extLst>
        </xdr:cNvPr>
        <xdr:cNvSpPr/>
      </xdr:nvSpPr>
      <xdr:spPr>
        <a:xfrm>
          <a:off x="162687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60977</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89D7A8D8-5191-49E3-B552-84ADA8B001DC}"/>
            </a:ext>
          </a:extLst>
        </xdr:cNvPr>
        <xdr:cNvSpPr txBox="1"/>
      </xdr:nvSpPr>
      <xdr:spPr>
        <a:xfrm>
          <a:off x="16357600" y="674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23114</xdr:rowOff>
    </xdr:from>
    <xdr:to>
      <xdr:col>81</xdr:col>
      <xdr:colOff>101600</xdr:colOff>
      <xdr:row>39</xdr:row>
      <xdr:rowOff>124714</xdr:rowOff>
    </xdr:to>
    <xdr:sp macro="" textlink="">
      <xdr:nvSpPr>
        <xdr:cNvPr id="437" name="楕円 436">
          <a:extLst>
            <a:ext uri="{FF2B5EF4-FFF2-40B4-BE49-F238E27FC236}">
              <a16:creationId xmlns:a16="http://schemas.microsoft.com/office/drawing/2014/main" id="{D5A75F2F-04AE-4C36-A8B7-929D81F7E660}"/>
            </a:ext>
          </a:extLst>
        </xdr:cNvPr>
        <xdr:cNvSpPr/>
      </xdr:nvSpPr>
      <xdr:spPr>
        <a:xfrm>
          <a:off x="15430500" y="6709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73914</xdr:rowOff>
    </xdr:from>
    <xdr:to>
      <xdr:col>85</xdr:col>
      <xdr:colOff>127000</xdr:colOff>
      <xdr:row>39</xdr:row>
      <xdr:rowOff>133350</xdr:rowOff>
    </xdr:to>
    <xdr:cxnSp macro="">
      <xdr:nvCxnSpPr>
        <xdr:cNvPr id="438" name="直線コネクタ 437">
          <a:extLst>
            <a:ext uri="{FF2B5EF4-FFF2-40B4-BE49-F238E27FC236}">
              <a16:creationId xmlns:a16="http://schemas.microsoft.com/office/drawing/2014/main" id="{C4323012-2BB7-4A8D-BE5B-D31D13F397E6}"/>
            </a:ext>
          </a:extLst>
        </xdr:cNvPr>
        <xdr:cNvCxnSpPr/>
      </xdr:nvCxnSpPr>
      <xdr:spPr>
        <a:xfrm>
          <a:off x="15481300" y="6760464"/>
          <a:ext cx="8382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157988</xdr:rowOff>
    </xdr:from>
    <xdr:to>
      <xdr:col>76</xdr:col>
      <xdr:colOff>165100</xdr:colOff>
      <xdr:row>39</xdr:row>
      <xdr:rowOff>88138</xdr:rowOff>
    </xdr:to>
    <xdr:sp macro="" textlink="">
      <xdr:nvSpPr>
        <xdr:cNvPr id="439" name="楕円 438">
          <a:extLst>
            <a:ext uri="{FF2B5EF4-FFF2-40B4-BE49-F238E27FC236}">
              <a16:creationId xmlns:a16="http://schemas.microsoft.com/office/drawing/2014/main" id="{BA8F269B-877A-4F19-A398-7C63489F62AC}"/>
            </a:ext>
          </a:extLst>
        </xdr:cNvPr>
        <xdr:cNvSpPr/>
      </xdr:nvSpPr>
      <xdr:spPr>
        <a:xfrm>
          <a:off x="14541500" y="667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37338</xdr:rowOff>
    </xdr:from>
    <xdr:to>
      <xdr:col>81</xdr:col>
      <xdr:colOff>50800</xdr:colOff>
      <xdr:row>39</xdr:row>
      <xdr:rowOff>73914</xdr:rowOff>
    </xdr:to>
    <xdr:cxnSp macro="">
      <xdr:nvCxnSpPr>
        <xdr:cNvPr id="440" name="直線コネクタ 439">
          <a:extLst>
            <a:ext uri="{FF2B5EF4-FFF2-40B4-BE49-F238E27FC236}">
              <a16:creationId xmlns:a16="http://schemas.microsoft.com/office/drawing/2014/main" id="{950CF653-3A8A-41D3-94A5-296A1A4FEEDC}"/>
            </a:ext>
          </a:extLst>
        </xdr:cNvPr>
        <xdr:cNvCxnSpPr/>
      </xdr:nvCxnSpPr>
      <xdr:spPr>
        <a:xfrm>
          <a:off x="14592300" y="672388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52832</xdr:rowOff>
    </xdr:from>
    <xdr:to>
      <xdr:col>72</xdr:col>
      <xdr:colOff>38100</xdr:colOff>
      <xdr:row>39</xdr:row>
      <xdr:rowOff>154432</xdr:rowOff>
    </xdr:to>
    <xdr:sp macro="" textlink="">
      <xdr:nvSpPr>
        <xdr:cNvPr id="441" name="楕円 440">
          <a:extLst>
            <a:ext uri="{FF2B5EF4-FFF2-40B4-BE49-F238E27FC236}">
              <a16:creationId xmlns:a16="http://schemas.microsoft.com/office/drawing/2014/main" id="{C83B7CB2-5521-422C-A041-49E2838AED44}"/>
            </a:ext>
          </a:extLst>
        </xdr:cNvPr>
        <xdr:cNvSpPr/>
      </xdr:nvSpPr>
      <xdr:spPr>
        <a:xfrm>
          <a:off x="13652500" y="673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37338</xdr:rowOff>
    </xdr:from>
    <xdr:to>
      <xdr:col>76</xdr:col>
      <xdr:colOff>114300</xdr:colOff>
      <xdr:row>39</xdr:row>
      <xdr:rowOff>103632</xdr:rowOff>
    </xdr:to>
    <xdr:cxnSp macro="">
      <xdr:nvCxnSpPr>
        <xdr:cNvPr id="442" name="直線コネクタ 441">
          <a:extLst>
            <a:ext uri="{FF2B5EF4-FFF2-40B4-BE49-F238E27FC236}">
              <a16:creationId xmlns:a16="http://schemas.microsoft.com/office/drawing/2014/main" id="{886865E3-193B-4E52-95A8-E368142692F9}"/>
            </a:ext>
          </a:extLst>
        </xdr:cNvPr>
        <xdr:cNvCxnSpPr/>
      </xdr:nvCxnSpPr>
      <xdr:spPr>
        <a:xfrm flipV="1">
          <a:off x="13703300" y="6723888"/>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39116</xdr:rowOff>
    </xdr:from>
    <xdr:to>
      <xdr:col>67</xdr:col>
      <xdr:colOff>101600</xdr:colOff>
      <xdr:row>39</xdr:row>
      <xdr:rowOff>140716</xdr:rowOff>
    </xdr:to>
    <xdr:sp macro="" textlink="">
      <xdr:nvSpPr>
        <xdr:cNvPr id="443" name="楕円 442">
          <a:extLst>
            <a:ext uri="{FF2B5EF4-FFF2-40B4-BE49-F238E27FC236}">
              <a16:creationId xmlns:a16="http://schemas.microsoft.com/office/drawing/2014/main" id="{32F31594-EB37-4550-8880-FAAAE671BCD0}"/>
            </a:ext>
          </a:extLst>
        </xdr:cNvPr>
        <xdr:cNvSpPr/>
      </xdr:nvSpPr>
      <xdr:spPr>
        <a:xfrm>
          <a:off x="12763500" y="6725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89916</xdr:rowOff>
    </xdr:from>
    <xdr:to>
      <xdr:col>71</xdr:col>
      <xdr:colOff>177800</xdr:colOff>
      <xdr:row>39</xdr:row>
      <xdr:rowOff>103632</xdr:rowOff>
    </xdr:to>
    <xdr:cxnSp macro="">
      <xdr:nvCxnSpPr>
        <xdr:cNvPr id="444" name="直線コネクタ 443">
          <a:extLst>
            <a:ext uri="{FF2B5EF4-FFF2-40B4-BE49-F238E27FC236}">
              <a16:creationId xmlns:a16="http://schemas.microsoft.com/office/drawing/2014/main" id="{5AF7F87A-4E98-4F5B-B28E-39A1FE4C1A90}"/>
            </a:ext>
          </a:extLst>
        </xdr:cNvPr>
        <xdr:cNvCxnSpPr/>
      </xdr:nvCxnSpPr>
      <xdr:spPr>
        <a:xfrm>
          <a:off x="12814300" y="677646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54373</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6F66ED80-E5CA-4A2D-B614-0ECF3DD9A544}"/>
            </a:ext>
          </a:extLst>
        </xdr:cNvPr>
        <xdr:cNvSpPr txBox="1"/>
      </xdr:nvSpPr>
      <xdr:spPr>
        <a:xfrm>
          <a:off x="15266044" y="62265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74947</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39A4791C-403F-42E5-901C-2FD7E24D8F91}"/>
            </a:ext>
          </a:extLst>
        </xdr:cNvPr>
        <xdr:cNvSpPr txBox="1"/>
      </xdr:nvSpPr>
      <xdr:spPr>
        <a:xfrm>
          <a:off x="14389744" y="624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72661</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3B7568FA-0663-4EBE-AA67-A9750472761F}"/>
            </a:ext>
          </a:extLst>
        </xdr:cNvPr>
        <xdr:cNvSpPr txBox="1"/>
      </xdr:nvSpPr>
      <xdr:spPr>
        <a:xfrm>
          <a:off x="13500744" y="6244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47515</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64ED3F0D-EA86-46B2-B136-62A25FB49929}"/>
            </a:ext>
          </a:extLst>
        </xdr:cNvPr>
        <xdr:cNvSpPr txBox="1"/>
      </xdr:nvSpPr>
      <xdr:spPr>
        <a:xfrm>
          <a:off x="12611744" y="62197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115841</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C433D07D-98C0-465A-A530-1FE1342E5346}"/>
            </a:ext>
          </a:extLst>
        </xdr:cNvPr>
        <xdr:cNvSpPr txBox="1"/>
      </xdr:nvSpPr>
      <xdr:spPr>
        <a:xfrm>
          <a:off x="15266044" y="68023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79265</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88FBCEDD-944D-4CA3-9929-76265459D58F}"/>
            </a:ext>
          </a:extLst>
        </xdr:cNvPr>
        <xdr:cNvSpPr txBox="1"/>
      </xdr:nvSpPr>
      <xdr:spPr>
        <a:xfrm>
          <a:off x="14389744" y="6765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145559</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D467DE2E-BC2D-45F9-96A3-E579AC9159ED}"/>
            </a:ext>
          </a:extLst>
        </xdr:cNvPr>
        <xdr:cNvSpPr txBox="1"/>
      </xdr:nvSpPr>
      <xdr:spPr>
        <a:xfrm>
          <a:off x="13500744" y="68321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131843</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9E2367E5-0653-44A3-80BC-0EF128AA7037}"/>
            </a:ext>
          </a:extLst>
        </xdr:cNvPr>
        <xdr:cNvSpPr txBox="1"/>
      </xdr:nvSpPr>
      <xdr:spPr>
        <a:xfrm>
          <a:off x="12611744" y="6818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4B1452FA-BD9F-483E-A6AF-32F6DB5376DF}"/>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DD5E2963-7E3C-4DAF-9B54-8873F4ABF978}"/>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37AD438F-9981-426D-834A-CECE6167741E}"/>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133FBDEF-D642-4778-803C-19D330A51401}"/>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AE62D829-221E-48AF-B846-C994C558A82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EA44679D-15BB-4F19-A127-7A357379A323}"/>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C55CDA34-DB3E-4F14-9CE3-BB977E8FB158}"/>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E128A001-2D46-4AA7-9855-8DE0B4B9AE87}"/>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18668E9C-B353-4761-B9A5-5980A23200C3}"/>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EB4E0A82-A8E0-44E9-8B36-F2DF812CCC65}"/>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3" name="直線コネクタ 462">
          <a:extLst>
            <a:ext uri="{FF2B5EF4-FFF2-40B4-BE49-F238E27FC236}">
              <a16:creationId xmlns:a16="http://schemas.microsoft.com/office/drawing/2014/main" id="{0E5FA605-738F-41DE-B3FC-A20B7095AD18}"/>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4" name="テキスト ボックス 463">
          <a:extLst>
            <a:ext uri="{FF2B5EF4-FFF2-40B4-BE49-F238E27FC236}">
              <a16:creationId xmlns:a16="http://schemas.microsoft.com/office/drawing/2014/main" id="{0608DD88-C912-47F1-B06A-70A750E3DFCE}"/>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5" name="直線コネクタ 464">
          <a:extLst>
            <a:ext uri="{FF2B5EF4-FFF2-40B4-BE49-F238E27FC236}">
              <a16:creationId xmlns:a16="http://schemas.microsoft.com/office/drawing/2014/main" id="{4BB820D1-89C3-4A4A-A178-9D37FBE624F1}"/>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6" name="テキスト ボックス 465">
          <a:extLst>
            <a:ext uri="{FF2B5EF4-FFF2-40B4-BE49-F238E27FC236}">
              <a16:creationId xmlns:a16="http://schemas.microsoft.com/office/drawing/2014/main" id="{2D7B9EA8-F6D6-42FA-99BA-B39DA6A617E9}"/>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7" name="直線コネクタ 466">
          <a:extLst>
            <a:ext uri="{FF2B5EF4-FFF2-40B4-BE49-F238E27FC236}">
              <a16:creationId xmlns:a16="http://schemas.microsoft.com/office/drawing/2014/main" id="{2C1CA30B-5003-43D4-BBEE-B69303294B1D}"/>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8" name="テキスト ボックス 467">
          <a:extLst>
            <a:ext uri="{FF2B5EF4-FFF2-40B4-BE49-F238E27FC236}">
              <a16:creationId xmlns:a16="http://schemas.microsoft.com/office/drawing/2014/main" id="{01732E2F-3FD2-42AE-9658-1C1B4D0EB55F}"/>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9" name="直線コネクタ 468">
          <a:extLst>
            <a:ext uri="{FF2B5EF4-FFF2-40B4-BE49-F238E27FC236}">
              <a16:creationId xmlns:a16="http://schemas.microsoft.com/office/drawing/2014/main" id="{2F5EC562-07BE-45A3-AA18-E37C0606792D}"/>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70" name="テキスト ボックス 469">
          <a:extLst>
            <a:ext uri="{FF2B5EF4-FFF2-40B4-BE49-F238E27FC236}">
              <a16:creationId xmlns:a16="http://schemas.microsoft.com/office/drawing/2014/main" id="{5D05849E-B8A9-4401-89CF-4AF83B39253E}"/>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1" name="直線コネクタ 470">
          <a:extLst>
            <a:ext uri="{FF2B5EF4-FFF2-40B4-BE49-F238E27FC236}">
              <a16:creationId xmlns:a16="http://schemas.microsoft.com/office/drawing/2014/main" id="{1A5ABBBB-018B-4E83-BAA4-D2C4E6785CD2}"/>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2" name="テキスト ボックス 471">
          <a:extLst>
            <a:ext uri="{FF2B5EF4-FFF2-40B4-BE49-F238E27FC236}">
              <a16:creationId xmlns:a16="http://schemas.microsoft.com/office/drawing/2014/main" id="{7C8B66FE-550D-47A6-9A58-68951A67FFCF}"/>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3" name="【認定こども園・幼稚園・保育所】&#10;一人当たり面積グラフ枠">
          <a:extLst>
            <a:ext uri="{FF2B5EF4-FFF2-40B4-BE49-F238E27FC236}">
              <a16:creationId xmlns:a16="http://schemas.microsoft.com/office/drawing/2014/main" id="{A982BDB5-6218-48BB-919D-A7ABED146CF7}"/>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73914</xdr:rowOff>
    </xdr:from>
    <xdr:to>
      <xdr:col>116</xdr:col>
      <xdr:colOff>62864</xdr:colOff>
      <xdr:row>41</xdr:row>
      <xdr:rowOff>14478</xdr:rowOff>
    </xdr:to>
    <xdr:cxnSp macro="">
      <xdr:nvCxnSpPr>
        <xdr:cNvPr id="474" name="直線コネクタ 473">
          <a:extLst>
            <a:ext uri="{FF2B5EF4-FFF2-40B4-BE49-F238E27FC236}">
              <a16:creationId xmlns:a16="http://schemas.microsoft.com/office/drawing/2014/main" id="{3A4FDAEB-9C60-45B7-98CF-E1846B11266A}"/>
            </a:ext>
          </a:extLst>
        </xdr:cNvPr>
        <xdr:cNvCxnSpPr/>
      </xdr:nvCxnSpPr>
      <xdr:spPr>
        <a:xfrm flipV="1">
          <a:off x="22160864" y="5731764"/>
          <a:ext cx="0" cy="13121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75" name="【認定こども園・幼稚園・保育所】&#10;一人当たり面積最小値テキスト">
          <a:extLst>
            <a:ext uri="{FF2B5EF4-FFF2-40B4-BE49-F238E27FC236}">
              <a16:creationId xmlns:a16="http://schemas.microsoft.com/office/drawing/2014/main" id="{DB2EF760-3E65-4645-80BA-B73A6A0FCEDD}"/>
            </a:ext>
          </a:extLst>
        </xdr:cNvPr>
        <xdr:cNvSpPr txBox="1"/>
      </xdr:nvSpPr>
      <xdr:spPr>
        <a:xfrm>
          <a:off x="22199600" y="70477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76" name="直線コネクタ 475">
          <a:extLst>
            <a:ext uri="{FF2B5EF4-FFF2-40B4-BE49-F238E27FC236}">
              <a16:creationId xmlns:a16="http://schemas.microsoft.com/office/drawing/2014/main" id="{09057B2C-A80B-405E-81E3-827FDDACBE24}"/>
            </a:ext>
          </a:extLst>
        </xdr:cNvPr>
        <xdr:cNvCxnSpPr/>
      </xdr:nvCxnSpPr>
      <xdr:spPr>
        <a:xfrm>
          <a:off x="22072600" y="7043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20591</xdr:rowOff>
    </xdr:from>
    <xdr:ext cx="469744" cy="259045"/>
    <xdr:sp macro="" textlink="">
      <xdr:nvSpPr>
        <xdr:cNvPr id="477" name="【認定こども園・幼稚園・保育所】&#10;一人当たり面積最大値テキスト">
          <a:extLst>
            <a:ext uri="{FF2B5EF4-FFF2-40B4-BE49-F238E27FC236}">
              <a16:creationId xmlns:a16="http://schemas.microsoft.com/office/drawing/2014/main" id="{1C50666B-9ACA-4DF5-BE15-BB4A345FFEA9}"/>
            </a:ext>
          </a:extLst>
        </xdr:cNvPr>
        <xdr:cNvSpPr txBox="1"/>
      </xdr:nvSpPr>
      <xdr:spPr>
        <a:xfrm>
          <a:off x="22199600" y="5506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73914</xdr:rowOff>
    </xdr:from>
    <xdr:to>
      <xdr:col>116</xdr:col>
      <xdr:colOff>152400</xdr:colOff>
      <xdr:row>33</xdr:row>
      <xdr:rowOff>73914</xdr:rowOff>
    </xdr:to>
    <xdr:cxnSp macro="">
      <xdr:nvCxnSpPr>
        <xdr:cNvPr id="478" name="直線コネクタ 477">
          <a:extLst>
            <a:ext uri="{FF2B5EF4-FFF2-40B4-BE49-F238E27FC236}">
              <a16:creationId xmlns:a16="http://schemas.microsoft.com/office/drawing/2014/main" id="{973747D2-EEB7-4833-A721-3F330176DE0F}"/>
            </a:ext>
          </a:extLst>
        </xdr:cNvPr>
        <xdr:cNvCxnSpPr/>
      </xdr:nvCxnSpPr>
      <xdr:spPr>
        <a:xfrm>
          <a:off x="22072600" y="5731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79265</xdr:rowOff>
    </xdr:from>
    <xdr:ext cx="469744" cy="259045"/>
    <xdr:sp macro="" textlink="">
      <xdr:nvSpPr>
        <xdr:cNvPr id="479" name="【認定こども園・幼稚園・保育所】&#10;一人当たり面積平均値テキスト">
          <a:extLst>
            <a:ext uri="{FF2B5EF4-FFF2-40B4-BE49-F238E27FC236}">
              <a16:creationId xmlns:a16="http://schemas.microsoft.com/office/drawing/2014/main" id="{73103D55-9F69-4AB4-865E-BA6229FB66ED}"/>
            </a:ext>
          </a:extLst>
        </xdr:cNvPr>
        <xdr:cNvSpPr txBox="1"/>
      </xdr:nvSpPr>
      <xdr:spPr>
        <a:xfrm>
          <a:off x="22199600" y="67658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100838</xdr:rowOff>
    </xdr:from>
    <xdr:to>
      <xdr:col>116</xdr:col>
      <xdr:colOff>114300</xdr:colOff>
      <xdr:row>40</xdr:row>
      <xdr:rowOff>30988</xdr:rowOff>
    </xdr:to>
    <xdr:sp macro="" textlink="">
      <xdr:nvSpPr>
        <xdr:cNvPr id="480" name="フローチャート: 判断 479">
          <a:extLst>
            <a:ext uri="{FF2B5EF4-FFF2-40B4-BE49-F238E27FC236}">
              <a16:creationId xmlns:a16="http://schemas.microsoft.com/office/drawing/2014/main" id="{EDE0A47C-AEF5-4D62-9B7F-86DB66BFBE28}"/>
            </a:ext>
          </a:extLst>
        </xdr:cNvPr>
        <xdr:cNvSpPr/>
      </xdr:nvSpPr>
      <xdr:spPr>
        <a:xfrm>
          <a:off x="22110700" y="678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100838</xdr:rowOff>
    </xdr:from>
    <xdr:to>
      <xdr:col>112</xdr:col>
      <xdr:colOff>38100</xdr:colOff>
      <xdr:row>40</xdr:row>
      <xdr:rowOff>30988</xdr:rowOff>
    </xdr:to>
    <xdr:sp macro="" textlink="">
      <xdr:nvSpPr>
        <xdr:cNvPr id="481" name="フローチャート: 判断 480">
          <a:extLst>
            <a:ext uri="{FF2B5EF4-FFF2-40B4-BE49-F238E27FC236}">
              <a16:creationId xmlns:a16="http://schemas.microsoft.com/office/drawing/2014/main" id="{2DCDFB20-4334-4962-8F3E-E315B453583F}"/>
            </a:ext>
          </a:extLst>
        </xdr:cNvPr>
        <xdr:cNvSpPr/>
      </xdr:nvSpPr>
      <xdr:spPr>
        <a:xfrm>
          <a:off x="21272500" y="678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82" name="フローチャート: 判断 481">
          <a:extLst>
            <a:ext uri="{FF2B5EF4-FFF2-40B4-BE49-F238E27FC236}">
              <a16:creationId xmlns:a16="http://schemas.microsoft.com/office/drawing/2014/main" id="{121DD3B7-23E5-4AC0-B80C-ACCF6157A682}"/>
            </a:ext>
          </a:extLst>
        </xdr:cNvPr>
        <xdr:cNvSpPr/>
      </xdr:nvSpPr>
      <xdr:spPr>
        <a:xfrm>
          <a:off x="20383500" y="680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83" name="フローチャート: 判断 482">
          <a:extLst>
            <a:ext uri="{FF2B5EF4-FFF2-40B4-BE49-F238E27FC236}">
              <a16:creationId xmlns:a16="http://schemas.microsoft.com/office/drawing/2014/main" id="{AABE0D6A-4378-4CA7-9A71-4FAA7B035DAC}"/>
            </a:ext>
          </a:extLst>
        </xdr:cNvPr>
        <xdr:cNvSpPr/>
      </xdr:nvSpPr>
      <xdr:spPr>
        <a:xfrm>
          <a:off x="19494500" y="6805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105410</xdr:rowOff>
    </xdr:from>
    <xdr:to>
      <xdr:col>98</xdr:col>
      <xdr:colOff>38100</xdr:colOff>
      <xdr:row>40</xdr:row>
      <xdr:rowOff>35560</xdr:rowOff>
    </xdr:to>
    <xdr:sp macro="" textlink="">
      <xdr:nvSpPr>
        <xdr:cNvPr id="484" name="フローチャート: 判断 483">
          <a:extLst>
            <a:ext uri="{FF2B5EF4-FFF2-40B4-BE49-F238E27FC236}">
              <a16:creationId xmlns:a16="http://schemas.microsoft.com/office/drawing/2014/main" id="{6C72DE10-DA40-4566-8952-C85F948084B6}"/>
            </a:ext>
          </a:extLst>
        </xdr:cNvPr>
        <xdr:cNvSpPr/>
      </xdr:nvSpPr>
      <xdr:spPr>
        <a:xfrm>
          <a:off x="18605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9C4B5A3C-6076-4972-ABBC-F47B6DA032D9}"/>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6F6F57CD-009C-4492-9A9A-59A2407D2C8A}"/>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3B42A0C6-8EE6-4CE4-8133-682343BC100C}"/>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76C2EC15-18EB-46BA-A94D-B4E62C1DFE62}"/>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CCA1B760-7DA6-47BD-A1AC-7E803114A3F1}"/>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82550</xdr:rowOff>
    </xdr:from>
    <xdr:to>
      <xdr:col>116</xdr:col>
      <xdr:colOff>114300</xdr:colOff>
      <xdr:row>40</xdr:row>
      <xdr:rowOff>12700</xdr:rowOff>
    </xdr:to>
    <xdr:sp macro="" textlink="">
      <xdr:nvSpPr>
        <xdr:cNvPr id="490" name="楕円 489">
          <a:extLst>
            <a:ext uri="{FF2B5EF4-FFF2-40B4-BE49-F238E27FC236}">
              <a16:creationId xmlns:a16="http://schemas.microsoft.com/office/drawing/2014/main" id="{02D353FD-EEC6-42C9-8414-89F5DD34D3D2}"/>
            </a:ext>
          </a:extLst>
        </xdr:cNvPr>
        <xdr:cNvSpPr/>
      </xdr:nvSpPr>
      <xdr:spPr>
        <a:xfrm>
          <a:off x="221107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105427</xdr:rowOff>
    </xdr:from>
    <xdr:ext cx="469744" cy="259045"/>
    <xdr:sp macro="" textlink="">
      <xdr:nvSpPr>
        <xdr:cNvPr id="491" name="【認定こども園・幼稚園・保育所】&#10;一人当たり面積該当値テキスト">
          <a:extLst>
            <a:ext uri="{FF2B5EF4-FFF2-40B4-BE49-F238E27FC236}">
              <a16:creationId xmlns:a16="http://schemas.microsoft.com/office/drawing/2014/main" id="{3692C62E-E6FA-4782-B9E8-2D3BB2047E8B}"/>
            </a:ext>
          </a:extLst>
        </xdr:cNvPr>
        <xdr:cNvSpPr txBox="1"/>
      </xdr:nvSpPr>
      <xdr:spPr>
        <a:xfrm>
          <a:off x="22199600" y="662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82550</xdr:rowOff>
    </xdr:from>
    <xdr:to>
      <xdr:col>112</xdr:col>
      <xdr:colOff>38100</xdr:colOff>
      <xdr:row>40</xdr:row>
      <xdr:rowOff>12700</xdr:rowOff>
    </xdr:to>
    <xdr:sp macro="" textlink="">
      <xdr:nvSpPr>
        <xdr:cNvPr id="492" name="楕円 491">
          <a:extLst>
            <a:ext uri="{FF2B5EF4-FFF2-40B4-BE49-F238E27FC236}">
              <a16:creationId xmlns:a16="http://schemas.microsoft.com/office/drawing/2014/main" id="{ECAFB6C9-7331-46F8-8653-F6D98E6EE623}"/>
            </a:ext>
          </a:extLst>
        </xdr:cNvPr>
        <xdr:cNvSpPr/>
      </xdr:nvSpPr>
      <xdr:spPr>
        <a:xfrm>
          <a:off x="21272500" y="676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133350</xdr:rowOff>
    </xdr:from>
    <xdr:to>
      <xdr:col>116</xdr:col>
      <xdr:colOff>63500</xdr:colOff>
      <xdr:row>39</xdr:row>
      <xdr:rowOff>133350</xdr:rowOff>
    </xdr:to>
    <xdr:cxnSp macro="">
      <xdr:nvCxnSpPr>
        <xdr:cNvPr id="493" name="直線コネクタ 492">
          <a:extLst>
            <a:ext uri="{FF2B5EF4-FFF2-40B4-BE49-F238E27FC236}">
              <a16:creationId xmlns:a16="http://schemas.microsoft.com/office/drawing/2014/main" id="{E467D01D-AA62-4BEA-AAC7-863B2530AB1D}"/>
            </a:ext>
          </a:extLst>
        </xdr:cNvPr>
        <xdr:cNvCxnSpPr/>
      </xdr:nvCxnSpPr>
      <xdr:spPr>
        <a:xfrm>
          <a:off x="21323300" y="6819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105410</xdr:rowOff>
    </xdr:from>
    <xdr:to>
      <xdr:col>107</xdr:col>
      <xdr:colOff>101600</xdr:colOff>
      <xdr:row>40</xdr:row>
      <xdr:rowOff>35560</xdr:rowOff>
    </xdr:to>
    <xdr:sp macro="" textlink="">
      <xdr:nvSpPr>
        <xdr:cNvPr id="494" name="楕円 493">
          <a:extLst>
            <a:ext uri="{FF2B5EF4-FFF2-40B4-BE49-F238E27FC236}">
              <a16:creationId xmlns:a16="http://schemas.microsoft.com/office/drawing/2014/main" id="{E683F270-ED66-4DF5-93DC-53D648D87097}"/>
            </a:ext>
          </a:extLst>
        </xdr:cNvPr>
        <xdr:cNvSpPr/>
      </xdr:nvSpPr>
      <xdr:spPr>
        <a:xfrm>
          <a:off x="20383500" y="679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133350</xdr:rowOff>
    </xdr:from>
    <xdr:to>
      <xdr:col>111</xdr:col>
      <xdr:colOff>177800</xdr:colOff>
      <xdr:row>39</xdr:row>
      <xdr:rowOff>156210</xdr:rowOff>
    </xdr:to>
    <xdr:cxnSp macro="">
      <xdr:nvCxnSpPr>
        <xdr:cNvPr id="495" name="直線コネクタ 494">
          <a:extLst>
            <a:ext uri="{FF2B5EF4-FFF2-40B4-BE49-F238E27FC236}">
              <a16:creationId xmlns:a16="http://schemas.microsoft.com/office/drawing/2014/main" id="{2947CCA0-A666-4D67-A990-B1B093025723}"/>
            </a:ext>
          </a:extLst>
        </xdr:cNvPr>
        <xdr:cNvCxnSpPr/>
      </xdr:nvCxnSpPr>
      <xdr:spPr>
        <a:xfrm flipV="1">
          <a:off x="20434300" y="68199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105410</xdr:rowOff>
    </xdr:from>
    <xdr:to>
      <xdr:col>102</xdr:col>
      <xdr:colOff>165100</xdr:colOff>
      <xdr:row>40</xdr:row>
      <xdr:rowOff>35560</xdr:rowOff>
    </xdr:to>
    <xdr:sp macro="" textlink="">
      <xdr:nvSpPr>
        <xdr:cNvPr id="496" name="楕円 495">
          <a:extLst>
            <a:ext uri="{FF2B5EF4-FFF2-40B4-BE49-F238E27FC236}">
              <a16:creationId xmlns:a16="http://schemas.microsoft.com/office/drawing/2014/main" id="{CF55559B-BE98-452C-BE81-F36A14CD2BA9}"/>
            </a:ext>
          </a:extLst>
        </xdr:cNvPr>
        <xdr:cNvSpPr/>
      </xdr:nvSpPr>
      <xdr:spPr>
        <a:xfrm>
          <a:off x="19494500" y="6791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156210</xdr:rowOff>
    </xdr:from>
    <xdr:to>
      <xdr:col>107</xdr:col>
      <xdr:colOff>50800</xdr:colOff>
      <xdr:row>39</xdr:row>
      <xdr:rowOff>156210</xdr:rowOff>
    </xdr:to>
    <xdr:cxnSp macro="">
      <xdr:nvCxnSpPr>
        <xdr:cNvPr id="497" name="直線コネクタ 496">
          <a:extLst>
            <a:ext uri="{FF2B5EF4-FFF2-40B4-BE49-F238E27FC236}">
              <a16:creationId xmlns:a16="http://schemas.microsoft.com/office/drawing/2014/main" id="{7BBCE7D5-518F-4CD0-A3D9-252A5E851C62}"/>
            </a:ext>
          </a:extLst>
        </xdr:cNvPr>
        <xdr:cNvCxnSpPr/>
      </xdr:nvCxnSpPr>
      <xdr:spPr>
        <a:xfrm>
          <a:off x="19545300" y="68427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91694</xdr:rowOff>
    </xdr:from>
    <xdr:to>
      <xdr:col>98</xdr:col>
      <xdr:colOff>38100</xdr:colOff>
      <xdr:row>40</xdr:row>
      <xdr:rowOff>21844</xdr:rowOff>
    </xdr:to>
    <xdr:sp macro="" textlink="">
      <xdr:nvSpPr>
        <xdr:cNvPr id="498" name="楕円 497">
          <a:extLst>
            <a:ext uri="{FF2B5EF4-FFF2-40B4-BE49-F238E27FC236}">
              <a16:creationId xmlns:a16="http://schemas.microsoft.com/office/drawing/2014/main" id="{1FBEAAC0-05D5-4F6D-AE2A-ADA11F89DC35}"/>
            </a:ext>
          </a:extLst>
        </xdr:cNvPr>
        <xdr:cNvSpPr/>
      </xdr:nvSpPr>
      <xdr:spPr>
        <a:xfrm>
          <a:off x="18605500" y="677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142494</xdr:rowOff>
    </xdr:from>
    <xdr:to>
      <xdr:col>102</xdr:col>
      <xdr:colOff>114300</xdr:colOff>
      <xdr:row>39</xdr:row>
      <xdr:rowOff>156210</xdr:rowOff>
    </xdr:to>
    <xdr:cxnSp macro="">
      <xdr:nvCxnSpPr>
        <xdr:cNvPr id="499" name="直線コネクタ 498">
          <a:extLst>
            <a:ext uri="{FF2B5EF4-FFF2-40B4-BE49-F238E27FC236}">
              <a16:creationId xmlns:a16="http://schemas.microsoft.com/office/drawing/2014/main" id="{79D8664E-834C-45A5-B4E3-509AAFBD0CA2}"/>
            </a:ext>
          </a:extLst>
        </xdr:cNvPr>
        <xdr:cNvCxnSpPr/>
      </xdr:nvCxnSpPr>
      <xdr:spPr>
        <a:xfrm>
          <a:off x="18656300" y="682904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22115</xdr:rowOff>
    </xdr:from>
    <xdr:ext cx="469744" cy="259045"/>
    <xdr:sp macro="" textlink="">
      <xdr:nvSpPr>
        <xdr:cNvPr id="500" name="n_1aveValue【認定こども園・幼稚園・保育所】&#10;一人当たり面積">
          <a:extLst>
            <a:ext uri="{FF2B5EF4-FFF2-40B4-BE49-F238E27FC236}">
              <a16:creationId xmlns:a16="http://schemas.microsoft.com/office/drawing/2014/main" id="{E2351EEC-B9C8-40F1-8067-FCAE4358E419}"/>
            </a:ext>
          </a:extLst>
        </xdr:cNvPr>
        <xdr:cNvSpPr txBox="1"/>
      </xdr:nvSpPr>
      <xdr:spPr>
        <a:xfrm>
          <a:off x="21075727" y="6880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35831</xdr:rowOff>
    </xdr:from>
    <xdr:ext cx="469744" cy="259045"/>
    <xdr:sp macro="" textlink="">
      <xdr:nvSpPr>
        <xdr:cNvPr id="501" name="n_2aveValue【認定こども園・幼稚園・保育所】&#10;一人当たり面積">
          <a:extLst>
            <a:ext uri="{FF2B5EF4-FFF2-40B4-BE49-F238E27FC236}">
              <a16:creationId xmlns:a16="http://schemas.microsoft.com/office/drawing/2014/main" id="{E1B7F361-0F7E-424C-974F-8CA030535E7A}"/>
            </a:ext>
          </a:extLst>
        </xdr:cNvPr>
        <xdr:cNvSpPr txBox="1"/>
      </xdr:nvSpPr>
      <xdr:spPr>
        <a:xfrm>
          <a:off x="20199427" y="6893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40403</xdr:rowOff>
    </xdr:from>
    <xdr:ext cx="469744" cy="259045"/>
    <xdr:sp macro="" textlink="">
      <xdr:nvSpPr>
        <xdr:cNvPr id="502" name="n_3aveValue【認定こども園・幼稚園・保育所】&#10;一人当たり面積">
          <a:extLst>
            <a:ext uri="{FF2B5EF4-FFF2-40B4-BE49-F238E27FC236}">
              <a16:creationId xmlns:a16="http://schemas.microsoft.com/office/drawing/2014/main" id="{6291E7F9-6481-40AD-902F-263DCAF1883F}"/>
            </a:ext>
          </a:extLst>
        </xdr:cNvPr>
        <xdr:cNvSpPr txBox="1"/>
      </xdr:nvSpPr>
      <xdr:spPr>
        <a:xfrm>
          <a:off x="19310427" y="689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26687</xdr:rowOff>
    </xdr:from>
    <xdr:ext cx="469744" cy="259045"/>
    <xdr:sp macro="" textlink="">
      <xdr:nvSpPr>
        <xdr:cNvPr id="503" name="n_4aveValue【認定こども園・幼稚園・保育所】&#10;一人当たり面積">
          <a:extLst>
            <a:ext uri="{FF2B5EF4-FFF2-40B4-BE49-F238E27FC236}">
              <a16:creationId xmlns:a16="http://schemas.microsoft.com/office/drawing/2014/main" id="{1E8E4C59-8362-4446-9CBA-1E1A03D08866}"/>
            </a:ext>
          </a:extLst>
        </xdr:cNvPr>
        <xdr:cNvSpPr txBox="1"/>
      </xdr:nvSpPr>
      <xdr:spPr>
        <a:xfrm>
          <a:off x="18421427"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38</xdr:row>
      <xdr:rowOff>29227</xdr:rowOff>
    </xdr:from>
    <xdr:ext cx="469744" cy="259045"/>
    <xdr:sp macro="" textlink="">
      <xdr:nvSpPr>
        <xdr:cNvPr id="504" name="n_1mainValue【認定こども園・幼稚園・保育所】&#10;一人当たり面積">
          <a:extLst>
            <a:ext uri="{FF2B5EF4-FFF2-40B4-BE49-F238E27FC236}">
              <a16:creationId xmlns:a16="http://schemas.microsoft.com/office/drawing/2014/main" id="{64ECCFC4-9FFF-41A7-8AE8-1A468356F0C5}"/>
            </a:ext>
          </a:extLst>
        </xdr:cNvPr>
        <xdr:cNvSpPr txBox="1"/>
      </xdr:nvSpPr>
      <xdr:spPr>
        <a:xfrm>
          <a:off x="21075727" y="654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52087</xdr:rowOff>
    </xdr:from>
    <xdr:ext cx="469744" cy="259045"/>
    <xdr:sp macro="" textlink="">
      <xdr:nvSpPr>
        <xdr:cNvPr id="505" name="n_2mainValue【認定こども園・幼稚園・保育所】&#10;一人当たり面積">
          <a:extLst>
            <a:ext uri="{FF2B5EF4-FFF2-40B4-BE49-F238E27FC236}">
              <a16:creationId xmlns:a16="http://schemas.microsoft.com/office/drawing/2014/main" id="{143EDB41-AE93-4DB0-BE09-D78A4210035E}"/>
            </a:ext>
          </a:extLst>
        </xdr:cNvPr>
        <xdr:cNvSpPr txBox="1"/>
      </xdr:nvSpPr>
      <xdr:spPr>
        <a:xfrm>
          <a:off x="20199427" y="656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52087</xdr:rowOff>
    </xdr:from>
    <xdr:ext cx="469744" cy="259045"/>
    <xdr:sp macro="" textlink="">
      <xdr:nvSpPr>
        <xdr:cNvPr id="506" name="n_3mainValue【認定こども園・幼稚園・保育所】&#10;一人当たり面積">
          <a:extLst>
            <a:ext uri="{FF2B5EF4-FFF2-40B4-BE49-F238E27FC236}">
              <a16:creationId xmlns:a16="http://schemas.microsoft.com/office/drawing/2014/main" id="{C5F85549-DDBA-481A-8007-688EA07DD65C}"/>
            </a:ext>
          </a:extLst>
        </xdr:cNvPr>
        <xdr:cNvSpPr txBox="1"/>
      </xdr:nvSpPr>
      <xdr:spPr>
        <a:xfrm>
          <a:off x="19310427" y="6567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38371</xdr:rowOff>
    </xdr:from>
    <xdr:ext cx="469744" cy="259045"/>
    <xdr:sp macro="" textlink="">
      <xdr:nvSpPr>
        <xdr:cNvPr id="507" name="n_4mainValue【認定こども園・幼稚園・保育所】&#10;一人当たり面積">
          <a:extLst>
            <a:ext uri="{FF2B5EF4-FFF2-40B4-BE49-F238E27FC236}">
              <a16:creationId xmlns:a16="http://schemas.microsoft.com/office/drawing/2014/main" id="{19AEAC50-0283-4B12-A231-B430A26AA8E8}"/>
            </a:ext>
          </a:extLst>
        </xdr:cNvPr>
        <xdr:cNvSpPr txBox="1"/>
      </xdr:nvSpPr>
      <xdr:spPr>
        <a:xfrm>
          <a:off x="18421427" y="655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8" name="正方形/長方形 507">
          <a:extLst>
            <a:ext uri="{FF2B5EF4-FFF2-40B4-BE49-F238E27FC236}">
              <a16:creationId xmlns:a16="http://schemas.microsoft.com/office/drawing/2014/main" id="{2FBAD35D-D102-47F2-AD99-5AC26159BA38}"/>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9" name="正方形/長方形 508">
          <a:extLst>
            <a:ext uri="{FF2B5EF4-FFF2-40B4-BE49-F238E27FC236}">
              <a16:creationId xmlns:a16="http://schemas.microsoft.com/office/drawing/2014/main" id="{F77CDDE9-C6EF-4162-AE56-4F5D01780203}"/>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0" name="正方形/長方形 509">
          <a:extLst>
            <a:ext uri="{FF2B5EF4-FFF2-40B4-BE49-F238E27FC236}">
              <a16:creationId xmlns:a16="http://schemas.microsoft.com/office/drawing/2014/main" id="{B610F5AF-8A3E-4CDC-995A-6958BA838177}"/>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1" name="正方形/長方形 510">
          <a:extLst>
            <a:ext uri="{FF2B5EF4-FFF2-40B4-BE49-F238E27FC236}">
              <a16:creationId xmlns:a16="http://schemas.microsoft.com/office/drawing/2014/main" id="{F5A892B0-48E0-45BA-9430-0BDC8BA2CEA4}"/>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2" name="正方形/長方形 511">
          <a:extLst>
            <a:ext uri="{FF2B5EF4-FFF2-40B4-BE49-F238E27FC236}">
              <a16:creationId xmlns:a16="http://schemas.microsoft.com/office/drawing/2014/main" id="{F79C1B08-4B4C-4AA2-B152-05AB2AA723DD}"/>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3" name="正方形/長方形 512">
          <a:extLst>
            <a:ext uri="{FF2B5EF4-FFF2-40B4-BE49-F238E27FC236}">
              <a16:creationId xmlns:a16="http://schemas.microsoft.com/office/drawing/2014/main" id="{9F86E0C5-98F8-4FFD-AD50-A2980D4D6014}"/>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4" name="正方形/長方形 513">
          <a:extLst>
            <a:ext uri="{FF2B5EF4-FFF2-40B4-BE49-F238E27FC236}">
              <a16:creationId xmlns:a16="http://schemas.microsoft.com/office/drawing/2014/main" id="{D2F7D366-6E09-4FAA-9693-78D0BA868B52}"/>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5" name="正方形/長方形 514">
          <a:extLst>
            <a:ext uri="{FF2B5EF4-FFF2-40B4-BE49-F238E27FC236}">
              <a16:creationId xmlns:a16="http://schemas.microsoft.com/office/drawing/2014/main" id="{DC26FA3D-07F0-49AA-B2D9-2CBD6BA24C1F}"/>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6" name="テキスト ボックス 515">
          <a:extLst>
            <a:ext uri="{FF2B5EF4-FFF2-40B4-BE49-F238E27FC236}">
              <a16:creationId xmlns:a16="http://schemas.microsoft.com/office/drawing/2014/main" id="{22FC0BFA-5B8D-4935-8C0D-2AA6B3765015}"/>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7" name="直線コネクタ 516">
          <a:extLst>
            <a:ext uri="{FF2B5EF4-FFF2-40B4-BE49-F238E27FC236}">
              <a16:creationId xmlns:a16="http://schemas.microsoft.com/office/drawing/2014/main" id="{D9BE4729-6879-4637-9A9B-32238FBB3F61}"/>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8" name="テキスト ボックス 517">
          <a:extLst>
            <a:ext uri="{FF2B5EF4-FFF2-40B4-BE49-F238E27FC236}">
              <a16:creationId xmlns:a16="http://schemas.microsoft.com/office/drawing/2014/main" id="{C7EB6B3B-BDA5-47AE-BE55-A13D4F9065CC}"/>
            </a:ext>
          </a:extLst>
        </xdr:cNvPr>
        <xdr:cNvSpPr txBox="1"/>
      </xdr:nvSpPr>
      <xdr:spPr>
        <a:xfrm>
          <a:off x="12042941" y="1128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9" name="直線コネクタ 518">
          <a:extLst>
            <a:ext uri="{FF2B5EF4-FFF2-40B4-BE49-F238E27FC236}">
              <a16:creationId xmlns:a16="http://schemas.microsoft.com/office/drawing/2014/main" id="{BE617F4E-60C2-4768-9F15-550393DA595B}"/>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20" name="テキスト ボックス 519">
          <a:extLst>
            <a:ext uri="{FF2B5EF4-FFF2-40B4-BE49-F238E27FC236}">
              <a16:creationId xmlns:a16="http://schemas.microsoft.com/office/drawing/2014/main" id="{C303E7E8-B652-45CD-8B6F-4675ABF9A49F}"/>
            </a:ext>
          </a:extLst>
        </xdr:cNvPr>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21" name="直線コネクタ 520">
          <a:extLst>
            <a:ext uri="{FF2B5EF4-FFF2-40B4-BE49-F238E27FC236}">
              <a16:creationId xmlns:a16="http://schemas.microsoft.com/office/drawing/2014/main" id="{6A1C6936-0DF9-40A8-9E63-74BE93FEBB02}"/>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2" name="テキスト ボックス 521">
          <a:extLst>
            <a:ext uri="{FF2B5EF4-FFF2-40B4-BE49-F238E27FC236}">
              <a16:creationId xmlns:a16="http://schemas.microsoft.com/office/drawing/2014/main" id="{CB30C208-A1B2-4F50-9748-B7BD44BE490A}"/>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3" name="直線コネクタ 522">
          <a:extLst>
            <a:ext uri="{FF2B5EF4-FFF2-40B4-BE49-F238E27FC236}">
              <a16:creationId xmlns:a16="http://schemas.microsoft.com/office/drawing/2014/main" id="{F07BC40D-B734-46BD-BCC6-BD79A9BC7CAB}"/>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4" name="テキスト ボックス 523">
          <a:extLst>
            <a:ext uri="{FF2B5EF4-FFF2-40B4-BE49-F238E27FC236}">
              <a16:creationId xmlns:a16="http://schemas.microsoft.com/office/drawing/2014/main" id="{FCBBFF3A-A320-4FEF-920F-D0122258406E}"/>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5" name="直線コネクタ 524">
          <a:extLst>
            <a:ext uri="{FF2B5EF4-FFF2-40B4-BE49-F238E27FC236}">
              <a16:creationId xmlns:a16="http://schemas.microsoft.com/office/drawing/2014/main" id="{B01F3072-2B2B-4C46-AFE9-27A09E7963CF}"/>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6" name="テキスト ボックス 525">
          <a:extLst>
            <a:ext uri="{FF2B5EF4-FFF2-40B4-BE49-F238E27FC236}">
              <a16:creationId xmlns:a16="http://schemas.microsoft.com/office/drawing/2014/main" id="{A92EDE58-3AF5-4786-9796-5C03F833F458}"/>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7" name="直線コネクタ 526">
          <a:extLst>
            <a:ext uri="{FF2B5EF4-FFF2-40B4-BE49-F238E27FC236}">
              <a16:creationId xmlns:a16="http://schemas.microsoft.com/office/drawing/2014/main" id="{6616D6F7-9375-4E46-A061-69BEE46473FB}"/>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8" name="テキスト ボックス 527">
          <a:extLst>
            <a:ext uri="{FF2B5EF4-FFF2-40B4-BE49-F238E27FC236}">
              <a16:creationId xmlns:a16="http://schemas.microsoft.com/office/drawing/2014/main" id="{89E4EA17-CD40-472B-827F-7EE5FCC71B9A}"/>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9" name="直線コネクタ 528">
          <a:extLst>
            <a:ext uri="{FF2B5EF4-FFF2-40B4-BE49-F238E27FC236}">
              <a16:creationId xmlns:a16="http://schemas.microsoft.com/office/drawing/2014/main" id="{C3868547-E28D-4868-AE92-BFBBFBEC6C56}"/>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30" name="テキスト ボックス 529">
          <a:extLst>
            <a:ext uri="{FF2B5EF4-FFF2-40B4-BE49-F238E27FC236}">
              <a16:creationId xmlns:a16="http://schemas.microsoft.com/office/drawing/2014/main" id="{7DD2995D-849F-45E8-9E67-3DDCDF9DF7AD}"/>
            </a:ext>
          </a:extLst>
        </xdr:cNvPr>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5AFE7F7E-68C1-424B-AB2B-D39CEF58278A}"/>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2" name="テキスト ボックス 531">
          <a:extLst>
            <a:ext uri="{FF2B5EF4-FFF2-40B4-BE49-F238E27FC236}">
              <a16:creationId xmlns:a16="http://schemas.microsoft.com/office/drawing/2014/main" id="{D1CFE4F9-2195-43D3-8868-3B5E3579C5FC}"/>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a:extLst>
            <a:ext uri="{FF2B5EF4-FFF2-40B4-BE49-F238E27FC236}">
              <a16:creationId xmlns:a16="http://schemas.microsoft.com/office/drawing/2014/main" id="{8477025D-955E-40D8-BE4F-146EDA2E4E55}"/>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37556</xdr:rowOff>
    </xdr:from>
    <xdr:to>
      <xdr:col>85</xdr:col>
      <xdr:colOff>126364</xdr:colOff>
      <xdr:row>64</xdr:row>
      <xdr:rowOff>32657</xdr:rowOff>
    </xdr:to>
    <xdr:cxnSp macro="">
      <xdr:nvCxnSpPr>
        <xdr:cNvPr id="534" name="直線コネクタ 533">
          <a:extLst>
            <a:ext uri="{FF2B5EF4-FFF2-40B4-BE49-F238E27FC236}">
              <a16:creationId xmlns:a16="http://schemas.microsoft.com/office/drawing/2014/main" id="{46D96289-6DFE-4203-B67C-3BEE64B75E5F}"/>
            </a:ext>
          </a:extLst>
        </xdr:cNvPr>
        <xdr:cNvCxnSpPr/>
      </xdr:nvCxnSpPr>
      <xdr:spPr>
        <a:xfrm flipV="1">
          <a:off x="16318864" y="9467306"/>
          <a:ext cx="0" cy="15381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535" name="【学校施設】&#10;有形固定資産減価償却率最小値テキスト">
          <a:extLst>
            <a:ext uri="{FF2B5EF4-FFF2-40B4-BE49-F238E27FC236}">
              <a16:creationId xmlns:a16="http://schemas.microsoft.com/office/drawing/2014/main" id="{A5722525-29FF-4CEA-B647-8D80D3C147C5}"/>
            </a:ext>
          </a:extLst>
        </xdr:cNvPr>
        <xdr:cNvSpPr txBox="1"/>
      </xdr:nvSpPr>
      <xdr:spPr>
        <a:xfrm>
          <a:off x="16357600" y="11009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536" name="直線コネクタ 535">
          <a:extLst>
            <a:ext uri="{FF2B5EF4-FFF2-40B4-BE49-F238E27FC236}">
              <a16:creationId xmlns:a16="http://schemas.microsoft.com/office/drawing/2014/main" id="{1783A5C4-1542-4843-A232-5C01F44BD93D}"/>
            </a:ext>
          </a:extLst>
        </xdr:cNvPr>
        <xdr:cNvCxnSpPr/>
      </xdr:nvCxnSpPr>
      <xdr:spPr>
        <a:xfrm>
          <a:off x="16230600" y="1100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155683</xdr:rowOff>
    </xdr:from>
    <xdr:ext cx="405111" cy="259045"/>
    <xdr:sp macro="" textlink="">
      <xdr:nvSpPr>
        <xdr:cNvPr id="537" name="【学校施設】&#10;有形固定資産減価償却率最大値テキスト">
          <a:extLst>
            <a:ext uri="{FF2B5EF4-FFF2-40B4-BE49-F238E27FC236}">
              <a16:creationId xmlns:a16="http://schemas.microsoft.com/office/drawing/2014/main" id="{17DF186C-5E4C-451F-A96C-47122F1FBAA3}"/>
            </a:ext>
          </a:extLst>
        </xdr:cNvPr>
        <xdr:cNvSpPr txBox="1"/>
      </xdr:nvSpPr>
      <xdr:spPr>
        <a:xfrm>
          <a:off x="16357600" y="9242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37556</xdr:rowOff>
    </xdr:from>
    <xdr:to>
      <xdr:col>86</xdr:col>
      <xdr:colOff>25400</xdr:colOff>
      <xdr:row>55</xdr:row>
      <xdr:rowOff>37556</xdr:rowOff>
    </xdr:to>
    <xdr:cxnSp macro="">
      <xdr:nvCxnSpPr>
        <xdr:cNvPr id="538" name="直線コネクタ 537">
          <a:extLst>
            <a:ext uri="{FF2B5EF4-FFF2-40B4-BE49-F238E27FC236}">
              <a16:creationId xmlns:a16="http://schemas.microsoft.com/office/drawing/2014/main" id="{540669D3-71B2-412E-AC3D-7B2F5501B52B}"/>
            </a:ext>
          </a:extLst>
        </xdr:cNvPr>
        <xdr:cNvCxnSpPr/>
      </xdr:nvCxnSpPr>
      <xdr:spPr>
        <a:xfrm>
          <a:off x="16230600" y="94673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55353</xdr:rowOff>
    </xdr:from>
    <xdr:ext cx="405111" cy="259045"/>
    <xdr:sp macro="" textlink="">
      <xdr:nvSpPr>
        <xdr:cNvPr id="539" name="【学校施設】&#10;有形固定資産減価償却率平均値テキスト">
          <a:extLst>
            <a:ext uri="{FF2B5EF4-FFF2-40B4-BE49-F238E27FC236}">
              <a16:creationId xmlns:a16="http://schemas.microsoft.com/office/drawing/2014/main" id="{75933D80-6AAA-40CD-8426-E70FF79113CE}"/>
            </a:ext>
          </a:extLst>
        </xdr:cNvPr>
        <xdr:cNvSpPr txBox="1"/>
      </xdr:nvSpPr>
      <xdr:spPr>
        <a:xfrm>
          <a:off x="16357600" y="999945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32476</xdr:rowOff>
    </xdr:from>
    <xdr:to>
      <xdr:col>85</xdr:col>
      <xdr:colOff>177800</xdr:colOff>
      <xdr:row>59</xdr:row>
      <xdr:rowOff>134076</xdr:rowOff>
    </xdr:to>
    <xdr:sp macro="" textlink="">
      <xdr:nvSpPr>
        <xdr:cNvPr id="540" name="フローチャート: 判断 539">
          <a:extLst>
            <a:ext uri="{FF2B5EF4-FFF2-40B4-BE49-F238E27FC236}">
              <a16:creationId xmlns:a16="http://schemas.microsoft.com/office/drawing/2014/main" id="{F74082AE-3F98-4ED9-9D90-A23521003DF6}"/>
            </a:ext>
          </a:extLst>
        </xdr:cNvPr>
        <xdr:cNvSpPr/>
      </xdr:nvSpPr>
      <xdr:spPr>
        <a:xfrm>
          <a:off x="16268700" y="1014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61867</xdr:rowOff>
    </xdr:from>
    <xdr:to>
      <xdr:col>81</xdr:col>
      <xdr:colOff>101600</xdr:colOff>
      <xdr:row>59</xdr:row>
      <xdr:rowOff>163467</xdr:rowOff>
    </xdr:to>
    <xdr:sp macro="" textlink="">
      <xdr:nvSpPr>
        <xdr:cNvPr id="541" name="フローチャート: 判断 540">
          <a:extLst>
            <a:ext uri="{FF2B5EF4-FFF2-40B4-BE49-F238E27FC236}">
              <a16:creationId xmlns:a16="http://schemas.microsoft.com/office/drawing/2014/main" id="{5F46C2D9-C350-45B3-B3D3-BE433F3A44E1}"/>
            </a:ext>
          </a:extLst>
        </xdr:cNvPr>
        <xdr:cNvSpPr/>
      </xdr:nvSpPr>
      <xdr:spPr>
        <a:xfrm>
          <a:off x="15430500" y="1017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542" name="フローチャート: 判断 541">
          <a:extLst>
            <a:ext uri="{FF2B5EF4-FFF2-40B4-BE49-F238E27FC236}">
              <a16:creationId xmlns:a16="http://schemas.microsoft.com/office/drawing/2014/main" id="{B28CC1C9-6533-4535-8732-F6848DBCC41B}"/>
            </a:ext>
          </a:extLst>
        </xdr:cNvPr>
        <xdr:cNvSpPr/>
      </xdr:nvSpPr>
      <xdr:spPr>
        <a:xfrm>
          <a:off x="14541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159838</xdr:rowOff>
    </xdr:from>
    <xdr:to>
      <xdr:col>72</xdr:col>
      <xdr:colOff>38100</xdr:colOff>
      <xdr:row>60</xdr:row>
      <xdr:rowOff>89988</xdr:rowOff>
    </xdr:to>
    <xdr:sp macro="" textlink="">
      <xdr:nvSpPr>
        <xdr:cNvPr id="543" name="フローチャート: 判断 542">
          <a:extLst>
            <a:ext uri="{FF2B5EF4-FFF2-40B4-BE49-F238E27FC236}">
              <a16:creationId xmlns:a16="http://schemas.microsoft.com/office/drawing/2014/main" id="{145B1DB5-1F13-47A7-9B26-FCB3B407D94B}"/>
            </a:ext>
          </a:extLst>
        </xdr:cNvPr>
        <xdr:cNvSpPr/>
      </xdr:nvSpPr>
      <xdr:spPr>
        <a:xfrm>
          <a:off x="136525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4717</xdr:rowOff>
    </xdr:from>
    <xdr:to>
      <xdr:col>67</xdr:col>
      <xdr:colOff>101600</xdr:colOff>
      <xdr:row>60</xdr:row>
      <xdr:rowOff>106317</xdr:rowOff>
    </xdr:to>
    <xdr:sp macro="" textlink="">
      <xdr:nvSpPr>
        <xdr:cNvPr id="544" name="フローチャート: 判断 543">
          <a:extLst>
            <a:ext uri="{FF2B5EF4-FFF2-40B4-BE49-F238E27FC236}">
              <a16:creationId xmlns:a16="http://schemas.microsoft.com/office/drawing/2014/main" id="{1760B026-59FF-4E33-89E0-727B8512CB71}"/>
            </a:ext>
          </a:extLst>
        </xdr:cNvPr>
        <xdr:cNvSpPr/>
      </xdr:nvSpPr>
      <xdr:spPr>
        <a:xfrm>
          <a:off x="12763500" y="10291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DD746F9B-3009-46F7-A86A-38B916EC371F}"/>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25A69DC7-8A32-4D69-9474-D263A7486BE7}"/>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2E07435A-B636-403A-A6FD-0BCF70E9E4E4}"/>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DA2D3DA4-A163-4B7E-9B1E-D6917263576F}"/>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3EB3612A-A34F-45A4-AB2F-EC589EE9BC18}"/>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17780</xdr:rowOff>
    </xdr:from>
    <xdr:to>
      <xdr:col>85</xdr:col>
      <xdr:colOff>177800</xdr:colOff>
      <xdr:row>62</xdr:row>
      <xdr:rowOff>119380</xdr:rowOff>
    </xdr:to>
    <xdr:sp macro="" textlink="">
      <xdr:nvSpPr>
        <xdr:cNvPr id="550" name="楕円 549">
          <a:extLst>
            <a:ext uri="{FF2B5EF4-FFF2-40B4-BE49-F238E27FC236}">
              <a16:creationId xmlns:a16="http://schemas.microsoft.com/office/drawing/2014/main" id="{8B15BD75-30A9-4E3C-A0EC-EFE9C4C83908}"/>
            </a:ext>
          </a:extLst>
        </xdr:cNvPr>
        <xdr:cNvSpPr/>
      </xdr:nvSpPr>
      <xdr:spPr>
        <a:xfrm>
          <a:off x="16268700" y="1064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167657</xdr:rowOff>
    </xdr:from>
    <xdr:ext cx="405111" cy="259045"/>
    <xdr:sp macro="" textlink="">
      <xdr:nvSpPr>
        <xdr:cNvPr id="551" name="【学校施設】&#10;有形固定資産減価償却率該当値テキスト">
          <a:extLst>
            <a:ext uri="{FF2B5EF4-FFF2-40B4-BE49-F238E27FC236}">
              <a16:creationId xmlns:a16="http://schemas.microsoft.com/office/drawing/2014/main" id="{235A1285-A0B2-454A-A429-4E6CB8D0D1D4}"/>
            </a:ext>
          </a:extLst>
        </xdr:cNvPr>
        <xdr:cNvSpPr txBox="1"/>
      </xdr:nvSpPr>
      <xdr:spPr>
        <a:xfrm>
          <a:off x="16357600" y="1062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127181</xdr:rowOff>
    </xdr:from>
    <xdr:to>
      <xdr:col>81</xdr:col>
      <xdr:colOff>101600</xdr:colOff>
      <xdr:row>62</xdr:row>
      <xdr:rowOff>57331</xdr:rowOff>
    </xdr:to>
    <xdr:sp macro="" textlink="">
      <xdr:nvSpPr>
        <xdr:cNvPr id="552" name="楕円 551">
          <a:extLst>
            <a:ext uri="{FF2B5EF4-FFF2-40B4-BE49-F238E27FC236}">
              <a16:creationId xmlns:a16="http://schemas.microsoft.com/office/drawing/2014/main" id="{AA77DD2D-4FFF-4383-B51E-52FD8710DBE4}"/>
            </a:ext>
          </a:extLst>
        </xdr:cNvPr>
        <xdr:cNvSpPr/>
      </xdr:nvSpPr>
      <xdr:spPr>
        <a:xfrm>
          <a:off x="15430500" y="10585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6531</xdr:rowOff>
    </xdr:from>
    <xdr:to>
      <xdr:col>85</xdr:col>
      <xdr:colOff>127000</xdr:colOff>
      <xdr:row>62</xdr:row>
      <xdr:rowOff>68580</xdr:rowOff>
    </xdr:to>
    <xdr:cxnSp macro="">
      <xdr:nvCxnSpPr>
        <xdr:cNvPr id="553" name="直線コネクタ 552">
          <a:extLst>
            <a:ext uri="{FF2B5EF4-FFF2-40B4-BE49-F238E27FC236}">
              <a16:creationId xmlns:a16="http://schemas.microsoft.com/office/drawing/2014/main" id="{1B538D85-D074-4815-9949-6231CDDA3CEA}"/>
            </a:ext>
          </a:extLst>
        </xdr:cNvPr>
        <xdr:cNvCxnSpPr/>
      </xdr:nvCxnSpPr>
      <xdr:spPr>
        <a:xfrm>
          <a:off x="15481300" y="10636431"/>
          <a:ext cx="838200" cy="62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71665</xdr:rowOff>
    </xdr:from>
    <xdr:to>
      <xdr:col>76</xdr:col>
      <xdr:colOff>165100</xdr:colOff>
      <xdr:row>62</xdr:row>
      <xdr:rowOff>1815</xdr:rowOff>
    </xdr:to>
    <xdr:sp macro="" textlink="">
      <xdr:nvSpPr>
        <xdr:cNvPr id="554" name="楕円 553">
          <a:extLst>
            <a:ext uri="{FF2B5EF4-FFF2-40B4-BE49-F238E27FC236}">
              <a16:creationId xmlns:a16="http://schemas.microsoft.com/office/drawing/2014/main" id="{3514D32D-6215-419A-A78D-707F62797C06}"/>
            </a:ext>
          </a:extLst>
        </xdr:cNvPr>
        <xdr:cNvSpPr/>
      </xdr:nvSpPr>
      <xdr:spPr>
        <a:xfrm>
          <a:off x="14541500" y="10530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122465</xdr:rowOff>
    </xdr:from>
    <xdr:to>
      <xdr:col>81</xdr:col>
      <xdr:colOff>50800</xdr:colOff>
      <xdr:row>62</xdr:row>
      <xdr:rowOff>6531</xdr:rowOff>
    </xdr:to>
    <xdr:cxnSp macro="">
      <xdr:nvCxnSpPr>
        <xdr:cNvPr id="555" name="直線コネクタ 554">
          <a:extLst>
            <a:ext uri="{FF2B5EF4-FFF2-40B4-BE49-F238E27FC236}">
              <a16:creationId xmlns:a16="http://schemas.microsoft.com/office/drawing/2014/main" id="{5160E16B-1623-42AA-9A82-E209710C31FB}"/>
            </a:ext>
          </a:extLst>
        </xdr:cNvPr>
        <xdr:cNvCxnSpPr/>
      </xdr:nvCxnSpPr>
      <xdr:spPr>
        <a:xfrm>
          <a:off x="14592300" y="10580915"/>
          <a:ext cx="889000" cy="55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122283</xdr:rowOff>
    </xdr:from>
    <xdr:to>
      <xdr:col>72</xdr:col>
      <xdr:colOff>38100</xdr:colOff>
      <xdr:row>61</xdr:row>
      <xdr:rowOff>52433</xdr:rowOff>
    </xdr:to>
    <xdr:sp macro="" textlink="">
      <xdr:nvSpPr>
        <xdr:cNvPr id="556" name="楕円 555">
          <a:extLst>
            <a:ext uri="{FF2B5EF4-FFF2-40B4-BE49-F238E27FC236}">
              <a16:creationId xmlns:a16="http://schemas.microsoft.com/office/drawing/2014/main" id="{494EFBCE-6BED-4129-859B-658E06AF88B1}"/>
            </a:ext>
          </a:extLst>
        </xdr:cNvPr>
        <xdr:cNvSpPr/>
      </xdr:nvSpPr>
      <xdr:spPr>
        <a:xfrm>
          <a:off x="13652500" y="10409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1633</xdr:rowOff>
    </xdr:from>
    <xdr:to>
      <xdr:col>76</xdr:col>
      <xdr:colOff>114300</xdr:colOff>
      <xdr:row>61</xdr:row>
      <xdr:rowOff>122465</xdr:rowOff>
    </xdr:to>
    <xdr:cxnSp macro="">
      <xdr:nvCxnSpPr>
        <xdr:cNvPr id="557" name="直線コネクタ 556">
          <a:extLst>
            <a:ext uri="{FF2B5EF4-FFF2-40B4-BE49-F238E27FC236}">
              <a16:creationId xmlns:a16="http://schemas.microsoft.com/office/drawing/2014/main" id="{6554515B-5357-4424-8F75-F5C086286503}"/>
            </a:ext>
          </a:extLst>
        </xdr:cNvPr>
        <xdr:cNvCxnSpPr/>
      </xdr:nvCxnSpPr>
      <xdr:spPr>
        <a:xfrm>
          <a:off x="13703300" y="10460083"/>
          <a:ext cx="889000" cy="1208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122283</xdr:rowOff>
    </xdr:from>
    <xdr:to>
      <xdr:col>67</xdr:col>
      <xdr:colOff>101600</xdr:colOff>
      <xdr:row>61</xdr:row>
      <xdr:rowOff>52433</xdr:rowOff>
    </xdr:to>
    <xdr:sp macro="" textlink="">
      <xdr:nvSpPr>
        <xdr:cNvPr id="558" name="楕円 557">
          <a:extLst>
            <a:ext uri="{FF2B5EF4-FFF2-40B4-BE49-F238E27FC236}">
              <a16:creationId xmlns:a16="http://schemas.microsoft.com/office/drawing/2014/main" id="{BED1E3E6-E2F7-45CF-95FB-F1A5E1C516F6}"/>
            </a:ext>
          </a:extLst>
        </xdr:cNvPr>
        <xdr:cNvSpPr/>
      </xdr:nvSpPr>
      <xdr:spPr>
        <a:xfrm>
          <a:off x="12763500" y="10409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1633</xdr:rowOff>
    </xdr:from>
    <xdr:to>
      <xdr:col>71</xdr:col>
      <xdr:colOff>177800</xdr:colOff>
      <xdr:row>61</xdr:row>
      <xdr:rowOff>1633</xdr:rowOff>
    </xdr:to>
    <xdr:cxnSp macro="">
      <xdr:nvCxnSpPr>
        <xdr:cNvPr id="559" name="直線コネクタ 558">
          <a:extLst>
            <a:ext uri="{FF2B5EF4-FFF2-40B4-BE49-F238E27FC236}">
              <a16:creationId xmlns:a16="http://schemas.microsoft.com/office/drawing/2014/main" id="{D84CE092-CCF4-45C6-858D-BE6E5CA9F849}"/>
            </a:ext>
          </a:extLst>
        </xdr:cNvPr>
        <xdr:cNvCxnSpPr/>
      </xdr:nvCxnSpPr>
      <xdr:spPr>
        <a:xfrm>
          <a:off x="12814300" y="1046008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8544</xdr:rowOff>
    </xdr:from>
    <xdr:ext cx="405111" cy="259045"/>
    <xdr:sp macro="" textlink="">
      <xdr:nvSpPr>
        <xdr:cNvPr id="560" name="n_1aveValue【学校施設】&#10;有形固定資産減価償却率">
          <a:extLst>
            <a:ext uri="{FF2B5EF4-FFF2-40B4-BE49-F238E27FC236}">
              <a16:creationId xmlns:a16="http://schemas.microsoft.com/office/drawing/2014/main" id="{AF7D35E7-212F-4696-BF6D-8407AB4B269F}"/>
            </a:ext>
          </a:extLst>
        </xdr:cNvPr>
        <xdr:cNvSpPr txBox="1"/>
      </xdr:nvSpPr>
      <xdr:spPr>
        <a:xfrm>
          <a:off x="15266044" y="9952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60796</xdr:rowOff>
    </xdr:from>
    <xdr:ext cx="405111" cy="259045"/>
    <xdr:sp macro="" textlink="">
      <xdr:nvSpPr>
        <xdr:cNvPr id="561" name="n_2aveValue【学校施設】&#10;有形固定資産減価償却率">
          <a:extLst>
            <a:ext uri="{FF2B5EF4-FFF2-40B4-BE49-F238E27FC236}">
              <a16:creationId xmlns:a16="http://schemas.microsoft.com/office/drawing/2014/main" id="{61E94D05-B717-4104-97A3-6AEB08589FC2}"/>
            </a:ext>
          </a:extLst>
        </xdr:cNvPr>
        <xdr:cNvSpPr txBox="1"/>
      </xdr:nvSpPr>
      <xdr:spPr>
        <a:xfrm>
          <a:off x="14389744" y="1000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106515</xdr:rowOff>
    </xdr:from>
    <xdr:ext cx="405111" cy="259045"/>
    <xdr:sp macro="" textlink="">
      <xdr:nvSpPr>
        <xdr:cNvPr id="562" name="n_3aveValue【学校施設】&#10;有形固定資産減価償却率">
          <a:extLst>
            <a:ext uri="{FF2B5EF4-FFF2-40B4-BE49-F238E27FC236}">
              <a16:creationId xmlns:a16="http://schemas.microsoft.com/office/drawing/2014/main" id="{5547FA86-3051-4CD4-8B06-E97AD218ADAF}"/>
            </a:ext>
          </a:extLst>
        </xdr:cNvPr>
        <xdr:cNvSpPr txBox="1"/>
      </xdr:nvSpPr>
      <xdr:spPr>
        <a:xfrm>
          <a:off x="13500744" y="10050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122844</xdr:rowOff>
    </xdr:from>
    <xdr:ext cx="405111" cy="259045"/>
    <xdr:sp macro="" textlink="">
      <xdr:nvSpPr>
        <xdr:cNvPr id="563" name="n_4aveValue【学校施設】&#10;有形固定資産減価償却率">
          <a:extLst>
            <a:ext uri="{FF2B5EF4-FFF2-40B4-BE49-F238E27FC236}">
              <a16:creationId xmlns:a16="http://schemas.microsoft.com/office/drawing/2014/main" id="{A3A6E2D6-5923-453F-BA2B-B61CBAD0BE4E}"/>
            </a:ext>
          </a:extLst>
        </xdr:cNvPr>
        <xdr:cNvSpPr txBox="1"/>
      </xdr:nvSpPr>
      <xdr:spPr>
        <a:xfrm>
          <a:off x="12611744" y="10066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48458</xdr:rowOff>
    </xdr:from>
    <xdr:ext cx="405111" cy="259045"/>
    <xdr:sp macro="" textlink="">
      <xdr:nvSpPr>
        <xdr:cNvPr id="564" name="n_1mainValue【学校施設】&#10;有形固定資産減価償却率">
          <a:extLst>
            <a:ext uri="{FF2B5EF4-FFF2-40B4-BE49-F238E27FC236}">
              <a16:creationId xmlns:a16="http://schemas.microsoft.com/office/drawing/2014/main" id="{327262BC-8E34-4C0A-BA03-7884384407C0}"/>
            </a:ext>
          </a:extLst>
        </xdr:cNvPr>
        <xdr:cNvSpPr txBox="1"/>
      </xdr:nvSpPr>
      <xdr:spPr>
        <a:xfrm>
          <a:off x="15266044" y="10678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164392</xdr:rowOff>
    </xdr:from>
    <xdr:ext cx="405111" cy="259045"/>
    <xdr:sp macro="" textlink="">
      <xdr:nvSpPr>
        <xdr:cNvPr id="565" name="n_2mainValue【学校施設】&#10;有形固定資産減価償却率">
          <a:extLst>
            <a:ext uri="{FF2B5EF4-FFF2-40B4-BE49-F238E27FC236}">
              <a16:creationId xmlns:a16="http://schemas.microsoft.com/office/drawing/2014/main" id="{0DBD7CB9-C84E-4579-972F-2CB4B01E934A}"/>
            </a:ext>
          </a:extLst>
        </xdr:cNvPr>
        <xdr:cNvSpPr txBox="1"/>
      </xdr:nvSpPr>
      <xdr:spPr>
        <a:xfrm>
          <a:off x="14389744" y="1062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43560</xdr:rowOff>
    </xdr:from>
    <xdr:ext cx="405111" cy="259045"/>
    <xdr:sp macro="" textlink="">
      <xdr:nvSpPr>
        <xdr:cNvPr id="566" name="n_3mainValue【学校施設】&#10;有形固定資産減価償却率">
          <a:extLst>
            <a:ext uri="{FF2B5EF4-FFF2-40B4-BE49-F238E27FC236}">
              <a16:creationId xmlns:a16="http://schemas.microsoft.com/office/drawing/2014/main" id="{7FEB5E87-71C7-44A4-936D-1F522964B4D6}"/>
            </a:ext>
          </a:extLst>
        </xdr:cNvPr>
        <xdr:cNvSpPr txBox="1"/>
      </xdr:nvSpPr>
      <xdr:spPr>
        <a:xfrm>
          <a:off x="13500744" y="10502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43560</xdr:rowOff>
    </xdr:from>
    <xdr:ext cx="405111" cy="259045"/>
    <xdr:sp macro="" textlink="">
      <xdr:nvSpPr>
        <xdr:cNvPr id="567" name="n_4mainValue【学校施設】&#10;有形固定資産減価償却率">
          <a:extLst>
            <a:ext uri="{FF2B5EF4-FFF2-40B4-BE49-F238E27FC236}">
              <a16:creationId xmlns:a16="http://schemas.microsoft.com/office/drawing/2014/main" id="{0C063570-6641-4F86-955A-F9844C1E0340}"/>
            </a:ext>
          </a:extLst>
        </xdr:cNvPr>
        <xdr:cNvSpPr txBox="1"/>
      </xdr:nvSpPr>
      <xdr:spPr>
        <a:xfrm>
          <a:off x="12611744" y="105020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DDC3CD9F-CE0B-4EF7-B7CE-9032E9366536}"/>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AFF9B66D-5C8D-4A92-8CFD-BF0F7F2D0112}"/>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C3A8317D-D292-47AA-9502-4775A492F31A}"/>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CAD47128-E63B-42C8-9706-BE107AFDC6F6}"/>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1C64D7DE-15C3-43D9-8632-7854AAAE07D4}"/>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F278D5A0-6B93-4DB9-814B-9DC43E4B3219}"/>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5C381434-B93B-4F23-BA0E-A7FA640F65FA}"/>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5842D2CC-634D-49CF-AB03-343C52593756}"/>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86582C3B-A652-4D7F-982E-668F8BFA44F4}"/>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A9155918-B765-4CC2-8EAA-9A9203F1BAFD}"/>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8" name="テキスト ボックス 577">
          <a:extLst>
            <a:ext uri="{FF2B5EF4-FFF2-40B4-BE49-F238E27FC236}">
              <a16:creationId xmlns:a16="http://schemas.microsoft.com/office/drawing/2014/main" id="{4BB8A941-3EB0-49AA-906E-D7F8FB9CBC91}"/>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9" name="直線コネクタ 578">
          <a:extLst>
            <a:ext uri="{FF2B5EF4-FFF2-40B4-BE49-F238E27FC236}">
              <a16:creationId xmlns:a16="http://schemas.microsoft.com/office/drawing/2014/main" id="{D8266DDF-4754-448C-B26E-A190E8669736}"/>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80" name="テキスト ボックス 579">
          <a:extLst>
            <a:ext uri="{FF2B5EF4-FFF2-40B4-BE49-F238E27FC236}">
              <a16:creationId xmlns:a16="http://schemas.microsoft.com/office/drawing/2014/main" id="{F96847FC-D1EE-4B98-9026-4AD48583B164}"/>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81" name="直線コネクタ 580">
          <a:extLst>
            <a:ext uri="{FF2B5EF4-FFF2-40B4-BE49-F238E27FC236}">
              <a16:creationId xmlns:a16="http://schemas.microsoft.com/office/drawing/2014/main" id="{F2A51D45-49F5-4A2E-8E91-FF1239256B38}"/>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2" name="テキスト ボックス 581">
          <a:extLst>
            <a:ext uri="{FF2B5EF4-FFF2-40B4-BE49-F238E27FC236}">
              <a16:creationId xmlns:a16="http://schemas.microsoft.com/office/drawing/2014/main" id="{164CD1D5-BC6C-4EAB-A74F-BC084CF26DB6}"/>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3" name="直線コネクタ 582">
          <a:extLst>
            <a:ext uri="{FF2B5EF4-FFF2-40B4-BE49-F238E27FC236}">
              <a16:creationId xmlns:a16="http://schemas.microsoft.com/office/drawing/2014/main" id="{A2E6A9C1-07CF-440E-B8C7-9FC5C05BE7BE}"/>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4" name="テキスト ボックス 583">
          <a:extLst>
            <a:ext uri="{FF2B5EF4-FFF2-40B4-BE49-F238E27FC236}">
              <a16:creationId xmlns:a16="http://schemas.microsoft.com/office/drawing/2014/main" id="{FF43F411-C47E-442B-9810-E8DD4C78E74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5" name="直線コネクタ 584">
          <a:extLst>
            <a:ext uri="{FF2B5EF4-FFF2-40B4-BE49-F238E27FC236}">
              <a16:creationId xmlns:a16="http://schemas.microsoft.com/office/drawing/2014/main" id="{B6597958-EE73-4B66-8D05-5BF5F045DD3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6" name="テキスト ボックス 585">
          <a:extLst>
            <a:ext uri="{FF2B5EF4-FFF2-40B4-BE49-F238E27FC236}">
              <a16:creationId xmlns:a16="http://schemas.microsoft.com/office/drawing/2014/main" id="{80C68D1E-7A90-4C3C-AF19-C2FB695FCD33}"/>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7" name="直線コネクタ 586">
          <a:extLst>
            <a:ext uri="{FF2B5EF4-FFF2-40B4-BE49-F238E27FC236}">
              <a16:creationId xmlns:a16="http://schemas.microsoft.com/office/drawing/2014/main" id="{95F928EA-6D8B-4F60-8DEB-926779AABF3A}"/>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8" name="テキスト ボックス 587">
          <a:extLst>
            <a:ext uri="{FF2B5EF4-FFF2-40B4-BE49-F238E27FC236}">
              <a16:creationId xmlns:a16="http://schemas.microsoft.com/office/drawing/2014/main" id="{61354A42-F63B-4B06-BCAD-1AC3A63ACA12}"/>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9" name="直線コネクタ 588">
          <a:extLst>
            <a:ext uri="{FF2B5EF4-FFF2-40B4-BE49-F238E27FC236}">
              <a16:creationId xmlns:a16="http://schemas.microsoft.com/office/drawing/2014/main" id="{6F3E449A-7FF7-4514-A7CA-1DF57557F363}"/>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90" name="テキスト ボックス 589">
          <a:extLst>
            <a:ext uri="{FF2B5EF4-FFF2-40B4-BE49-F238E27FC236}">
              <a16:creationId xmlns:a16="http://schemas.microsoft.com/office/drawing/2014/main" id="{EC7F5867-F3EB-45F5-90E9-87E49F308D76}"/>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1" name="直線コネクタ 590">
          <a:extLst>
            <a:ext uri="{FF2B5EF4-FFF2-40B4-BE49-F238E27FC236}">
              <a16:creationId xmlns:a16="http://schemas.microsoft.com/office/drawing/2014/main" id="{E7C565B2-2CC9-40AD-8AD9-B0FFCF0526AA}"/>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2" name="テキスト ボックス 591">
          <a:extLst>
            <a:ext uri="{FF2B5EF4-FFF2-40B4-BE49-F238E27FC236}">
              <a16:creationId xmlns:a16="http://schemas.microsoft.com/office/drawing/2014/main" id="{47E1D615-0FB4-465A-8747-C54F5AA145E9}"/>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3" name="【学校施設】&#10;一人当たり面積グラフ枠">
          <a:extLst>
            <a:ext uri="{FF2B5EF4-FFF2-40B4-BE49-F238E27FC236}">
              <a16:creationId xmlns:a16="http://schemas.microsoft.com/office/drawing/2014/main" id="{C70F8E2F-541E-46D8-8A03-A216B7C59B68}"/>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45720</xdr:rowOff>
    </xdr:from>
    <xdr:to>
      <xdr:col>116</xdr:col>
      <xdr:colOff>62864</xdr:colOff>
      <xdr:row>64</xdr:row>
      <xdr:rowOff>77288</xdr:rowOff>
    </xdr:to>
    <xdr:cxnSp macro="">
      <xdr:nvCxnSpPr>
        <xdr:cNvPr id="594" name="直線コネクタ 593">
          <a:extLst>
            <a:ext uri="{FF2B5EF4-FFF2-40B4-BE49-F238E27FC236}">
              <a16:creationId xmlns:a16="http://schemas.microsoft.com/office/drawing/2014/main" id="{B8853BB6-9DEA-4E7E-9C42-4BBA16BB2F92}"/>
            </a:ext>
          </a:extLst>
        </xdr:cNvPr>
        <xdr:cNvCxnSpPr/>
      </xdr:nvCxnSpPr>
      <xdr:spPr>
        <a:xfrm flipV="1">
          <a:off x="22160864" y="9646920"/>
          <a:ext cx="0" cy="14031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81115</xdr:rowOff>
    </xdr:from>
    <xdr:ext cx="469744" cy="259045"/>
    <xdr:sp macro="" textlink="">
      <xdr:nvSpPr>
        <xdr:cNvPr id="595" name="【学校施設】&#10;一人当たり面積最小値テキスト">
          <a:extLst>
            <a:ext uri="{FF2B5EF4-FFF2-40B4-BE49-F238E27FC236}">
              <a16:creationId xmlns:a16="http://schemas.microsoft.com/office/drawing/2014/main" id="{CEBFBD8F-5BC0-4EDF-84B5-25EB3E5E924D}"/>
            </a:ext>
          </a:extLst>
        </xdr:cNvPr>
        <xdr:cNvSpPr txBox="1"/>
      </xdr:nvSpPr>
      <xdr:spPr>
        <a:xfrm>
          <a:off x="22199600" y="110539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77288</xdr:rowOff>
    </xdr:from>
    <xdr:to>
      <xdr:col>116</xdr:col>
      <xdr:colOff>152400</xdr:colOff>
      <xdr:row>64</xdr:row>
      <xdr:rowOff>77288</xdr:rowOff>
    </xdr:to>
    <xdr:cxnSp macro="">
      <xdr:nvCxnSpPr>
        <xdr:cNvPr id="596" name="直線コネクタ 595">
          <a:extLst>
            <a:ext uri="{FF2B5EF4-FFF2-40B4-BE49-F238E27FC236}">
              <a16:creationId xmlns:a16="http://schemas.microsoft.com/office/drawing/2014/main" id="{BD313E4F-E475-458B-8C8B-057CC655715A}"/>
            </a:ext>
          </a:extLst>
        </xdr:cNvPr>
        <xdr:cNvCxnSpPr/>
      </xdr:nvCxnSpPr>
      <xdr:spPr>
        <a:xfrm>
          <a:off x="22072600" y="110500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163847</xdr:rowOff>
    </xdr:from>
    <xdr:ext cx="469744" cy="259045"/>
    <xdr:sp macro="" textlink="">
      <xdr:nvSpPr>
        <xdr:cNvPr id="597" name="【学校施設】&#10;一人当たり面積最大値テキスト">
          <a:extLst>
            <a:ext uri="{FF2B5EF4-FFF2-40B4-BE49-F238E27FC236}">
              <a16:creationId xmlns:a16="http://schemas.microsoft.com/office/drawing/2014/main" id="{00974673-D351-40BF-A188-C2578C327E8D}"/>
            </a:ext>
          </a:extLst>
        </xdr:cNvPr>
        <xdr:cNvSpPr txBox="1"/>
      </xdr:nvSpPr>
      <xdr:spPr>
        <a:xfrm>
          <a:off x="22199600" y="942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45720</xdr:rowOff>
    </xdr:from>
    <xdr:to>
      <xdr:col>116</xdr:col>
      <xdr:colOff>152400</xdr:colOff>
      <xdr:row>56</xdr:row>
      <xdr:rowOff>45720</xdr:rowOff>
    </xdr:to>
    <xdr:cxnSp macro="">
      <xdr:nvCxnSpPr>
        <xdr:cNvPr id="598" name="直線コネクタ 597">
          <a:extLst>
            <a:ext uri="{FF2B5EF4-FFF2-40B4-BE49-F238E27FC236}">
              <a16:creationId xmlns:a16="http://schemas.microsoft.com/office/drawing/2014/main" id="{37E44B73-64DD-4D97-A905-6308D3F6F7EB}"/>
            </a:ext>
          </a:extLst>
        </xdr:cNvPr>
        <xdr:cNvCxnSpPr/>
      </xdr:nvCxnSpPr>
      <xdr:spPr>
        <a:xfrm>
          <a:off x="22072600" y="964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139717</xdr:rowOff>
    </xdr:from>
    <xdr:ext cx="469744" cy="259045"/>
    <xdr:sp macro="" textlink="">
      <xdr:nvSpPr>
        <xdr:cNvPr id="599" name="【学校施設】&#10;一人当たり面積平均値テキスト">
          <a:extLst>
            <a:ext uri="{FF2B5EF4-FFF2-40B4-BE49-F238E27FC236}">
              <a16:creationId xmlns:a16="http://schemas.microsoft.com/office/drawing/2014/main" id="{A255BEFA-04F0-42FD-9EF1-75815EEC51F0}"/>
            </a:ext>
          </a:extLst>
        </xdr:cNvPr>
        <xdr:cNvSpPr txBox="1"/>
      </xdr:nvSpPr>
      <xdr:spPr>
        <a:xfrm>
          <a:off x="22199600" y="105981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116840</xdr:rowOff>
    </xdr:from>
    <xdr:to>
      <xdr:col>116</xdr:col>
      <xdr:colOff>114300</xdr:colOff>
      <xdr:row>63</xdr:row>
      <xdr:rowOff>46990</xdr:rowOff>
    </xdr:to>
    <xdr:sp macro="" textlink="">
      <xdr:nvSpPr>
        <xdr:cNvPr id="600" name="フローチャート: 判断 599">
          <a:extLst>
            <a:ext uri="{FF2B5EF4-FFF2-40B4-BE49-F238E27FC236}">
              <a16:creationId xmlns:a16="http://schemas.microsoft.com/office/drawing/2014/main" id="{E0D8ACB3-10F9-4BD8-B4DA-34AD42B392CD}"/>
            </a:ext>
          </a:extLst>
        </xdr:cNvPr>
        <xdr:cNvSpPr/>
      </xdr:nvSpPr>
      <xdr:spPr>
        <a:xfrm>
          <a:off x="22110700" y="1074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116840</xdr:rowOff>
    </xdr:from>
    <xdr:to>
      <xdr:col>112</xdr:col>
      <xdr:colOff>38100</xdr:colOff>
      <xdr:row>63</xdr:row>
      <xdr:rowOff>46990</xdr:rowOff>
    </xdr:to>
    <xdr:sp macro="" textlink="">
      <xdr:nvSpPr>
        <xdr:cNvPr id="601" name="フローチャート: 判断 600">
          <a:extLst>
            <a:ext uri="{FF2B5EF4-FFF2-40B4-BE49-F238E27FC236}">
              <a16:creationId xmlns:a16="http://schemas.microsoft.com/office/drawing/2014/main" id="{EE871082-807D-44CB-AA47-2E4EBFF38B64}"/>
            </a:ext>
          </a:extLst>
        </xdr:cNvPr>
        <xdr:cNvSpPr/>
      </xdr:nvSpPr>
      <xdr:spPr>
        <a:xfrm>
          <a:off x="21272500" y="10746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128815</xdr:rowOff>
    </xdr:from>
    <xdr:to>
      <xdr:col>107</xdr:col>
      <xdr:colOff>101600</xdr:colOff>
      <xdr:row>63</xdr:row>
      <xdr:rowOff>58965</xdr:rowOff>
    </xdr:to>
    <xdr:sp macro="" textlink="">
      <xdr:nvSpPr>
        <xdr:cNvPr id="602" name="フローチャート: 判断 601">
          <a:extLst>
            <a:ext uri="{FF2B5EF4-FFF2-40B4-BE49-F238E27FC236}">
              <a16:creationId xmlns:a16="http://schemas.microsoft.com/office/drawing/2014/main" id="{7988FDCC-0ED8-491C-ADC8-B885E7701480}"/>
            </a:ext>
          </a:extLst>
        </xdr:cNvPr>
        <xdr:cNvSpPr/>
      </xdr:nvSpPr>
      <xdr:spPr>
        <a:xfrm>
          <a:off x="20383500" y="10758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137523</xdr:rowOff>
    </xdr:from>
    <xdr:to>
      <xdr:col>102</xdr:col>
      <xdr:colOff>165100</xdr:colOff>
      <xdr:row>63</xdr:row>
      <xdr:rowOff>67673</xdr:rowOff>
    </xdr:to>
    <xdr:sp macro="" textlink="">
      <xdr:nvSpPr>
        <xdr:cNvPr id="603" name="フローチャート: 判断 602">
          <a:extLst>
            <a:ext uri="{FF2B5EF4-FFF2-40B4-BE49-F238E27FC236}">
              <a16:creationId xmlns:a16="http://schemas.microsoft.com/office/drawing/2014/main" id="{34B89D63-980D-4412-8E4F-E8D05E9304AF}"/>
            </a:ext>
          </a:extLst>
        </xdr:cNvPr>
        <xdr:cNvSpPr/>
      </xdr:nvSpPr>
      <xdr:spPr>
        <a:xfrm>
          <a:off x="19494500" y="10767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120106</xdr:rowOff>
    </xdr:from>
    <xdr:to>
      <xdr:col>98</xdr:col>
      <xdr:colOff>38100</xdr:colOff>
      <xdr:row>63</xdr:row>
      <xdr:rowOff>50256</xdr:rowOff>
    </xdr:to>
    <xdr:sp macro="" textlink="">
      <xdr:nvSpPr>
        <xdr:cNvPr id="604" name="フローチャート: 判断 603">
          <a:extLst>
            <a:ext uri="{FF2B5EF4-FFF2-40B4-BE49-F238E27FC236}">
              <a16:creationId xmlns:a16="http://schemas.microsoft.com/office/drawing/2014/main" id="{1AA9EA00-DC0A-4854-8F94-C6369291D3AB}"/>
            </a:ext>
          </a:extLst>
        </xdr:cNvPr>
        <xdr:cNvSpPr/>
      </xdr:nvSpPr>
      <xdr:spPr>
        <a:xfrm>
          <a:off x="18605500" y="1075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4344E206-0E6D-4823-A062-531ECCC12719}"/>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CF6B9413-9041-4EED-9BDB-5F08AB0BFF31}"/>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4470A17A-7AD9-4900-8142-DABC88F4410E}"/>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8" name="テキスト ボックス 607">
          <a:extLst>
            <a:ext uri="{FF2B5EF4-FFF2-40B4-BE49-F238E27FC236}">
              <a16:creationId xmlns:a16="http://schemas.microsoft.com/office/drawing/2014/main" id="{CFA9B5C7-1275-4E39-B85D-638A6F3A6ABA}"/>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9" name="テキスト ボックス 608">
          <a:extLst>
            <a:ext uri="{FF2B5EF4-FFF2-40B4-BE49-F238E27FC236}">
              <a16:creationId xmlns:a16="http://schemas.microsoft.com/office/drawing/2014/main" id="{E5E762A3-95E7-459C-84C0-3DCF919CD5DE}"/>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73841</xdr:rowOff>
    </xdr:from>
    <xdr:to>
      <xdr:col>116</xdr:col>
      <xdr:colOff>114300</xdr:colOff>
      <xdr:row>64</xdr:row>
      <xdr:rowOff>3991</xdr:rowOff>
    </xdr:to>
    <xdr:sp macro="" textlink="">
      <xdr:nvSpPr>
        <xdr:cNvPr id="610" name="楕円 609">
          <a:extLst>
            <a:ext uri="{FF2B5EF4-FFF2-40B4-BE49-F238E27FC236}">
              <a16:creationId xmlns:a16="http://schemas.microsoft.com/office/drawing/2014/main" id="{7AEF7DFE-EE9F-4EB7-9ABC-3E8CEB1274D2}"/>
            </a:ext>
          </a:extLst>
        </xdr:cNvPr>
        <xdr:cNvSpPr/>
      </xdr:nvSpPr>
      <xdr:spPr>
        <a:xfrm>
          <a:off x="22110700" y="10875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160218</xdr:rowOff>
    </xdr:from>
    <xdr:ext cx="469744" cy="259045"/>
    <xdr:sp macro="" textlink="">
      <xdr:nvSpPr>
        <xdr:cNvPr id="611" name="【学校施設】&#10;一人当たり面積該当値テキスト">
          <a:extLst>
            <a:ext uri="{FF2B5EF4-FFF2-40B4-BE49-F238E27FC236}">
              <a16:creationId xmlns:a16="http://schemas.microsoft.com/office/drawing/2014/main" id="{B8EFF889-6F51-4BF6-94CD-27624BF1AA6D}"/>
            </a:ext>
          </a:extLst>
        </xdr:cNvPr>
        <xdr:cNvSpPr txBox="1"/>
      </xdr:nvSpPr>
      <xdr:spPr>
        <a:xfrm>
          <a:off x="22199600" y="10790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70576</xdr:rowOff>
    </xdr:from>
    <xdr:to>
      <xdr:col>112</xdr:col>
      <xdr:colOff>38100</xdr:colOff>
      <xdr:row>64</xdr:row>
      <xdr:rowOff>726</xdr:rowOff>
    </xdr:to>
    <xdr:sp macro="" textlink="">
      <xdr:nvSpPr>
        <xdr:cNvPr id="612" name="楕円 611">
          <a:extLst>
            <a:ext uri="{FF2B5EF4-FFF2-40B4-BE49-F238E27FC236}">
              <a16:creationId xmlns:a16="http://schemas.microsoft.com/office/drawing/2014/main" id="{E214251B-3850-44BA-8ACE-90BB44E41EA7}"/>
            </a:ext>
          </a:extLst>
        </xdr:cNvPr>
        <xdr:cNvSpPr/>
      </xdr:nvSpPr>
      <xdr:spPr>
        <a:xfrm>
          <a:off x="21272500" y="10871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121376</xdr:rowOff>
    </xdr:from>
    <xdr:to>
      <xdr:col>116</xdr:col>
      <xdr:colOff>63500</xdr:colOff>
      <xdr:row>63</xdr:row>
      <xdr:rowOff>124641</xdr:rowOff>
    </xdr:to>
    <xdr:cxnSp macro="">
      <xdr:nvCxnSpPr>
        <xdr:cNvPr id="613" name="直線コネクタ 612">
          <a:extLst>
            <a:ext uri="{FF2B5EF4-FFF2-40B4-BE49-F238E27FC236}">
              <a16:creationId xmlns:a16="http://schemas.microsoft.com/office/drawing/2014/main" id="{7664767E-ECE2-41E7-AACF-E064DB7493C5}"/>
            </a:ext>
          </a:extLst>
        </xdr:cNvPr>
        <xdr:cNvCxnSpPr/>
      </xdr:nvCxnSpPr>
      <xdr:spPr>
        <a:xfrm>
          <a:off x="21323300" y="10922726"/>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69487</xdr:rowOff>
    </xdr:from>
    <xdr:to>
      <xdr:col>107</xdr:col>
      <xdr:colOff>101600</xdr:colOff>
      <xdr:row>63</xdr:row>
      <xdr:rowOff>171087</xdr:rowOff>
    </xdr:to>
    <xdr:sp macro="" textlink="">
      <xdr:nvSpPr>
        <xdr:cNvPr id="614" name="楕円 613">
          <a:extLst>
            <a:ext uri="{FF2B5EF4-FFF2-40B4-BE49-F238E27FC236}">
              <a16:creationId xmlns:a16="http://schemas.microsoft.com/office/drawing/2014/main" id="{9589A99C-8B59-426E-9794-1124688097A9}"/>
            </a:ext>
          </a:extLst>
        </xdr:cNvPr>
        <xdr:cNvSpPr/>
      </xdr:nvSpPr>
      <xdr:spPr>
        <a:xfrm>
          <a:off x="20383500" y="10870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120287</xdr:rowOff>
    </xdr:from>
    <xdr:to>
      <xdr:col>111</xdr:col>
      <xdr:colOff>177800</xdr:colOff>
      <xdr:row>63</xdr:row>
      <xdr:rowOff>121376</xdr:rowOff>
    </xdr:to>
    <xdr:cxnSp macro="">
      <xdr:nvCxnSpPr>
        <xdr:cNvPr id="615" name="直線コネクタ 614">
          <a:extLst>
            <a:ext uri="{FF2B5EF4-FFF2-40B4-BE49-F238E27FC236}">
              <a16:creationId xmlns:a16="http://schemas.microsoft.com/office/drawing/2014/main" id="{2634A428-CCA7-4E8C-A677-0B8A10AA7D03}"/>
            </a:ext>
          </a:extLst>
        </xdr:cNvPr>
        <xdr:cNvCxnSpPr/>
      </xdr:nvCxnSpPr>
      <xdr:spPr>
        <a:xfrm>
          <a:off x="20434300" y="10921637"/>
          <a:ext cx="889000" cy="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79284</xdr:rowOff>
    </xdr:from>
    <xdr:to>
      <xdr:col>102</xdr:col>
      <xdr:colOff>165100</xdr:colOff>
      <xdr:row>64</xdr:row>
      <xdr:rowOff>9434</xdr:rowOff>
    </xdr:to>
    <xdr:sp macro="" textlink="">
      <xdr:nvSpPr>
        <xdr:cNvPr id="616" name="楕円 615">
          <a:extLst>
            <a:ext uri="{FF2B5EF4-FFF2-40B4-BE49-F238E27FC236}">
              <a16:creationId xmlns:a16="http://schemas.microsoft.com/office/drawing/2014/main" id="{2238C4D6-AD83-4831-951E-813B213A6200}"/>
            </a:ext>
          </a:extLst>
        </xdr:cNvPr>
        <xdr:cNvSpPr/>
      </xdr:nvSpPr>
      <xdr:spPr>
        <a:xfrm>
          <a:off x="19494500" y="10880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120287</xdr:rowOff>
    </xdr:from>
    <xdr:to>
      <xdr:col>107</xdr:col>
      <xdr:colOff>50800</xdr:colOff>
      <xdr:row>63</xdr:row>
      <xdr:rowOff>130084</xdr:rowOff>
    </xdr:to>
    <xdr:cxnSp macro="">
      <xdr:nvCxnSpPr>
        <xdr:cNvPr id="617" name="直線コネクタ 616">
          <a:extLst>
            <a:ext uri="{FF2B5EF4-FFF2-40B4-BE49-F238E27FC236}">
              <a16:creationId xmlns:a16="http://schemas.microsoft.com/office/drawing/2014/main" id="{170FF26A-8B39-46EE-845F-6FD91C86A72F}"/>
            </a:ext>
          </a:extLst>
        </xdr:cNvPr>
        <xdr:cNvCxnSpPr/>
      </xdr:nvCxnSpPr>
      <xdr:spPr>
        <a:xfrm flipV="1">
          <a:off x="19545300" y="10921637"/>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79284</xdr:rowOff>
    </xdr:from>
    <xdr:to>
      <xdr:col>98</xdr:col>
      <xdr:colOff>38100</xdr:colOff>
      <xdr:row>64</xdr:row>
      <xdr:rowOff>9434</xdr:rowOff>
    </xdr:to>
    <xdr:sp macro="" textlink="">
      <xdr:nvSpPr>
        <xdr:cNvPr id="618" name="楕円 617">
          <a:extLst>
            <a:ext uri="{FF2B5EF4-FFF2-40B4-BE49-F238E27FC236}">
              <a16:creationId xmlns:a16="http://schemas.microsoft.com/office/drawing/2014/main" id="{59FA4F63-8819-4DCF-99EC-4E31DBB13409}"/>
            </a:ext>
          </a:extLst>
        </xdr:cNvPr>
        <xdr:cNvSpPr/>
      </xdr:nvSpPr>
      <xdr:spPr>
        <a:xfrm>
          <a:off x="18605500" y="10880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130084</xdr:rowOff>
    </xdr:from>
    <xdr:to>
      <xdr:col>102</xdr:col>
      <xdr:colOff>114300</xdr:colOff>
      <xdr:row>63</xdr:row>
      <xdr:rowOff>130084</xdr:rowOff>
    </xdr:to>
    <xdr:cxnSp macro="">
      <xdr:nvCxnSpPr>
        <xdr:cNvPr id="619" name="直線コネクタ 618">
          <a:extLst>
            <a:ext uri="{FF2B5EF4-FFF2-40B4-BE49-F238E27FC236}">
              <a16:creationId xmlns:a16="http://schemas.microsoft.com/office/drawing/2014/main" id="{D92EB9B9-817A-4628-8978-2BFFF4941615}"/>
            </a:ext>
          </a:extLst>
        </xdr:cNvPr>
        <xdr:cNvCxnSpPr/>
      </xdr:nvCxnSpPr>
      <xdr:spPr>
        <a:xfrm>
          <a:off x="18656300" y="1093143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63517</xdr:rowOff>
    </xdr:from>
    <xdr:ext cx="469744" cy="259045"/>
    <xdr:sp macro="" textlink="">
      <xdr:nvSpPr>
        <xdr:cNvPr id="620" name="n_1aveValue【学校施設】&#10;一人当たり面積">
          <a:extLst>
            <a:ext uri="{FF2B5EF4-FFF2-40B4-BE49-F238E27FC236}">
              <a16:creationId xmlns:a16="http://schemas.microsoft.com/office/drawing/2014/main" id="{91C910A0-95F7-47B7-A4A6-FDF715A80B1D}"/>
            </a:ext>
          </a:extLst>
        </xdr:cNvPr>
        <xdr:cNvSpPr txBox="1"/>
      </xdr:nvSpPr>
      <xdr:spPr>
        <a:xfrm>
          <a:off x="21075727" y="10521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75492</xdr:rowOff>
    </xdr:from>
    <xdr:ext cx="469744" cy="259045"/>
    <xdr:sp macro="" textlink="">
      <xdr:nvSpPr>
        <xdr:cNvPr id="621" name="n_2aveValue【学校施設】&#10;一人当たり面積">
          <a:extLst>
            <a:ext uri="{FF2B5EF4-FFF2-40B4-BE49-F238E27FC236}">
              <a16:creationId xmlns:a16="http://schemas.microsoft.com/office/drawing/2014/main" id="{CB906020-22A5-4031-8C82-8504B9918033}"/>
            </a:ext>
          </a:extLst>
        </xdr:cNvPr>
        <xdr:cNvSpPr txBox="1"/>
      </xdr:nvSpPr>
      <xdr:spPr>
        <a:xfrm>
          <a:off x="20199427" y="10533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84200</xdr:rowOff>
    </xdr:from>
    <xdr:ext cx="469744" cy="259045"/>
    <xdr:sp macro="" textlink="">
      <xdr:nvSpPr>
        <xdr:cNvPr id="622" name="n_3aveValue【学校施設】&#10;一人当たり面積">
          <a:extLst>
            <a:ext uri="{FF2B5EF4-FFF2-40B4-BE49-F238E27FC236}">
              <a16:creationId xmlns:a16="http://schemas.microsoft.com/office/drawing/2014/main" id="{16B5343C-D000-44F4-93B0-5286EB2612EB}"/>
            </a:ext>
          </a:extLst>
        </xdr:cNvPr>
        <xdr:cNvSpPr txBox="1"/>
      </xdr:nvSpPr>
      <xdr:spPr>
        <a:xfrm>
          <a:off x="19310427" y="10542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66783</xdr:rowOff>
    </xdr:from>
    <xdr:ext cx="469744" cy="259045"/>
    <xdr:sp macro="" textlink="">
      <xdr:nvSpPr>
        <xdr:cNvPr id="623" name="n_4aveValue【学校施設】&#10;一人当たり面積">
          <a:extLst>
            <a:ext uri="{FF2B5EF4-FFF2-40B4-BE49-F238E27FC236}">
              <a16:creationId xmlns:a16="http://schemas.microsoft.com/office/drawing/2014/main" id="{09595E8A-F9D5-48CB-9480-D461F2243C62}"/>
            </a:ext>
          </a:extLst>
        </xdr:cNvPr>
        <xdr:cNvSpPr txBox="1"/>
      </xdr:nvSpPr>
      <xdr:spPr>
        <a:xfrm>
          <a:off x="18421427" y="10525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163303</xdr:rowOff>
    </xdr:from>
    <xdr:ext cx="469744" cy="259045"/>
    <xdr:sp macro="" textlink="">
      <xdr:nvSpPr>
        <xdr:cNvPr id="624" name="n_1mainValue【学校施設】&#10;一人当たり面積">
          <a:extLst>
            <a:ext uri="{FF2B5EF4-FFF2-40B4-BE49-F238E27FC236}">
              <a16:creationId xmlns:a16="http://schemas.microsoft.com/office/drawing/2014/main" id="{0149BEDB-CD0F-4610-A2E6-11A18A331BEF}"/>
            </a:ext>
          </a:extLst>
        </xdr:cNvPr>
        <xdr:cNvSpPr txBox="1"/>
      </xdr:nvSpPr>
      <xdr:spPr>
        <a:xfrm>
          <a:off x="21075727" y="10964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162214</xdr:rowOff>
    </xdr:from>
    <xdr:ext cx="469744" cy="259045"/>
    <xdr:sp macro="" textlink="">
      <xdr:nvSpPr>
        <xdr:cNvPr id="625" name="n_2mainValue【学校施設】&#10;一人当たり面積">
          <a:extLst>
            <a:ext uri="{FF2B5EF4-FFF2-40B4-BE49-F238E27FC236}">
              <a16:creationId xmlns:a16="http://schemas.microsoft.com/office/drawing/2014/main" id="{7A274DAC-F866-49BE-9FC8-14D7DB93D8A8}"/>
            </a:ext>
          </a:extLst>
        </xdr:cNvPr>
        <xdr:cNvSpPr txBox="1"/>
      </xdr:nvSpPr>
      <xdr:spPr>
        <a:xfrm>
          <a:off x="20199427" y="10963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561</xdr:rowOff>
    </xdr:from>
    <xdr:ext cx="469744" cy="259045"/>
    <xdr:sp macro="" textlink="">
      <xdr:nvSpPr>
        <xdr:cNvPr id="626" name="n_3mainValue【学校施設】&#10;一人当たり面積">
          <a:extLst>
            <a:ext uri="{FF2B5EF4-FFF2-40B4-BE49-F238E27FC236}">
              <a16:creationId xmlns:a16="http://schemas.microsoft.com/office/drawing/2014/main" id="{7422BD10-A54C-4D72-984D-CEDB3045F1F5}"/>
            </a:ext>
          </a:extLst>
        </xdr:cNvPr>
        <xdr:cNvSpPr txBox="1"/>
      </xdr:nvSpPr>
      <xdr:spPr>
        <a:xfrm>
          <a:off x="19310427" y="10973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561</xdr:rowOff>
    </xdr:from>
    <xdr:ext cx="469744" cy="259045"/>
    <xdr:sp macro="" textlink="">
      <xdr:nvSpPr>
        <xdr:cNvPr id="627" name="n_4mainValue【学校施設】&#10;一人当たり面積">
          <a:extLst>
            <a:ext uri="{FF2B5EF4-FFF2-40B4-BE49-F238E27FC236}">
              <a16:creationId xmlns:a16="http://schemas.microsoft.com/office/drawing/2014/main" id="{B72597DE-405D-415B-8BB7-956DBD957B5F}"/>
            </a:ext>
          </a:extLst>
        </xdr:cNvPr>
        <xdr:cNvSpPr txBox="1"/>
      </xdr:nvSpPr>
      <xdr:spPr>
        <a:xfrm>
          <a:off x="18421427" y="109733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8" name="正方形/長方形 627">
          <a:extLst>
            <a:ext uri="{FF2B5EF4-FFF2-40B4-BE49-F238E27FC236}">
              <a16:creationId xmlns:a16="http://schemas.microsoft.com/office/drawing/2014/main" id="{0FB4FFCE-5E82-41D1-BEE4-DF2FEC61D769}"/>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9" name="正方形/長方形 628">
          <a:extLst>
            <a:ext uri="{FF2B5EF4-FFF2-40B4-BE49-F238E27FC236}">
              <a16:creationId xmlns:a16="http://schemas.microsoft.com/office/drawing/2014/main" id="{2F58333E-C513-4B9B-91DF-39F0B34A7B97}"/>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0" name="正方形/長方形 629">
          <a:extLst>
            <a:ext uri="{FF2B5EF4-FFF2-40B4-BE49-F238E27FC236}">
              <a16:creationId xmlns:a16="http://schemas.microsoft.com/office/drawing/2014/main" id="{39D3ED05-2EB6-4F1D-94DF-7135C55D81A4}"/>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1" name="正方形/長方形 630">
          <a:extLst>
            <a:ext uri="{FF2B5EF4-FFF2-40B4-BE49-F238E27FC236}">
              <a16:creationId xmlns:a16="http://schemas.microsoft.com/office/drawing/2014/main" id="{F3B24D90-9DA4-4450-BB6B-9CF9638FB04E}"/>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2" name="正方形/長方形 631">
          <a:extLst>
            <a:ext uri="{FF2B5EF4-FFF2-40B4-BE49-F238E27FC236}">
              <a16:creationId xmlns:a16="http://schemas.microsoft.com/office/drawing/2014/main" id="{5CA9451C-297C-462A-97EB-D7C93158DD67}"/>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3" name="正方形/長方形 632">
          <a:extLst>
            <a:ext uri="{FF2B5EF4-FFF2-40B4-BE49-F238E27FC236}">
              <a16:creationId xmlns:a16="http://schemas.microsoft.com/office/drawing/2014/main" id="{B0293355-BE50-4A8C-9652-734AB7F5F509}"/>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4" name="正方形/長方形 633">
          <a:extLst>
            <a:ext uri="{FF2B5EF4-FFF2-40B4-BE49-F238E27FC236}">
              <a16:creationId xmlns:a16="http://schemas.microsoft.com/office/drawing/2014/main" id="{60A084CE-1556-483A-A6B3-3A7D6953C07F}"/>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5" name="正方形/長方形 634">
          <a:extLst>
            <a:ext uri="{FF2B5EF4-FFF2-40B4-BE49-F238E27FC236}">
              <a16:creationId xmlns:a16="http://schemas.microsoft.com/office/drawing/2014/main" id="{CE9DDB01-054D-4580-90F5-0083C8C9F3EC}"/>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6" name="テキスト ボックス 635">
          <a:extLst>
            <a:ext uri="{FF2B5EF4-FFF2-40B4-BE49-F238E27FC236}">
              <a16:creationId xmlns:a16="http://schemas.microsoft.com/office/drawing/2014/main" id="{EE07B28D-D9A2-48E0-B2D6-C592A44427E8}"/>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7" name="直線コネクタ 636">
          <a:extLst>
            <a:ext uri="{FF2B5EF4-FFF2-40B4-BE49-F238E27FC236}">
              <a16:creationId xmlns:a16="http://schemas.microsoft.com/office/drawing/2014/main" id="{25900876-9BBB-44D8-99CC-A1FA3A3FE031}"/>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8" name="テキスト ボックス 637">
          <a:extLst>
            <a:ext uri="{FF2B5EF4-FFF2-40B4-BE49-F238E27FC236}">
              <a16:creationId xmlns:a16="http://schemas.microsoft.com/office/drawing/2014/main" id="{AE57A22D-453B-47D3-9051-ED686AE8E2D7}"/>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9" name="直線コネクタ 638">
          <a:extLst>
            <a:ext uri="{FF2B5EF4-FFF2-40B4-BE49-F238E27FC236}">
              <a16:creationId xmlns:a16="http://schemas.microsoft.com/office/drawing/2014/main" id="{DDC00FC3-937F-474C-B234-C1070A6FB516}"/>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40" name="テキスト ボックス 639">
          <a:extLst>
            <a:ext uri="{FF2B5EF4-FFF2-40B4-BE49-F238E27FC236}">
              <a16:creationId xmlns:a16="http://schemas.microsoft.com/office/drawing/2014/main" id="{405F3736-3A5F-4846-B956-583F8C2E1D42}"/>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1" name="直線コネクタ 640">
          <a:extLst>
            <a:ext uri="{FF2B5EF4-FFF2-40B4-BE49-F238E27FC236}">
              <a16:creationId xmlns:a16="http://schemas.microsoft.com/office/drawing/2014/main" id="{B52BDB4D-6EC1-4EA6-9459-F7760DD123C3}"/>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2" name="テキスト ボックス 641">
          <a:extLst>
            <a:ext uri="{FF2B5EF4-FFF2-40B4-BE49-F238E27FC236}">
              <a16:creationId xmlns:a16="http://schemas.microsoft.com/office/drawing/2014/main" id="{3B3AD536-0223-4E83-89D7-112D3B7F02B7}"/>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3" name="直線コネクタ 642">
          <a:extLst>
            <a:ext uri="{FF2B5EF4-FFF2-40B4-BE49-F238E27FC236}">
              <a16:creationId xmlns:a16="http://schemas.microsoft.com/office/drawing/2014/main" id="{2BB70022-125C-41A0-B310-35C7A6E325C1}"/>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4" name="テキスト ボックス 643">
          <a:extLst>
            <a:ext uri="{FF2B5EF4-FFF2-40B4-BE49-F238E27FC236}">
              <a16:creationId xmlns:a16="http://schemas.microsoft.com/office/drawing/2014/main" id="{C13B2498-4AD8-4744-B95C-CF7477FE470E}"/>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5" name="直線コネクタ 644">
          <a:extLst>
            <a:ext uri="{FF2B5EF4-FFF2-40B4-BE49-F238E27FC236}">
              <a16:creationId xmlns:a16="http://schemas.microsoft.com/office/drawing/2014/main" id="{221FEDA8-B536-457D-BC67-58BC72F8398C}"/>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6" name="テキスト ボックス 645">
          <a:extLst>
            <a:ext uri="{FF2B5EF4-FFF2-40B4-BE49-F238E27FC236}">
              <a16:creationId xmlns:a16="http://schemas.microsoft.com/office/drawing/2014/main" id="{60D337EF-50C0-4685-8770-FB73286082D5}"/>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7" name="直線コネクタ 646">
          <a:extLst>
            <a:ext uri="{FF2B5EF4-FFF2-40B4-BE49-F238E27FC236}">
              <a16:creationId xmlns:a16="http://schemas.microsoft.com/office/drawing/2014/main" id="{9CA82FA2-F04E-4996-A788-3D9E382B5D9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8" name="テキスト ボックス 647">
          <a:extLst>
            <a:ext uri="{FF2B5EF4-FFF2-40B4-BE49-F238E27FC236}">
              <a16:creationId xmlns:a16="http://schemas.microsoft.com/office/drawing/2014/main" id="{436518C2-871D-443D-8A28-49C6CE057782}"/>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9" name="直線コネクタ 648">
          <a:extLst>
            <a:ext uri="{FF2B5EF4-FFF2-40B4-BE49-F238E27FC236}">
              <a16:creationId xmlns:a16="http://schemas.microsoft.com/office/drawing/2014/main" id="{6588808C-1569-4E58-BC59-6B25F5192268}"/>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50" name="テキスト ボックス 649">
          <a:extLst>
            <a:ext uri="{FF2B5EF4-FFF2-40B4-BE49-F238E27FC236}">
              <a16:creationId xmlns:a16="http://schemas.microsoft.com/office/drawing/2014/main" id="{C6369EBB-CF75-4F33-9D6D-BCFA6C1394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1" name="【児童館】&#10;有形固定資産減価償却率グラフ枠">
          <a:extLst>
            <a:ext uri="{FF2B5EF4-FFF2-40B4-BE49-F238E27FC236}">
              <a16:creationId xmlns:a16="http://schemas.microsoft.com/office/drawing/2014/main" id="{BC3107E1-2314-4D49-B8C3-DA50F12A4AE2}"/>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127636</xdr:rowOff>
    </xdr:from>
    <xdr:to>
      <xdr:col>85</xdr:col>
      <xdr:colOff>126364</xdr:colOff>
      <xdr:row>85</xdr:row>
      <xdr:rowOff>165736</xdr:rowOff>
    </xdr:to>
    <xdr:cxnSp macro="">
      <xdr:nvCxnSpPr>
        <xdr:cNvPr id="652" name="直線コネクタ 651">
          <a:extLst>
            <a:ext uri="{FF2B5EF4-FFF2-40B4-BE49-F238E27FC236}">
              <a16:creationId xmlns:a16="http://schemas.microsoft.com/office/drawing/2014/main" id="{BB21DA87-E78A-4B1E-90C9-CD25827FCF65}"/>
            </a:ext>
          </a:extLst>
        </xdr:cNvPr>
        <xdr:cNvCxnSpPr/>
      </xdr:nvCxnSpPr>
      <xdr:spPr>
        <a:xfrm flipV="1">
          <a:off x="16318864" y="13329286"/>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169563</xdr:rowOff>
    </xdr:from>
    <xdr:ext cx="405111" cy="259045"/>
    <xdr:sp macro="" textlink="">
      <xdr:nvSpPr>
        <xdr:cNvPr id="653" name="【児童館】&#10;有形固定資産減価償却率最小値テキスト">
          <a:extLst>
            <a:ext uri="{FF2B5EF4-FFF2-40B4-BE49-F238E27FC236}">
              <a16:creationId xmlns:a16="http://schemas.microsoft.com/office/drawing/2014/main" id="{1A210A11-F370-41CD-9B18-8036F747FE9A}"/>
            </a:ext>
          </a:extLst>
        </xdr:cNvPr>
        <xdr:cNvSpPr txBox="1"/>
      </xdr:nvSpPr>
      <xdr:spPr>
        <a:xfrm>
          <a:off x="16357600" y="14742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165736</xdr:rowOff>
    </xdr:from>
    <xdr:to>
      <xdr:col>86</xdr:col>
      <xdr:colOff>25400</xdr:colOff>
      <xdr:row>85</xdr:row>
      <xdr:rowOff>165736</xdr:rowOff>
    </xdr:to>
    <xdr:cxnSp macro="">
      <xdr:nvCxnSpPr>
        <xdr:cNvPr id="654" name="直線コネクタ 653">
          <a:extLst>
            <a:ext uri="{FF2B5EF4-FFF2-40B4-BE49-F238E27FC236}">
              <a16:creationId xmlns:a16="http://schemas.microsoft.com/office/drawing/2014/main" id="{81879FFE-E2E8-45D4-B8A8-13C4BC52CB60}"/>
            </a:ext>
          </a:extLst>
        </xdr:cNvPr>
        <xdr:cNvCxnSpPr/>
      </xdr:nvCxnSpPr>
      <xdr:spPr>
        <a:xfrm>
          <a:off x="16230600" y="14738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74313</xdr:rowOff>
    </xdr:from>
    <xdr:ext cx="405111" cy="259045"/>
    <xdr:sp macro="" textlink="">
      <xdr:nvSpPr>
        <xdr:cNvPr id="655" name="【児童館】&#10;有形固定資産減価償却率最大値テキスト">
          <a:extLst>
            <a:ext uri="{FF2B5EF4-FFF2-40B4-BE49-F238E27FC236}">
              <a16:creationId xmlns:a16="http://schemas.microsoft.com/office/drawing/2014/main" id="{CD67C917-4C1A-45F6-8ED4-47C49948C704}"/>
            </a:ext>
          </a:extLst>
        </xdr:cNvPr>
        <xdr:cNvSpPr txBox="1"/>
      </xdr:nvSpPr>
      <xdr:spPr>
        <a:xfrm>
          <a:off x="16357600" y="13104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127636</xdr:rowOff>
    </xdr:from>
    <xdr:to>
      <xdr:col>86</xdr:col>
      <xdr:colOff>25400</xdr:colOff>
      <xdr:row>77</xdr:row>
      <xdr:rowOff>127636</xdr:rowOff>
    </xdr:to>
    <xdr:cxnSp macro="">
      <xdr:nvCxnSpPr>
        <xdr:cNvPr id="656" name="直線コネクタ 655">
          <a:extLst>
            <a:ext uri="{FF2B5EF4-FFF2-40B4-BE49-F238E27FC236}">
              <a16:creationId xmlns:a16="http://schemas.microsoft.com/office/drawing/2014/main" id="{A9A64E33-48E8-4D81-8670-E295E42B7563}"/>
            </a:ext>
          </a:extLst>
        </xdr:cNvPr>
        <xdr:cNvCxnSpPr/>
      </xdr:nvCxnSpPr>
      <xdr:spPr>
        <a:xfrm>
          <a:off x="16230600" y="1332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102888</xdr:rowOff>
    </xdr:from>
    <xdr:ext cx="405111" cy="259045"/>
    <xdr:sp macro="" textlink="">
      <xdr:nvSpPr>
        <xdr:cNvPr id="657" name="【児童館】&#10;有形固定資産減価償却率平均値テキスト">
          <a:extLst>
            <a:ext uri="{FF2B5EF4-FFF2-40B4-BE49-F238E27FC236}">
              <a16:creationId xmlns:a16="http://schemas.microsoft.com/office/drawing/2014/main" id="{5AA8F528-8C42-4FA1-BC0A-FBCFB045DFB0}"/>
            </a:ext>
          </a:extLst>
        </xdr:cNvPr>
        <xdr:cNvSpPr txBox="1"/>
      </xdr:nvSpPr>
      <xdr:spPr>
        <a:xfrm>
          <a:off x="16357600" y="139903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124461</xdr:rowOff>
    </xdr:from>
    <xdr:to>
      <xdr:col>85</xdr:col>
      <xdr:colOff>177800</xdr:colOff>
      <xdr:row>82</xdr:row>
      <xdr:rowOff>54611</xdr:rowOff>
    </xdr:to>
    <xdr:sp macro="" textlink="">
      <xdr:nvSpPr>
        <xdr:cNvPr id="658" name="フローチャート: 判断 657">
          <a:extLst>
            <a:ext uri="{FF2B5EF4-FFF2-40B4-BE49-F238E27FC236}">
              <a16:creationId xmlns:a16="http://schemas.microsoft.com/office/drawing/2014/main" id="{32C2FEBC-1CE8-445D-A59B-C354482BC52E}"/>
            </a:ext>
          </a:extLst>
        </xdr:cNvPr>
        <xdr:cNvSpPr/>
      </xdr:nvSpPr>
      <xdr:spPr>
        <a:xfrm>
          <a:off x="162687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659" name="フローチャート: 判断 658">
          <a:extLst>
            <a:ext uri="{FF2B5EF4-FFF2-40B4-BE49-F238E27FC236}">
              <a16:creationId xmlns:a16="http://schemas.microsoft.com/office/drawing/2014/main" id="{048EB89D-0E9C-4766-9206-249D1141F5BE}"/>
            </a:ext>
          </a:extLst>
        </xdr:cNvPr>
        <xdr:cNvSpPr/>
      </xdr:nvSpPr>
      <xdr:spPr>
        <a:xfrm>
          <a:off x="15430500" y="14011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660" name="フローチャート: 判断 659">
          <a:extLst>
            <a:ext uri="{FF2B5EF4-FFF2-40B4-BE49-F238E27FC236}">
              <a16:creationId xmlns:a16="http://schemas.microsoft.com/office/drawing/2014/main" id="{A9AC4BBA-BA7F-4EE6-9871-141399F207A6}"/>
            </a:ext>
          </a:extLst>
        </xdr:cNvPr>
        <xdr:cNvSpPr/>
      </xdr:nvSpPr>
      <xdr:spPr>
        <a:xfrm>
          <a:off x="14541500" y="14002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113030</xdr:rowOff>
    </xdr:from>
    <xdr:to>
      <xdr:col>72</xdr:col>
      <xdr:colOff>38100</xdr:colOff>
      <xdr:row>82</xdr:row>
      <xdr:rowOff>43180</xdr:rowOff>
    </xdr:to>
    <xdr:sp macro="" textlink="">
      <xdr:nvSpPr>
        <xdr:cNvPr id="661" name="フローチャート: 判断 660">
          <a:extLst>
            <a:ext uri="{FF2B5EF4-FFF2-40B4-BE49-F238E27FC236}">
              <a16:creationId xmlns:a16="http://schemas.microsoft.com/office/drawing/2014/main" id="{F6CCAF3C-65E7-4932-B286-53289A9BE41F}"/>
            </a:ext>
          </a:extLst>
        </xdr:cNvPr>
        <xdr:cNvSpPr/>
      </xdr:nvSpPr>
      <xdr:spPr>
        <a:xfrm>
          <a:off x="13652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62" name="フローチャート: 判断 661">
          <a:extLst>
            <a:ext uri="{FF2B5EF4-FFF2-40B4-BE49-F238E27FC236}">
              <a16:creationId xmlns:a16="http://schemas.microsoft.com/office/drawing/2014/main" id="{5414B9C6-1F2C-444B-977C-3AA4E210F566}"/>
            </a:ext>
          </a:extLst>
        </xdr:cNvPr>
        <xdr:cNvSpPr/>
      </xdr:nvSpPr>
      <xdr:spPr>
        <a:xfrm>
          <a:off x="12763500" y="1398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D14613EA-D0F0-42FE-A2DE-3FB4D55DFA93}"/>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C9383D46-CC41-424F-A9D3-660CEC97B72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FB95A02A-0458-493B-AC9E-362131EB995C}"/>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6" name="テキスト ボックス 665">
          <a:extLst>
            <a:ext uri="{FF2B5EF4-FFF2-40B4-BE49-F238E27FC236}">
              <a16:creationId xmlns:a16="http://schemas.microsoft.com/office/drawing/2014/main" id="{B74B7275-35AB-41F7-B1AB-566C760D9B7B}"/>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7" name="テキスト ボックス 666">
          <a:extLst>
            <a:ext uri="{FF2B5EF4-FFF2-40B4-BE49-F238E27FC236}">
              <a16:creationId xmlns:a16="http://schemas.microsoft.com/office/drawing/2014/main" id="{275B29EC-D47E-42F7-8D2F-80DBE3688C5F}"/>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36830</xdr:rowOff>
    </xdr:from>
    <xdr:to>
      <xdr:col>85</xdr:col>
      <xdr:colOff>177800</xdr:colOff>
      <xdr:row>81</xdr:row>
      <xdr:rowOff>138430</xdr:rowOff>
    </xdr:to>
    <xdr:sp macro="" textlink="">
      <xdr:nvSpPr>
        <xdr:cNvPr id="668" name="楕円 667">
          <a:extLst>
            <a:ext uri="{FF2B5EF4-FFF2-40B4-BE49-F238E27FC236}">
              <a16:creationId xmlns:a16="http://schemas.microsoft.com/office/drawing/2014/main" id="{934C8842-025D-47E7-AC72-939385F402E5}"/>
            </a:ext>
          </a:extLst>
        </xdr:cNvPr>
        <xdr:cNvSpPr/>
      </xdr:nvSpPr>
      <xdr:spPr>
        <a:xfrm>
          <a:off x="16268700" y="13924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59707</xdr:rowOff>
    </xdr:from>
    <xdr:ext cx="405111" cy="259045"/>
    <xdr:sp macro="" textlink="">
      <xdr:nvSpPr>
        <xdr:cNvPr id="669" name="【児童館】&#10;有形固定資産減価償却率該当値テキスト">
          <a:extLst>
            <a:ext uri="{FF2B5EF4-FFF2-40B4-BE49-F238E27FC236}">
              <a16:creationId xmlns:a16="http://schemas.microsoft.com/office/drawing/2014/main" id="{470FE15B-4161-456E-974C-EB4EE21ECD4A}"/>
            </a:ext>
          </a:extLst>
        </xdr:cNvPr>
        <xdr:cNvSpPr txBox="1"/>
      </xdr:nvSpPr>
      <xdr:spPr>
        <a:xfrm>
          <a:off x="16357600" y="1377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38736</xdr:rowOff>
    </xdr:from>
    <xdr:to>
      <xdr:col>81</xdr:col>
      <xdr:colOff>101600</xdr:colOff>
      <xdr:row>81</xdr:row>
      <xdr:rowOff>140336</xdr:rowOff>
    </xdr:to>
    <xdr:sp macro="" textlink="">
      <xdr:nvSpPr>
        <xdr:cNvPr id="670" name="楕円 669">
          <a:extLst>
            <a:ext uri="{FF2B5EF4-FFF2-40B4-BE49-F238E27FC236}">
              <a16:creationId xmlns:a16="http://schemas.microsoft.com/office/drawing/2014/main" id="{71875303-C60B-4CCB-B562-513ECFC8C48A}"/>
            </a:ext>
          </a:extLst>
        </xdr:cNvPr>
        <xdr:cNvSpPr/>
      </xdr:nvSpPr>
      <xdr:spPr>
        <a:xfrm>
          <a:off x="15430500" y="13926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87630</xdr:rowOff>
    </xdr:from>
    <xdr:to>
      <xdr:col>85</xdr:col>
      <xdr:colOff>127000</xdr:colOff>
      <xdr:row>81</xdr:row>
      <xdr:rowOff>89536</xdr:rowOff>
    </xdr:to>
    <xdr:cxnSp macro="">
      <xdr:nvCxnSpPr>
        <xdr:cNvPr id="671" name="直線コネクタ 670">
          <a:extLst>
            <a:ext uri="{FF2B5EF4-FFF2-40B4-BE49-F238E27FC236}">
              <a16:creationId xmlns:a16="http://schemas.microsoft.com/office/drawing/2014/main" id="{E7A37179-2291-4F87-9DBB-68FD8CF5C7AF}"/>
            </a:ext>
          </a:extLst>
        </xdr:cNvPr>
        <xdr:cNvCxnSpPr/>
      </xdr:nvCxnSpPr>
      <xdr:spPr>
        <a:xfrm flipV="1">
          <a:off x="15481300" y="13975080"/>
          <a:ext cx="838200" cy="1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73025</xdr:rowOff>
    </xdr:from>
    <xdr:to>
      <xdr:col>76</xdr:col>
      <xdr:colOff>165100</xdr:colOff>
      <xdr:row>82</xdr:row>
      <xdr:rowOff>3175</xdr:rowOff>
    </xdr:to>
    <xdr:sp macro="" textlink="">
      <xdr:nvSpPr>
        <xdr:cNvPr id="672" name="楕円 671">
          <a:extLst>
            <a:ext uri="{FF2B5EF4-FFF2-40B4-BE49-F238E27FC236}">
              <a16:creationId xmlns:a16="http://schemas.microsoft.com/office/drawing/2014/main" id="{F0AE62B3-BE2B-46A9-A926-FCD77884EF08}"/>
            </a:ext>
          </a:extLst>
        </xdr:cNvPr>
        <xdr:cNvSpPr/>
      </xdr:nvSpPr>
      <xdr:spPr>
        <a:xfrm>
          <a:off x="14541500" y="1396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89536</xdr:rowOff>
    </xdr:from>
    <xdr:to>
      <xdr:col>81</xdr:col>
      <xdr:colOff>50800</xdr:colOff>
      <xdr:row>81</xdr:row>
      <xdr:rowOff>123825</xdr:rowOff>
    </xdr:to>
    <xdr:cxnSp macro="">
      <xdr:nvCxnSpPr>
        <xdr:cNvPr id="673" name="直線コネクタ 672">
          <a:extLst>
            <a:ext uri="{FF2B5EF4-FFF2-40B4-BE49-F238E27FC236}">
              <a16:creationId xmlns:a16="http://schemas.microsoft.com/office/drawing/2014/main" id="{17986E67-3540-481B-B805-97C5525AED1D}"/>
            </a:ext>
          </a:extLst>
        </xdr:cNvPr>
        <xdr:cNvCxnSpPr/>
      </xdr:nvCxnSpPr>
      <xdr:spPr>
        <a:xfrm flipV="1">
          <a:off x="14592300" y="13976986"/>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90170</xdr:rowOff>
    </xdr:from>
    <xdr:to>
      <xdr:col>72</xdr:col>
      <xdr:colOff>38100</xdr:colOff>
      <xdr:row>82</xdr:row>
      <xdr:rowOff>20320</xdr:rowOff>
    </xdr:to>
    <xdr:sp macro="" textlink="">
      <xdr:nvSpPr>
        <xdr:cNvPr id="674" name="楕円 673">
          <a:extLst>
            <a:ext uri="{FF2B5EF4-FFF2-40B4-BE49-F238E27FC236}">
              <a16:creationId xmlns:a16="http://schemas.microsoft.com/office/drawing/2014/main" id="{D2C7BF99-E93A-440E-9E66-1D68617CBEC2}"/>
            </a:ext>
          </a:extLst>
        </xdr:cNvPr>
        <xdr:cNvSpPr/>
      </xdr:nvSpPr>
      <xdr:spPr>
        <a:xfrm>
          <a:off x="13652500" y="1397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123825</xdr:rowOff>
    </xdr:from>
    <xdr:to>
      <xdr:col>76</xdr:col>
      <xdr:colOff>114300</xdr:colOff>
      <xdr:row>81</xdr:row>
      <xdr:rowOff>140970</xdr:rowOff>
    </xdr:to>
    <xdr:cxnSp macro="">
      <xdr:nvCxnSpPr>
        <xdr:cNvPr id="675" name="直線コネクタ 674">
          <a:extLst>
            <a:ext uri="{FF2B5EF4-FFF2-40B4-BE49-F238E27FC236}">
              <a16:creationId xmlns:a16="http://schemas.microsoft.com/office/drawing/2014/main" id="{08FA5E76-7136-450B-925A-73DD3059C708}"/>
            </a:ext>
          </a:extLst>
        </xdr:cNvPr>
        <xdr:cNvCxnSpPr/>
      </xdr:nvCxnSpPr>
      <xdr:spPr>
        <a:xfrm flipV="1">
          <a:off x="13703300" y="14011275"/>
          <a:ext cx="8890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44450</xdr:rowOff>
    </xdr:from>
    <xdr:to>
      <xdr:col>67</xdr:col>
      <xdr:colOff>101600</xdr:colOff>
      <xdr:row>81</xdr:row>
      <xdr:rowOff>146050</xdr:rowOff>
    </xdr:to>
    <xdr:sp macro="" textlink="">
      <xdr:nvSpPr>
        <xdr:cNvPr id="676" name="楕円 675">
          <a:extLst>
            <a:ext uri="{FF2B5EF4-FFF2-40B4-BE49-F238E27FC236}">
              <a16:creationId xmlns:a16="http://schemas.microsoft.com/office/drawing/2014/main" id="{2B86DC13-F950-4C89-9C4D-5CB74486C5A4}"/>
            </a:ext>
          </a:extLst>
        </xdr:cNvPr>
        <xdr:cNvSpPr/>
      </xdr:nvSpPr>
      <xdr:spPr>
        <a:xfrm>
          <a:off x="12763500" y="13931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95250</xdr:rowOff>
    </xdr:from>
    <xdr:to>
      <xdr:col>71</xdr:col>
      <xdr:colOff>177800</xdr:colOff>
      <xdr:row>81</xdr:row>
      <xdr:rowOff>140970</xdr:rowOff>
    </xdr:to>
    <xdr:cxnSp macro="">
      <xdr:nvCxnSpPr>
        <xdr:cNvPr id="677" name="直線コネクタ 676">
          <a:extLst>
            <a:ext uri="{FF2B5EF4-FFF2-40B4-BE49-F238E27FC236}">
              <a16:creationId xmlns:a16="http://schemas.microsoft.com/office/drawing/2014/main" id="{2D51B1CD-090E-4A32-951A-5DA14A1BA567}"/>
            </a:ext>
          </a:extLst>
        </xdr:cNvPr>
        <xdr:cNvCxnSpPr/>
      </xdr:nvCxnSpPr>
      <xdr:spPr>
        <a:xfrm>
          <a:off x="12814300" y="1398270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45738</xdr:rowOff>
    </xdr:from>
    <xdr:ext cx="405111" cy="259045"/>
    <xdr:sp macro="" textlink="">
      <xdr:nvSpPr>
        <xdr:cNvPr id="678" name="n_1aveValue【児童館】&#10;有形固定資産減価償却率">
          <a:extLst>
            <a:ext uri="{FF2B5EF4-FFF2-40B4-BE49-F238E27FC236}">
              <a16:creationId xmlns:a16="http://schemas.microsoft.com/office/drawing/2014/main" id="{28168E0E-163D-4148-ABB8-8A0C778249C2}"/>
            </a:ext>
          </a:extLst>
        </xdr:cNvPr>
        <xdr:cNvSpPr txBox="1"/>
      </xdr:nvSpPr>
      <xdr:spPr>
        <a:xfrm>
          <a:off x="15266044" y="141046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36213</xdr:rowOff>
    </xdr:from>
    <xdr:ext cx="405111" cy="259045"/>
    <xdr:sp macro="" textlink="">
      <xdr:nvSpPr>
        <xdr:cNvPr id="679" name="n_2aveValue【児童館】&#10;有形固定資産減価償却率">
          <a:extLst>
            <a:ext uri="{FF2B5EF4-FFF2-40B4-BE49-F238E27FC236}">
              <a16:creationId xmlns:a16="http://schemas.microsoft.com/office/drawing/2014/main" id="{82EF9221-DB09-4312-A78B-4643FC8B19B3}"/>
            </a:ext>
          </a:extLst>
        </xdr:cNvPr>
        <xdr:cNvSpPr txBox="1"/>
      </xdr:nvSpPr>
      <xdr:spPr>
        <a:xfrm>
          <a:off x="14389744" y="14095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34307</xdr:rowOff>
    </xdr:from>
    <xdr:ext cx="405111" cy="259045"/>
    <xdr:sp macro="" textlink="">
      <xdr:nvSpPr>
        <xdr:cNvPr id="680" name="n_3aveValue【児童館】&#10;有形固定資産減価償却率">
          <a:extLst>
            <a:ext uri="{FF2B5EF4-FFF2-40B4-BE49-F238E27FC236}">
              <a16:creationId xmlns:a16="http://schemas.microsoft.com/office/drawing/2014/main" id="{AF750235-7CBF-40E4-A811-9E7E65422DEC}"/>
            </a:ext>
          </a:extLst>
        </xdr:cNvPr>
        <xdr:cNvSpPr txBox="1"/>
      </xdr:nvSpPr>
      <xdr:spPr>
        <a:xfrm>
          <a:off x="13500744" y="1409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19066</xdr:rowOff>
    </xdr:from>
    <xdr:ext cx="405111" cy="259045"/>
    <xdr:sp macro="" textlink="">
      <xdr:nvSpPr>
        <xdr:cNvPr id="681" name="n_4aveValue【児童館】&#10;有形固定資産減価償却率">
          <a:extLst>
            <a:ext uri="{FF2B5EF4-FFF2-40B4-BE49-F238E27FC236}">
              <a16:creationId xmlns:a16="http://schemas.microsoft.com/office/drawing/2014/main" id="{66749558-8A07-4FD7-81D5-87E7B3EDF790}"/>
            </a:ext>
          </a:extLst>
        </xdr:cNvPr>
        <xdr:cNvSpPr txBox="1"/>
      </xdr:nvSpPr>
      <xdr:spPr>
        <a:xfrm>
          <a:off x="12611744" y="14077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156863</xdr:rowOff>
    </xdr:from>
    <xdr:ext cx="405111" cy="259045"/>
    <xdr:sp macro="" textlink="">
      <xdr:nvSpPr>
        <xdr:cNvPr id="682" name="n_1mainValue【児童館】&#10;有形固定資産減価償却率">
          <a:extLst>
            <a:ext uri="{FF2B5EF4-FFF2-40B4-BE49-F238E27FC236}">
              <a16:creationId xmlns:a16="http://schemas.microsoft.com/office/drawing/2014/main" id="{EB7020F8-0BB4-45FB-9709-7319EBAF1F6F}"/>
            </a:ext>
          </a:extLst>
        </xdr:cNvPr>
        <xdr:cNvSpPr txBox="1"/>
      </xdr:nvSpPr>
      <xdr:spPr>
        <a:xfrm>
          <a:off x="15266044" y="13701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19702</xdr:rowOff>
    </xdr:from>
    <xdr:ext cx="405111" cy="259045"/>
    <xdr:sp macro="" textlink="">
      <xdr:nvSpPr>
        <xdr:cNvPr id="683" name="n_2mainValue【児童館】&#10;有形固定資産減価償却率">
          <a:extLst>
            <a:ext uri="{FF2B5EF4-FFF2-40B4-BE49-F238E27FC236}">
              <a16:creationId xmlns:a16="http://schemas.microsoft.com/office/drawing/2014/main" id="{194261C2-872E-42D6-BDEA-9E857C57F0FD}"/>
            </a:ext>
          </a:extLst>
        </xdr:cNvPr>
        <xdr:cNvSpPr txBox="1"/>
      </xdr:nvSpPr>
      <xdr:spPr>
        <a:xfrm>
          <a:off x="14389744" y="1373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36847</xdr:rowOff>
    </xdr:from>
    <xdr:ext cx="405111" cy="259045"/>
    <xdr:sp macro="" textlink="">
      <xdr:nvSpPr>
        <xdr:cNvPr id="684" name="n_3mainValue【児童館】&#10;有形固定資産減価償却率">
          <a:extLst>
            <a:ext uri="{FF2B5EF4-FFF2-40B4-BE49-F238E27FC236}">
              <a16:creationId xmlns:a16="http://schemas.microsoft.com/office/drawing/2014/main" id="{D173986C-9EE9-4175-A3F1-F7247BB81636}"/>
            </a:ext>
          </a:extLst>
        </xdr:cNvPr>
        <xdr:cNvSpPr txBox="1"/>
      </xdr:nvSpPr>
      <xdr:spPr>
        <a:xfrm>
          <a:off x="13500744" y="1375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162577</xdr:rowOff>
    </xdr:from>
    <xdr:ext cx="405111" cy="259045"/>
    <xdr:sp macro="" textlink="">
      <xdr:nvSpPr>
        <xdr:cNvPr id="685" name="n_4mainValue【児童館】&#10;有形固定資産減価償却率">
          <a:extLst>
            <a:ext uri="{FF2B5EF4-FFF2-40B4-BE49-F238E27FC236}">
              <a16:creationId xmlns:a16="http://schemas.microsoft.com/office/drawing/2014/main" id="{54B92FC2-BDCC-46A9-BA35-F2F7735893FB}"/>
            </a:ext>
          </a:extLst>
        </xdr:cNvPr>
        <xdr:cNvSpPr txBox="1"/>
      </xdr:nvSpPr>
      <xdr:spPr>
        <a:xfrm>
          <a:off x="12611744" y="1370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6" name="正方形/長方形 685">
          <a:extLst>
            <a:ext uri="{FF2B5EF4-FFF2-40B4-BE49-F238E27FC236}">
              <a16:creationId xmlns:a16="http://schemas.microsoft.com/office/drawing/2014/main" id="{63A1E355-D25F-4791-BF93-A231EDFB1415}"/>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7" name="正方形/長方形 686">
          <a:extLst>
            <a:ext uri="{FF2B5EF4-FFF2-40B4-BE49-F238E27FC236}">
              <a16:creationId xmlns:a16="http://schemas.microsoft.com/office/drawing/2014/main" id="{EF486013-E626-44DD-96F7-F1B7E796CB38}"/>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8" name="正方形/長方形 687">
          <a:extLst>
            <a:ext uri="{FF2B5EF4-FFF2-40B4-BE49-F238E27FC236}">
              <a16:creationId xmlns:a16="http://schemas.microsoft.com/office/drawing/2014/main" id="{2FCE3B70-5880-4079-9312-ACAD567726BA}"/>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9" name="正方形/長方形 688">
          <a:extLst>
            <a:ext uri="{FF2B5EF4-FFF2-40B4-BE49-F238E27FC236}">
              <a16:creationId xmlns:a16="http://schemas.microsoft.com/office/drawing/2014/main" id="{A64D3647-1E63-4CF4-A183-8797C23D27B1}"/>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0" name="正方形/長方形 689">
          <a:extLst>
            <a:ext uri="{FF2B5EF4-FFF2-40B4-BE49-F238E27FC236}">
              <a16:creationId xmlns:a16="http://schemas.microsoft.com/office/drawing/2014/main" id="{7FBE34EB-D06B-4BDA-A861-461931B8AAA3}"/>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1" name="正方形/長方形 690">
          <a:extLst>
            <a:ext uri="{FF2B5EF4-FFF2-40B4-BE49-F238E27FC236}">
              <a16:creationId xmlns:a16="http://schemas.microsoft.com/office/drawing/2014/main" id="{ACA712A2-0EF2-4D87-8726-A8B036B0E66F}"/>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2" name="正方形/長方形 691">
          <a:extLst>
            <a:ext uri="{FF2B5EF4-FFF2-40B4-BE49-F238E27FC236}">
              <a16:creationId xmlns:a16="http://schemas.microsoft.com/office/drawing/2014/main" id="{ED7CFB10-FF33-46AD-8516-E29FD34E21FF}"/>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3" name="正方形/長方形 692">
          <a:extLst>
            <a:ext uri="{FF2B5EF4-FFF2-40B4-BE49-F238E27FC236}">
              <a16:creationId xmlns:a16="http://schemas.microsoft.com/office/drawing/2014/main" id="{70C0B745-76EC-42EC-8100-BAE48813149C}"/>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4" name="テキスト ボックス 693">
          <a:extLst>
            <a:ext uri="{FF2B5EF4-FFF2-40B4-BE49-F238E27FC236}">
              <a16:creationId xmlns:a16="http://schemas.microsoft.com/office/drawing/2014/main" id="{CE218C66-C4E5-43A6-BC41-C0986BA3DC41}"/>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5" name="直線コネクタ 694">
          <a:extLst>
            <a:ext uri="{FF2B5EF4-FFF2-40B4-BE49-F238E27FC236}">
              <a16:creationId xmlns:a16="http://schemas.microsoft.com/office/drawing/2014/main" id="{A44ADC2D-7542-4CC5-91AC-DC73A32A7F3B}"/>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6" name="直線コネクタ 695">
          <a:extLst>
            <a:ext uri="{FF2B5EF4-FFF2-40B4-BE49-F238E27FC236}">
              <a16:creationId xmlns:a16="http://schemas.microsoft.com/office/drawing/2014/main" id="{E1AA1E8B-30B3-43CA-8C95-032F224B6C2E}"/>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7" name="テキスト ボックス 696">
          <a:extLst>
            <a:ext uri="{FF2B5EF4-FFF2-40B4-BE49-F238E27FC236}">
              <a16:creationId xmlns:a16="http://schemas.microsoft.com/office/drawing/2014/main" id="{0ECD2AB0-22A1-4699-86E3-1C1CEAC8605B}"/>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8" name="直線コネクタ 697">
          <a:extLst>
            <a:ext uri="{FF2B5EF4-FFF2-40B4-BE49-F238E27FC236}">
              <a16:creationId xmlns:a16="http://schemas.microsoft.com/office/drawing/2014/main" id="{5964C169-5B6E-4750-97A3-1FCDFD562C03}"/>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9" name="テキスト ボックス 698">
          <a:extLst>
            <a:ext uri="{FF2B5EF4-FFF2-40B4-BE49-F238E27FC236}">
              <a16:creationId xmlns:a16="http://schemas.microsoft.com/office/drawing/2014/main" id="{F99FC5E4-F0CF-463F-8A28-215EA96C8F89}"/>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00" name="直線コネクタ 699">
          <a:extLst>
            <a:ext uri="{FF2B5EF4-FFF2-40B4-BE49-F238E27FC236}">
              <a16:creationId xmlns:a16="http://schemas.microsoft.com/office/drawing/2014/main" id="{DAEF7D37-9603-4AA4-A577-30471C5DF303}"/>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1" name="テキスト ボックス 700">
          <a:extLst>
            <a:ext uri="{FF2B5EF4-FFF2-40B4-BE49-F238E27FC236}">
              <a16:creationId xmlns:a16="http://schemas.microsoft.com/office/drawing/2014/main" id="{61495E22-7CFC-445B-8179-6AA0CB8966CC}"/>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2" name="直線コネクタ 701">
          <a:extLst>
            <a:ext uri="{FF2B5EF4-FFF2-40B4-BE49-F238E27FC236}">
              <a16:creationId xmlns:a16="http://schemas.microsoft.com/office/drawing/2014/main" id="{FC36FD7D-100C-45A8-8120-CAA79DF5A53E}"/>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3" name="テキスト ボックス 702">
          <a:extLst>
            <a:ext uri="{FF2B5EF4-FFF2-40B4-BE49-F238E27FC236}">
              <a16:creationId xmlns:a16="http://schemas.microsoft.com/office/drawing/2014/main" id="{388050C5-EBF0-4540-AD85-0C3C4BF67686}"/>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4" name="直線コネクタ 703">
          <a:extLst>
            <a:ext uri="{FF2B5EF4-FFF2-40B4-BE49-F238E27FC236}">
              <a16:creationId xmlns:a16="http://schemas.microsoft.com/office/drawing/2014/main" id="{6C04E31C-8873-4385-9E71-ABFDC5CE7FCD}"/>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5" name="テキスト ボックス 704">
          <a:extLst>
            <a:ext uri="{FF2B5EF4-FFF2-40B4-BE49-F238E27FC236}">
              <a16:creationId xmlns:a16="http://schemas.microsoft.com/office/drawing/2014/main" id="{2C977B5A-531A-40AB-9E4C-0FF62EE2D301}"/>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6" name="直線コネクタ 705">
          <a:extLst>
            <a:ext uri="{FF2B5EF4-FFF2-40B4-BE49-F238E27FC236}">
              <a16:creationId xmlns:a16="http://schemas.microsoft.com/office/drawing/2014/main" id="{E244A948-C4E5-4BD1-8709-9B302609AED3}"/>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7" name="テキスト ボックス 706">
          <a:extLst>
            <a:ext uri="{FF2B5EF4-FFF2-40B4-BE49-F238E27FC236}">
              <a16:creationId xmlns:a16="http://schemas.microsoft.com/office/drawing/2014/main" id="{6AE1F7BC-F6B1-4670-8B7F-1AC26176B034}"/>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8" name="【児童館】&#10;一人当たり面積グラフ枠">
          <a:extLst>
            <a:ext uri="{FF2B5EF4-FFF2-40B4-BE49-F238E27FC236}">
              <a16:creationId xmlns:a16="http://schemas.microsoft.com/office/drawing/2014/main" id="{1C952BB9-9044-4A15-858F-8604779D6F11}"/>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38100</xdr:rowOff>
    </xdr:to>
    <xdr:cxnSp macro="">
      <xdr:nvCxnSpPr>
        <xdr:cNvPr id="709" name="直線コネクタ 708">
          <a:extLst>
            <a:ext uri="{FF2B5EF4-FFF2-40B4-BE49-F238E27FC236}">
              <a16:creationId xmlns:a16="http://schemas.microsoft.com/office/drawing/2014/main" id="{FC5AB1C3-49CC-49CD-9BD8-DD735B7C597F}"/>
            </a:ext>
          </a:extLst>
        </xdr:cNvPr>
        <xdr:cNvCxnSpPr/>
      </xdr:nvCxnSpPr>
      <xdr:spPr>
        <a:xfrm flipV="1">
          <a:off x="22160864" y="13258800"/>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10" name="【児童館】&#10;一人当たり面積最小値テキスト">
          <a:extLst>
            <a:ext uri="{FF2B5EF4-FFF2-40B4-BE49-F238E27FC236}">
              <a16:creationId xmlns:a16="http://schemas.microsoft.com/office/drawing/2014/main" id="{1A506CED-1395-4896-9521-650B843F1334}"/>
            </a:ext>
          </a:extLst>
        </xdr:cNvPr>
        <xdr:cNvSpPr txBox="1"/>
      </xdr:nvSpPr>
      <xdr:spPr>
        <a:xfrm>
          <a:off x="22199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11" name="直線コネクタ 710">
          <a:extLst>
            <a:ext uri="{FF2B5EF4-FFF2-40B4-BE49-F238E27FC236}">
              <a16:creationId xmlns:a16="http://schemas.microsoft.com/office/drawing/2014/main" id="{B77E7B4F-C038-4A2C-9139-5172B71470BB}"/>
            </a:ext>
          </a:extLst>
        </xdr:cNvPr>
        <xdr:cNvCxnSpPr/>
      </xdr:nvCxnSpPr>
      <xdr:spPr>
        <a:xfrm>
          <a:off x="22072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712" name="【児童館】&#10;一人当たり面積最大値テキスト">
          <a:extLst>
            <a:ext uri="{FF2B5EF4-FFF2-40B4-BE49-F238E27FC236}">
              <a16:creationId xmlns:a16="http://schemas.microsoft.com/office/drawing/2014/main" id="{2EE2F370-BAD1-4256-8B59-DF33A8207ECA}"/>
            </a:ext>
          </a:extLst>
        </xdr:cNvPr>
        <xdr:cNvSpPr txBox="1"/>
      </xdr:nvSpPr>
      <xdr:spPr>
        <a:xfrm>
          <a:off x="22199600" y="13034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13" name="直線コネクタ 712">
          <a:extLst>
            <a:ext uri="{FF2B5EF4-FFF2-40B4-BE49-F238E27FC236}">
              <a16:creationId xmlns:a16="http://schemas.microsoft.com/office/drawing/2014/main" id="{66244DA6-FC90-460F-89DC-40BC3CB66F57}"/>
            </a:ext>
          </a:extLst>
        </xdr:cNvPr>
        <xdr:cNvCxnSpPr/>
      </xdr:nvCxnSpPr>
      <xdr:spPr>
        <a:xfrm>
          <a:off x="22072600" y="1325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22877</xdr:rowOff>
    </xdr:from>
    <xdr:ext cx="469744" cy="259045"/>
    <xdr:sp macro="" textlink="">
      <xdr:nvSpPr>
        <xdr:cNvPr id="714" name="【児童館】&#10;一人当たり面積平均値テキスト">
          <a:extLst>
            <a:ext uri="{FF2B5EF4-FFF2-40B4-BE49-F238E27FC236}">
              <a16:creationId xmlns:a16="http://schemas.microsoft.com/office/drawing/2014/main" id="{5402C9D7-FC1A-4F71-9999-B5A3091E2F78}"/>
            </a:ext>
          </a:extLst>
        </xdr:cNvPr>
        <xdr:cNvSpPr txBox="1"/>
      </xdr:nvSpPr>
      <xdr:spPr>
        <a:xfrm>
          <a:off x="22199600" y="14253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15" name="フローチャート: 判断 714">
          <a:extLst>
            <a:ext uri="{FF2B5EF4-FFF2-40B4-BE49-F238E27FC236}">
              <a16:creationId xmlns:a16="http://schemas.microsoft.com/office/drawing/2014/main" id="{CEE38E36-70AD-40C6-A605-9252E4D37564}"/>
            </a:ext>
          </a:extLst>
        </xdr:cNvPr>
        <xdr:cNvSpPr/>
      </xdr:nvSpPr>
      <xdr:spPr>
        <a:xfrm>
          <a:off x="221107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16" name="フローチャート: 判断 715">
          <a:extLst>
            <a:ext uri="{FF2B5EF4-FFF2-40B4-BE49-F238E27FC236}">
              <a16:creationId xmlns:a16="http://schemas.microsoft.com/office/drawing/2014/main" id="{457A275A-AE79-4662-8173-7AF899EB8451}"/>
            </a:ext>
          </a:extLst>
        </xdr:cNvPr>
        <xdr:cNvSpPr/>
      </xdr:nvSpPr>
      <xdr:spPr>
        <a:xfrm>
          <a:off x="21272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717" name="フローチャート: 判断 716">
          <a:extLst>
            <a:ext uri="{FF2B5EF4-FFF2-40B4-BE49-F238E27FC236}">
              <a16:creationId xmlns:a16="http://schemas.microsoft.com/office/drawing/2014/main" id="{EFF214EF-C00F-488C-9011-73334EE435BA}"/>
            </a:ext>
          </a:extLst>
        </xdr:cNvPr>
        <xdr:cNvSpPr/>
      </xdr:nvSpPr>
      <xdr:spPr>
        <a:xfrm>
          <a:off x="20383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18" name="フローチャート: 判断 717">
          <a:extLst>
            <a:ext uri="{FF2B5EF4-FFF2-40B4-BE49-F238E27FC236}">
              <a16:creationId xmlns:a16="http://schemas.microsoft.com/office/drawing/2014/main" id="{4C2EA754-6609-4452-B43C-F9FCF135D498}"/>
            </a:ext>
          </a:extLst>
        </xdr:cNvPr>
        <xdr:cNvSpPr/>
      </xdr:nvSpPr>
      <xdr:spPr>
        <a:xfrm>
          <a:off x="19494500" y="142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6350</xdr:rowOff>
    </xdr:from>
    <xdr:to>
      <xdr:col>98</xdr:col>
      <xdr:colOff>38100</xdr:colOff>
      <xdr:row>83</xdr:row>
      <xdr:rowOff>107950</xdr:rowOff>
    </xdr:to>
    <xdr:sp macro="" textlink="">
      <xdr:nvSpPr>
        <xdr:cNvPr id="719" name="フローチャート: 判断 718">
          <a:extLst>
            <a:ext uri="{FF2B5EF4-FFF2-40B4-BE49-F238E27FC236}">
              <a16:creationId xmlns:a16="http://schemas.microsoft.com/office/drawing/2014/main" id="{97609A57-6F25-4477-87C4-3FCB3873B0CF}"/>
            </a:ext>
          </a:extLst>
        </xdr:cNvPr>
        <xdr:cNvSpPr/>
      </xdr:nvSpPr>
      <xdr:spPr>
        <a:xfrm>
          <a:off x="18605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FE6B2122-8BE0-4AFC-9363-815E8E054027}"/>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376AF2F0-A4FF-44F0-A5D7-8D8503EB0D1D}"/>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7F6D594B-DF91-4DAF-A1EF-E7DBEB23FC8C}"/>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3" name="テキスト ボックス 722">
          <a:extLst>
            <a:ext uri="{FF2B5EF4-FFF2-40B4-BE49-F238E27FC236}">
              <a16:creationId xmlns:a16="http://schemas.microsoft.com/office/drawing/2014/main" id="{04707498-97A2-4FE3-B44E-88FAF5066CFC}"/>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4" name="テキスト ボックス 723">
          <a:extLst>
            <a:ext uri="{FF2B5EF4-FFF2-40B4-BE49-F238E27FC236}">
              <a16:creationId xmlns:a16="http://schemas.microsoft.com/office/drawing/2014/main" id="{BE7A05AB-07AC-4107-BE7D-9DACA4FE432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25400</xdr:rowOff>
    </xdr:from>
    <xdr:to>
      <xdr:col>116</xdr:col>
      <xdr:colOff>114300</xdr:colOff>
      <xdr:row>81</xdr:row>
      <xdr:rowOff>127000</xdr:rowOff>
    </xdr:to>
    <xdr:sp macro="" textlink="">
      <xdr:nvSpPr>
        <xdr:cNvPr id="725" name="楕円 724">
          <a:extLst>
            <a:ext uri="{FF2B5EF4-FFF2-40B4-BE49-F238E27FC236}">
              <a16:creationId xmlns:a16="http://schemas.microsoft.com/office/drawing/2014/main" id="{48320190-BE21-4522-9012-1F330835C069}"/>
            </a:ext>
          </a:extLst>
        </xdr:cNvPr>
        <xdr:cNvSpPr/>
      </xdr:nvSpPr>
      <xdr:spPr>
        <a:xfrm>
          <a:off x="22110700" y="1391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48277</xdr:rowOff>
    </xdr:from>
    <xdr:ext cx="469744" cy="259045"/>
    <xdr:sp macro="" textlink="">
      <xdr:nvSpPr>
        <xdr:cNvPr id="726" name="【児童館】&#10;一人当たり面積該当値テキスト">
          <a:extLst>
            <a:ext uri="{FF2B5EF4-FFF2-40B4-BE49-F238E27FC236}">
              <a16:creationId xmlns:a16="http://schemas.microsoft.com/office/drawing/2014/main" id="{6123ACAA-F494-48AD-BDCF-BDFC813BC385}"/>
            </a:ext>
          </a:extLst>
        </xdr:cNvPr>
        <xdr:cNvSpPr txBox="1"/>
      </xdr:nvSpPr>
      <xdr:spPr>
        <a:xfrm>
          <a:off x="22199600" y="13764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6350</xdr:rowOff>
    </xdr:from>
    <xdr:to>
      <xdr:col>112</xdr:col>
      <xdr:colOff>38100</xdr:colOff>
      <xdr:row>81</xdr:row>
      <xdr:rowOff>107950</xdr:rowOff>
    </xdr:to>
    <xdr:sp macro="" textlink="">
      <xdr:nvSpPr>
        <xdr:cNvPr id="727" name="楕円 726">
          <a:extLst>
            <a:ext uri="{FF2B5EF4-FFF2-40B4-BE49-F238E27FC236}">
              <a16:creationId xmlns:a16="http://schemas.microsoft.com/office/drawing/2014/main" id="{1CBFAF1E-9644-495F-9DC7-AD766B793A43}"/>
            </a:ext>
          </a:extLst>
        </xdr:cNvPr>
        <xdr:cNvSpPr/>
      </xdr:nvSpPr>
      <xdr:spPr>
        <a:xfrm>
          <a:off x="21272500" y="1389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57150</xdr:rowOff>
    </xdr:from>
    <xdr:to>
      <xdr:col>116</xdr:col>
      <xdr:colOff>63500</xdr:colOff>
      <xdr:row>81</xdr:row>
      <xdr:rowOff>76200</xdr:rowOff>
    </xdr:to>
    <xdr:cxnSp macro="">
      <xdr:nvCxnSpPr>
        <xdr:cNvPr id="728" name="直線コネクタ 727">
          <a:extLst>
            <a:ext uri="{FF2B5EF4-FFF2-40B4-BE49-F238E27FC236}">
              <a16:creationId xmlns:a16="http://schemas.microsoft.com/office/drawing/2014/main" id="{5316772B-0B0F-47C1-A7D0-99237905C31E}"/>
            </a:ext>
          </a:extLst>
        </xdr:cNvPr>
        <xdr:cNvCxnSpPr/>
      </xdr:nvCxnSpPr>
      <xdr:spPr>
        <a:xfrm>
          <a:off x="21323300" y="139446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101600</xdr:rowOff>
    </xdr:from>
    <xdr:to>
      <xdr:col>107</xdr:col>
      <xdr:colOff>101600</xdr:colOff>
      <xdr:row>82</xdr:row>
      <xdr:rowOff>31750</xdr:rowOff>
    </xdr:to>
    <xdr:sp macro="" textlink="">
      <xdr:nvSpPr>
        <xdr:cNvPr id="729" name="楕円 728">
          <a:extLst>
            <a:ext uri="{FF2B5EF4-FFF2-40B4-BE49-F238E27FC236}">
              <a16:creationId xmlns:a16="http://schemas.microsoft.com/office/drawing/2014/main" id="{D4BDF0E5-BDA9-4587-87E4-C68B09A8175E}"/>
            </a:ext>
          </a:extLst>
        </xdr:cNvPr>
        <xdr:cNvSpPr/>
      </xdr:nvSpPr>
      <xdr:spPr>
        <a:xfrm>
          <a:off x="20383500" y="1398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57150</xdr:rowOff>
    </xdr:from>
    <xdr:to>
      <xdr:col>111</xdr:col>
      <xdr:colOff>177800</xdr:colOff>
      <xdr:row>81</xdr:row>
      <xdr:rowOff>152400</xdr:rowOff>
    </xdr:to>
    <xdr:cxnSp macro="">
      <xdr:nvCxnSpPr>
        <xdr:cNvPr id="730" name="直線コネクタ 729">
          <a:extLst>
            <a:ext uri="{FF2B5EF4-FFF2-40B4-BE49-F238E27FC236}">
              <a16:creationId xmlns:a16="http://schemas.microsoft.com/office/drawing/2014/main" id="{2B0E7729-1BAD-47A2-8199-60E8D777A735}"/>
            </a:ext>
          </a:extLst>
        </xdr:cNvPr>
        <xdr:cNvCxnSpPr/>
      </xdr:nvCxnSpPr>
      <xdr:spPr>
        <a:xfrm flipV="1">
          <a:off x="20434300" y="139446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120650</xdr:rowOff>
    </xdr:from>
    <xdr:to>
      <xdr:col>102</xdr:col>
      <xdr:colOff>165100</xdr:colOff>
      <xdr:row>82</xdr:row>
      <xdr:rowOff>50800</xdr:rowOff>
    </xdr:to>
    <xdr:sp macro="" textlink="">
      <xdr:nvSpPr>
        <xdr:cNvPr id="731" name="楕円 730">
          <a:extLst>
            <a:ext uri="{FF2B5EF4-FFF2-40B4-BE49-F238E27FC236}">
              <a16:creationId xmlns:a16="http://schemas.microsoft.com/office/drawing/2014/main" id="{CDA73D68-C784-45D8-B5AE-1907377E163E}"/>
            </a:ext>
          </a:extLst>
        </xdr:cNvPr>
        <xdr:cNvSpPr/>
      </xdr:nvSpPr>
      <xdr:spPr>
        <a:xfrm>
          <a:off x="19494500" y="140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81</xdr:row>
      <xdr:rowOff>152400</xdr:rowOff>
    </xdr:from>
    <xdr:to>
      <xdr:col>107</xdr:col>
      <xdr:colOff>50800</xdr:colOff>
      <xdr:row>82</xdr:row>
      <xdr:rowOff>0</xdr:rowOff>
    </xdr:to>
    <xdr:cxnSp macro="">
      <xdr:nvCxnSpPr>
        <xdr:cNvPr id="732" name="直線コネクタ 731">
          <a:extLst>
            <a:ext uri="{FF2B5EF4-FFF2-40B4-BE49-F238E27FC236}">
              <a16:creationId xmlns:a16="http://schemas.microsoft.com/office/drawing/2014/main" id="{374FBC06-17E9-4524-807E-26F75935C9AC}"/>
            </a:ext>
          </a:extLst>
        </xdr:cNvPr>
        <xdr:cNvCxnSpPr/>
      </xdr:nvCxnSpPr>
      <xdr:spPr>
        <a:xfrm flipV="1">
          <a:off x="19545300" y="140398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81</xdr:row>
      <xdr:rowOff>120650</xdr:rowOff>
    </xdr:from>
    <xdr:to>
      <xdr:col>98</xdr:col>
      <xdr:colOff>38100</xdr:colOff>
      <xdr:row>82</xdr:row>
      <xdr:rowOff>50800</xdr:rowOff>
    </xdr:to>
    <xdr:sp macro="" textlink="">
      <xdr:nvSpPr>
        <xdr:cNvPr id="733" name="楕円 732">
          <a:extLst>
            <a:ext uri="{FF2B5EF4-FFF2-40B4-BE49-F238E27FC236}">
              <a16:creationId xmlns:a16="http://schemas.microsoft.com/office/drawing/2014/main" id="{DFD7DE18-D859-4C14-9DF7-6254C8F87C0F}"/>
            </a:ext>
          </a:extLst>
        </xdr:cNvPr>
        <xdr:cNvSpPr/>
      </xdr:nvSpPr>
      <xdr:spPr>
        <a:xfrm>
          <a:off x="18605500" y="140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0</xdr:rowOff>
    </xdr:from>
    <xdr:to>
      <xdr:col>102</xdr:col>
      <xdr:colOff>114300</xdr:colOff>
      <xdr:row>82</xdr:row>
      <xdr:rowOff>0</xdr:rowOff>
    </xdr:to>
    <xdr:cxnSp macro="">
      <xdr:nvCxnSpPr>
        <xdr:cNvPr id="734" name="直線コネクタ 733">
          <a:extLst>
            <a:ext uri="{FF2B5EF4-FFF2-40B4-BE49-F238E27FC236}">
              <a16:creationId xmlns:a16="http://schemas.microsoft.com/office/drawing/2014/main" id="{B5B51282-542B-455F-917E-4D1E1D95CAF8}"/>
            </a:ext>
          </a:extLst>
        </xdr:cNvPr>
        <xdr:cNvCxnSpPr/>
      </xdr:nvCxnSpPr>
      <xdr:spPr>
        <a:xfrm>
          <a:off x="18656300" y="14058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137177</xdr:rowOff>
    </xdr:from>
    <xdr:ext cx="469744" cy="259045"/>
    <xdr:sp macro="" textlink="">
      <xdr:nvSpPr>
        <xdr:cNvPr id="735" name="n_1aveValue【児童館】&#10;一人当たり面積">
          <a:extLst>
            <a:ext uri="{FF2B5EF4-FFF2-40B4-BE49-F238E27FC236}">
              <a16:creationId xmlns:a16="http://schemas.microsoft.com/office/drawing/2014/main" id="{AA21E6D8-0FE4-4823-99FE-B7C84187ABA5}"/>
            </a:ext>
          </a:extLst>
        </xdr:cNvPr>
        <xdr:cNvSpPr txBox="1"/>
      </xdr:nvSpPr>
      <xdr:spPr>
        <a:xfrm>
          <a:off x="210757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83</xdr:row>
      <xdr:rowOff>156227</xdr:rowOff>
    </xdr:from>
    <xdr:ext cx="469744" cy="259045"/>
    <xdr:sp macro="" textlink="">
      <xdr:nvSpPr>
        <xdr:cNvPr id="736" name="n_2aveValue【児童館】&#10;一人当たり面積">
          <a:extLst>
            <a:ext uri="{FF2B5EF4-FFF2-40B4-BE49-F238E27FC236}">
              <a16:creationId xmlns:a16="http://schemas.microsoft.com/office/drawing/2014/main" id="{B1015CB6-B841-49F2-8BA4-613B6A6CC0AC}"/>
            </a:ext>
          </a:extLst>
        </xdr:cNvPr>
        <xdr:cNvSpPr txBox="1"/>
      </xdr:nvSpPr>
      <xdr:spPr>
        <a:xfrm>
          <a:off x="20199427" y="14386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137177</xdr:rowOff>
    </xdr:from>
    <xdr:ext cx="469744" cy="259045"/>
    <xdr:sp macro="" textlink="">
      <xdr:nvSpPr>
        <xdr:cNvPr id="737" name="n_3aveValue【児童館】&#10;一人当たり面積">
          <a:extLst>
            <a:ext uri="{FF2B5EF4-FFF2-40B4-BE49-F238E27FC236}">
              <a16:creationId xmlns:a16="http://schemas.microsoft.com/office/drawing/2014/main" id="{DF83C119-C346-4316-B341-E94714A042C6}"/>
            </a:ext>
          </a:extLst>
        </xdr:cNvPr>
        <xdr:cNvSpPr txBox="1"/>
      </xdr:nvSpPr>
      <xdr:spPr>
        <a:xfrm>
          <a:off x="19310427"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99077</xdr:rowOff>
    </xdr:from>
    <xdr:ext cx="469744" cy="259045"/>
    <xdr:sp macro="" textlink="">
      <xdr:nvSpPr>
        <xdr:cNvPr id="738" name="n_4aveValue【児童館】&#10;一人当たり面積">
          <a:extLst>
            <a:ext uri="{FF2B5EF4-FFF2-40B4-BE49-F238E27FC236}">
              <a16:creationId xmlns:a16="http://schemas.microsoft.com/office/drawing/2014/main" id="{3A72FC3A-6C54-4608-A37D-A113565E040C}"/>
            </a:ext>
          </a:extLst>
        </xdr:cNvPr>
        <xdr:cNvSpPr txBox="1"/>
      </xdr:nvSpPr>
      <xdr:spPr>
        <a:xfrm>
          <a:off x="18421427" y="1432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79</xdr:row>
      <xdr:rowOff>124477</xdr:rowOff>
    </xdr:from>
    <xdr:ext cx="469744" cy="259045"/>
    <xdr:sp macro="" textlink="">
      <xdr:nvSpPr>
        <xdr:cNvPr id="739" name="n_1mainValue【児童館】&#10;一人当たり面積">
          <a:extLst>
            <a:ext uri="{FF2B5EF4-FFF2-40B4-BE49-F238E27FC236}">
              <a16:creationId xmlns:a16="http://schemas.microsoft.com/office/drawing/2014/main" id="{2F7F940A-0948-47E2-A899-BC3CA82ECE08}"/>
            </a:ext>
          </a:extLst>
        </xdr:cNvPr>
        <xdr:cNvSpPr txBox="1"/>
      </xdr:nvSpPr>
      <xdr:spPr>
        <a:xfrm>
          <a:off x="21075727" y="1366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48277</xdr:rowOff>
    </xdr:from>
    <xdr:ext cx="469744" cy="259045"/>
    <xdr:sp macro="" textlink="">
      <xdr:nvSpPr>
        <xdr:cNvPr id="740" name="n_2mainValue【児童館】&#10;一人当たり面積">
          <a:extLst>
            <a:ext uri="{FF2B5EF4-FFF2-40B4-BE49-F238E27FC236}">
              <a16:creationId xmlns:a16="http://schemas.microsoft.com/office/drawing/2014/main" id="{6FB63D80-DD8A-4522-BDD7-35917F040397}"/>
            </a:ext>
          </a:extLst>
        </xdr:cNvPr>
        <xdr:cNvSpPr txBox="1"/>
      </xdr:nvSpPr>
      <xdr:spPr>
        <a:xfrm>
          <a:off x="20199427" y="13764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67327</xdr:rowOff>
    </xdr:from>
    <xdr:ext cx="469744" cy="259045"/>
    <xdr:sp macro="" textlink="">
      <xdr:nvSpPr>
        <xdr:cNvPr id="741" name="n_3mainValue【児童館】&#10;一人当たり面積">
          <a:extLst>
            <a:ext uri="{FF2B5EF4-FFF2-40B4-BE49-F238E27FC236}">
              <a16:creationId xmlns:a16="http://schemas.microsoft.com/office/drawing/2014/main" id="{2B668EB3-A36A-4BD2-A91F-C17C53B2B262}"/>
            </a:ext>
          </a:extLst>
        </xdr:cNvPr>
        <xdr:cNvSpPr txBox="1"/>
      </xdr:nvSpPr>
      <xdr:spPr>
        <a:xfrm>
          <a:off x="19310427" y="1378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67327</xdr:rowOff>
    </xdr:from>
    <xdr:ext cx="469744" cy="259045"/>
    <xdr:sp macro="" textlink="">
      <xdr:nvSpPr>
        <xdr:cNvPr id="742" name="n_4mainValue【児童館】&#10;一人当たり面積">
          <a:extLst>
            <a:ext uri="{FF2B5EF4-FFF2-40B4-BE49-F238E27FC236}">
              <a16:creationId xmlns:a16="http://schemas.microsoft.com/office/drawing/2014/main" id="{B8AEC358-40AB-422E-AB59-0B20A92EA55F}"/>
            </a:ext>
          </a:extLst>
        </xdr:cNvPr>
        <xdr:cNvSpPr txBox="1"/>
      </xdr:nvSpPr>
      <xdr:spPr>
        <a:xfrm>
          <a:off x="18421427" y="13783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3" name="正方形/長方形 742">
          <a:extLst>
            <a:ext uri="{FF2B5EF4-FFF2-40B4-BE49-F238E27FC236}">
              <a16:creationId xmlns:a16="http://schemas.microsoft.com/office/drawing/2014/main" id="{4E67B1BE-416C-4751-8EB8-9EDF3E96B5CD}"/>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44" name="正方形/長方形 743">
          <a:extLst>
            <a:ext uri="{FF2B5EF4-FFF2-40B4-BE49-F238E27FC236}">
              <a16:creationId xmlns:a16="http://schemas.microsoft.com/office/drawing/2014/main" id="{1BE44D44-77BC-4502-950B-698800FF0275}"/>
            </a:ext>
          </a:extLst>
        </xdr:cNvPr>
        <xdr:cNvSpPr/>
      </xdr:nvSpPr>
      <xdr:spPr>
        <a:xfrm>
          <a:off x="1244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45" name="正方形/長方形 744">
          <a:extLst>
            <a:ext uri="{FF2B5EF4-FFF2-40B4-BE49-F238E27FC236}">
              <a16:creationId xmlns:a16="http://schemas.microsoft.com/office/drawing/2014/main" id="{8EA484C9-47AE-406C-BB6E-D607D33812E4}"/>
            </a:ext>
          </a:extLst>
        </xdr:cNvPr>
        <xdr:cNvSpPr/>
      </xdr:nvSpPr>
      <xdr:spPr>
        <a:xfrm>
          <a:off x="1244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46" name="正方形/長方形 745">
          <a:extLst>
            <a:ext uri="{FF2B5EF4-FFF2-40B4-BE49-F238E27FC236}">
              <a16:creationId xmlns:a16="http://schemas.microsoft.com/office/drawing/2014/main" id="{ECE521BC-5D0D-408B-B7EB-2CDCD614D048}"/>
            </a:ext>
          </a:extLst>
        </xdr:cNvPr>
        <xdr:cNvSpPr/>
      </xdr:nvSpPr>
      <xdr:spPr>
        <a:xfrm>
          <a:off x="13716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47" name="正方形/長方形 746">
          <a:extLst>
            <a:ext uri="{FF2B5EF4-FFF2-40B4-BE49-F238E27FC236}">
              <a16:creationId xmlns:a16="http://schemas.microsoft.com/office/drawing/2014/main" id="{EA0A444B-37BE-40FF-B39F-69DB2191CD1A}"/>
            </a:ext>
          </a:extLst>
        </xdr:cNvPr>
        <xdr:cNvSpPr/>
      </xdr:nvSpPr>
      <xdr:spPr>
        <a:xfrm>
          <a:off x="13716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8" name="正方形/長方形 747">
          <a:extLst>
            <a:ext uri="{FF2B5EF4-FFF2-40B4-BE49-F238E27FC236}">
              <a16:creationId xmlns:a16="http://schemas.microsoft.com/office/drawing/2014/main" id="{07FD2A14-FA70-428D-B281-41AD63D68891}"/>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9" name="正方形/長方形 748">
          <a:extLst>
            <a:ext uri="{FF2B5EF4-FFF2-40B4-BE49-F238E27FC236}">
              <a16:creationId xmlns:a16="http://schemas.microsoft.com/office/drawing/2014/main" id="{4D30D6A8-BECE-4C6A-B4DC-C062AE1C2E3B}"/>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50" name="正方形/長方形 749">
          <a:extLst>
            <a:ext uri="{FF2B5EF4-FFF2-40B4-BE49-F238E27FC236}">
              <a16:creationId xmlns:a16="http://schemas.microsoft.com/office/drawing/2014/main" id="{A8F9EB8A-EBB9-4963-8F4C-68DF266CE84D}"/>
            </a:ext>
          </a:extLst>
        </xdr:cNvPr>
        <xdr:cNvSpPr/>
      </xdr:nvSpPr>
      <xdr:spPr>
        <a:xfrm>
          <a:off x="1828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51" name="正方形/長方形 750">
          <a:extLst>
            <a:ext uri="{FF2B5EF4-FFF2-40B4-BE49-F238E27FC236}">
              <a16:creationId xmlns:a16="http://schemas.microsoft.com/office/drawing/2014/main" id="{95BF2D93-83B6-4742-B9C1-CFFB0A9DD43A}"/>
            </a:ext>
          </a:extLst>
        </xdr:cNvPr>
        <xdr:cNvSpPr/>
      </xdr:nvSpPr>
      <xdr:spPr>
        <a:xfrm>
          <a:off x="1828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52" name="正方形/長方形 751">
          <a:extLst>
            <a:ext uri="{FF2B5EF4-FFF2-40B4-BE49-F238E27FC236}">
              <a16:creationId xmlns:a16="http://schemas.microsoft.com/office/drawing/2014/main" id="{A567686A-600D-4D16-8DE7-52A0BD43D21D}"/>
            </a:ext>
          </a:extLst>
        </xdr:cNvPr>
        <xdr:cNvSpPr/>
      </xdr:nvSpPr>
      <xdr:spPr>
        <a:xfrm>
          <a:off x="1955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53" name="正方形/長方形 752">
          <a:extLst>
            <a:ext uri="{FF2B5EF4-FFF2-40B4-BE49-F238E27FC236}">
              <a16:creationId xmlns:a16="http://schemas.microsoft.com/office/drawing/2014/main" id="{34E040FD-DF71-4931-830A-F553D18511A6}"/>
            </a:ext>
          </a:extLst>
        </xdr:cNvPr>
        <xdr:cNvSpPr/>
      </xdr:nvSpPr>
      <xdr:spPr>
        <a:xfrm>
          <a:off x="1955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4" name="正方形/長方形 753">
          <a:extLst>
            <a:ext uri="{FF2B5EF4-FFF2-40B4-BE49-F238E27FC236}">
              <a16:creationId xmlns:a16="http://schemas.microsoft.com/office/drawing/2014/main" id="{852F8165-6D15-47D0-A9C4-193644D6E304}"/>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5" name="正方形/長方形 754">
          <a:extLst>
            <a:ext uri="{FF2B5EF4-FFF2-40B4-BE49-F238E27FC236}">
              <a16:creationId xmlns:a16="http://schemas.microsoft.com/office/drawing/2014/main" id="{C6EE112C-3C73-4DE1-8819-D8B764486D2D}"/>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6" name="正方形/長方形 755">
          <a:extLst>
            <a:ext uri="{FF2B5EF4-FFF2-40B4-BE49-F238E27FC236}">
              <a16:creationId xmlns:a16="http://schemas.microsoft.com/office/drawing/2014/main" id="{9E27FAEE-426E-4F91-8BEA-A4AB666DFC61}"/>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7" name="テキスト ボックス 756">
          <a:extLst>
            <a:ext uri="{FF2B5EF4-FFF2-40B4-BE49-F238E27FC236}">
              <a16:creationId xmlns:a16="http://schemas.microsoft.com/office/drawing/2014/main" id="{A808B822-1ED0-40A3-8281-361D320CC3A8}"/>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道路</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　区が管理する道路延長に係る道路補修工事のサイクルが約</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年（平成</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年度実績）となっており、道路舗装に係る耐用年数（</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年から</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年）を大きく上回っていることなどから、類似団体内では有形固定資産減価償却率が高い値となっている。今後も引き続き、平成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月に策定した「目黒区道路舗装維持管理方針」に基づき、限られた財源の中で、区道等の維持管理を効果的且つ効率的に行っていく。</a:t>
          </a: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橋りょう・トンネル</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　区が管理する橋りょうのうち、橋りょうの架替の目安となる架設後</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年以上経過する橋りょうが</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年未満の橋りょうが</a:t>
          </a:r>
          <a:r>
            <a:rPr kumimoji="1" lang="en-US" altLang="ja-JP" sz="1300">
              <a:latin typeface="ＭＳ Ｐゴシック" panose="020B0600070205080204" pitchFamily="50" charset="-128"/>
              <a:ea typeface="ＭＳ Ｐゴシック" panose="020B0600070205080204" pitchFamily="50" charset="-128"/>
            </a:rPr>
            <a:t>66</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2020</a:t>
          </a:r>
          <a:r>
            <a:rPr kumimoji="1" lang="ja-JP" altLang="en-US" sz="1300">
              <a:latin typeface="ＭＳ Ｐゴシック" panose="020B0600070205080204" pitchFamily="50" charset="-128"/>
              <a:ea typeface="ＭＳ Ｐゴシック" panose="020B0600070205080204" pitchFamily="50" charset="-128"/>
            </a:rPr>
            <a:t>年時点）となっており、老朽化が進んでいる。今後も引き続き、令和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に改定した「目黒区橋梁長寿命化修繕計画」に基づき、予防保全型の維持管理により長寿命化を図るとともに、計画的に耐震化及び修繕を進め、橋りょうの継続的な安全性と信頼性を確保していく。（なお、区が管理するトンネルはない。）</a:t>
          </a: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学校施設</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　区有施設全体の</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％以上を占める学校施設については、その</a:t>
          </a:r>
          <a:r>
            <a:rPr kumimoji="1" lang="en-US" altLang="ja-JP" sz="1300">
              <a:latin typeface="ＭＳ Ｐゴシック" panose="020B0600070205080204" pitchFamily="50" charset="-128"/>
              <a:ea typeface="ＭＳ Ｐゴシック" panose="020B0600070205080204" pitchFamily="50" charset="-128"/>
            </a:rPr>
            <a:t>80</a:t>
          </a:r>
          <a:r>
            <a:rPr kumimoji="1" lang="ja-JP" altLang="en-US" sz="1300">
              <a:latin typeface="ＭＳ Ｐゴシック" panose="020B0600070205080204" pitchFamily="50" charset="-128"/>
              <a:ea typeface="ＭＳ Ｐゴシック" panose="020B0600070205080204" pitchFamily="50" charset="-128"/>
            </a:rPr>
            <a:t>％以上が築</a:t>
          </a:r>
          <a:r>
            <a:rPr kumimoji="1" lang="en-US" altLang="ja-JP" sz="1300">
              <a:latin typeface="ＭＳ Ｐゴシック" panose="020B0600070205080204" pitchFamily="50" charset="-128"/>
              <a:ea typeface="ＭＳ Ｐゴシック" panose="020B0600070205080204" pitchFamily="50" charset="-128"/>
            </a:rPr>
            <a:t>50</a:t>
          </a:r>
          <a:r>
            <a:rPr kumimoji="1" lang="ja-JP" altLang="en-US" sz="1300">
              <a:latin typeface="ＭＳ Ｐゴシック" panose="020B0600070205080204" pitchFamily="50" charset="-128"/>
              <a:ea typeface="ＭＳ Ｐゴシック" panose="020B0600070205080204" pitchFamily="50" charset="-128"/>
            </a:rPr>
            <a:t>年以上経過しているなど老朽化が進んでいる。計画的に小中学校のトイレ環境改善工事などの改修工事を行っているところだが、依然として類似団体と比較しても有形固定資産減価償却率が高い値となっている。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年度に策定した「学校施設更新計画」に基づき、老朽化した学校施設を計画的に更新していく。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AEF8273-E34E-49C3-87A7-2E775DF9932D}"/>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1737B0F-E032-47D7-8CE3-648EB8682959}"/>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65785AFA-C955-4B37-9C80-FC74A4B040AE}"/>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0535043-6459-41F9-AB37-2707DFC257F8}"/>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A9B522E-7BFB-429F-8616-906F349E5F9A}"/>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7AC1EFBA-80BB-400F-AA37-E309FCA0FBEC}"/>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CEAFAB2B-503F-4A8F-AD6D-FFCAE8895037}"/>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1213458-6B64-4E1D-AFCE-331F2C889C76}"/>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3019981E-824F-41CD-8502-932F6BFF92A9}"/>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938BAFF-3F60-4480-800C-D71175DE3B9C}"/>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279,520
268,972
14.67
131,219,485
123,773,948
7,317,185
78,098,672
7,601,148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A7B948C-3782-45F5-90DA-1DB06C44CA6C}"/>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299FFDD-4226-41A8-86E5-5AC81FE9ED7E}"/>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ACDEB37A-8B2B-425D-B40B-85C09845A811}"/>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6A50064-757A-4802-9FAB-30235BD9276C}"/>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41C0A20-4E9B-4A28-93A5-03B146F23F84}"/>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18D5CB96-97C4-4B2C-B960-2DC2217A08D3}"/>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78F86E5-4F87-4F4D-986B-28EB26AA8959}"/>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1E24995-2D70-4B4C-B878-FF6A7022DEDC}"/>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49AFD4-1BC0-408F-9A3A-A290F3BF648C}"/>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263646F-620A-4BF5-919C-C559242FCFB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1B2376E0-0C3E-45B6-9D6E-7E8D082D8849}"/>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7C68591-E1B2-4BE8-81DE-3E6F375E802B}"/>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1F49DA0-0521-40BE-B425-3F26859746EE}"/>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EBBF594F-55FB-4225-84EA-CA4281CAEC7C}"/>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BC0E796B-A2EF-4849-97B5-F0411CE8F789}"/>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DA50A5E-193B-4013-92F7-FF2F982E6D05}"/>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B3022EC-8530-402A-AF2D-4727528EAE0E}"/>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97142C3E-EEF3-4F8B-905D-3B5A5FBC928A}"/>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4F0B50E-AD28-4062-94DC-C9B3CC8FE41A}"/>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AE8F6C69-6D2A-44C9-A1AA-8CEB408270DD}"/>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BFCB94E-2D4D-4ACA-8F19-891BF6D3C5AF}"/>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B77D090B-38BE-4313-AE2C-ED66163FB5A9}"/>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99306AD8-01DD-44CB-863A-9020C200D437}"/>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28C8D5E1-DF48-48CE-8B79-F3EA694E1C2F}"/>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92EEBE0A-4CFB-4492-9BBD-C729E16068D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6AD242C-CAA9-46E4-9487-A691A376CB4B}"/>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A2126368-1E2C-439C-9026-93DA2CB463BB}"/>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37654BBB-313D-4ED5-989A-430FDA9D65AD}"/>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BB0FFFFB-4C12-4F51-8DB6-8F6B4D524F17}"/>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DF92423A-A6D8-4EA6-BD99-9AB718D58FD6}"/>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14258513-6FA0-4E14-A415-952FB43DFF81}"/>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388F1E0-77CB-4AC1-BE4B-592D5D6031F2}"/>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49C96BA-25EF-41E3-AA5B-63A2EF0CF32D}"/>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FCA5D51F-11F5-4997-A309-F6C241F585F5}"/>
            </a:ext>
          </a:extLst>
        </xdr:cNvPr>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E517908D-5E34-4D25-958E-6521D3D48683}"/>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D7093F9F-A9BB-4D9A-8B5F-CBA8083C310F}"/>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9E7E0E8B-59C4-405A-B525-8DF73AF477D4}"/>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6CB3988F-EF6C-41C9-8442-74364F3BEC06}"/>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756FDC88-673A-44FA-8C28-0A83F0607B8A}"/>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C8109A6A-14C8-4A82-863D-A4468757CE74}"/>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905AA327-ACFC-422C-B15F-F67210777FED}"/>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19B6157E-37C5-43DE-B4B9-D6EA5CEA11B4}"/>
            </a:ext>
          </a:extLst>
        </xdr:cNvPr>
        <xdr:cNvSpPr txBox="1"/>
      </xdr:nvSpPr>
      <xdr:spPr>
        <a:xfrm>
          <a:off x="423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9C6067A6-D21E-4452-9A56-74D646949371}"/>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DA706B9E-F4BD-413A-AF75-056B618D7BC6}"/>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146685</xdr:rowOff>
    </xdr:from>
    <xdr:to>
      <xdr:col>24</xdr:col>
      <xdr:colOff>62865</xdr:colOff>
      <xdr:row>41</xdr:row>
      <xdr:rowOff>161925</xdr:rowOff>
    </xdr:to>
    <xdr:cxnSp macro="">
      <xdr:nvCxnSpPr>
        <xdr:cNvPr id="56" name="直線コネクタ 55">
          <a:extLst>
            <a:ext uri="{FF2B5EF4-FFF2-40B4-BE49-F238E27FC236}">
              <a16:creationId xmlns:a16="http://schemas.microsoft.com/office/drawing/2014/main" id="{95DFE99D-1EC9-4A95-9DD6-8EDED866789E}"/>
            </a:ext>
          </a:extLst>
        </xdr:cNvPr>
        <xdr:cNvCxnSpPr/>
      </xdr:nvCxnSpPr>
      <xdr:spPr>
        <a:xfrm flipV="1">
          <a:off x="4634865" y="5975985"/>
          <a:ext cx="0" cy="12153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165752</xdr:rowOff>
    </xdr:from>
    <xdr:ext cx="405111" cy="259045"/>
    <xdr:sp macro="" textlink="">
      <xdr:nvSpPr>
        <xdr:cNvPr id="57" name="【図書館】&#10;有形固定資産減価償却率最小値テキスト">
          <a:extLst>
            <a:ext uri="{FF2B5EF4-FFF2-40B4-BE49-F238E27FC236}">
              <a16:creationId xmlns:a16="http://schemas.microsoft.com/office/drawing/2014/main" id="{8A1C5746-DE41-4950-9927-71F8F8702713}"/>
            </a:ext>
          </a:extLst>
        </xdr:cNvPr>
        <xdr:cNvSpPr txBox="1"/>
      </xdr:nvSpPr>
      <xdr:spPr>
        <a:xfrm>
          <a:off x="4673600" y="7195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161925</xdr:rowOff>
    </xdr:from>
    <xdr:to>
      <xdr:col>24</xdr:col>
      <xdr:colOff>152400</xdr:colOff>
      <xdr:row>41</xdr:row>
      <xdr:rowOff>161925</xdr:rowOff>
    </xdr:to>
    <xdr:cxnSp macro="">
      <xdr:nvCxnSpPr>
        <xdr:cNvPr id="58" name="直線コネクタ 57">
          <a:extLst>
            <a:ext uri="{FF2B5EF4-FFF2-40B4-BE49-F238E27FC236}">
              <a16:creationId xmlns:a16="http://schemas.microsoft.com/office/drawing/2014/main" id="{B1412DD5-88B9-41AB-9E8B-7E0A58620397}"/>
            </a:ext>
          </a:extLst>
        </xdr:cNvPr>
        <xdr:cNvCxnSpPr/>
      </xdr:nvCxnSpPr>
      <xdr:spPr>
        <a:xfrm>
          <a:off x="4546600" y="71913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93362</xdr:rowOff>
    </xdr:from>
    <xdr:ext cx="405111" cy="259045"/>
    <xdr:sp macro="" textlink="">
      <xdr:nvSpPr>
        <xdr:cNvPr id="59" name="【図書館】&#10;有形固定資産減価償却率最大値テキスト">
          <a:extLst>
            <a:ext uri="{FF2B5EF4-FFF2-40B4-BE49-F238E27FC236}">
              <a16:creationId xmlns:a16="http://schemas.microsoft.com/office/drawing/2014/main" id="{36C40054-A21C-46D7-B15F-CD12F3A4FA7B}"/>
            </a:ext>
          </a:extLst>
        </xdr:cNvPr>
        <xdr:cNvSpPr txBox="1"/>
      </xdr:nvSpPr>
      <xdr:spPr>
        <a:xfrm>
          <a:off x="4673600" y="5751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146685</xdr:rowOff>
    </xdr:from>
    <xdr:to>
      <xdr:col>24</xdr:col>
      <xdr:colOff>152400</xdr:colOff>
      <xdr:row>34</xdr:row>
      <xdr:rowOff>146685</xdr:rowOff>
    </xdr:to>
    <xdr:cxnSp macro="">
      <xdr:nvCxnSpPr>
        <xdr:cNvPr id="60" name="直線コネクタ 59">
          <a:extLst>
            <a:ext uri="{FF2B5EF4-FFF2-40B4-BE49-F238E27FC236}">
              <a16:creationId xmlns:a16="http://schemas.microsoft.com/office/drawing/2014/main" id="{2D44DB54-BAD1-481A-A006-25F4A8948EE7}"/>
            </a:ext>
          </a:extLst>
        </xdr:cNvPr>
        <xdr:cNvCxnSpPr/>
      </xdr:nvCxnSpPr>
      <xdr:spPr>
        <a:xfrm>
          <a:off x="4546600" y="5975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52087</xdr:rowOff>
    </xdr:from>
    <xdr:ext cx="405111" cy="259045"/>
    <xdr:sp macro="" textlink="">
      <xdr:nvSpPr>
        <xdr:cNvPr id="61" name="【図書館】&#10;有形固定資産減価償却率平均値テキスト">
          <a:extLst>
            <a:ext uri="{FF2B5EF4-FFF2-40B4-BE49-F238E27FC236}">
              <a16:creationId xmlns:a16="http://schemas.microsoft.com/office/drawing/2014/main" id="{9CB43AE9-D418-4F71-B5D9-CAFF1F4D34A4}"/>
            </a:ext>
          </a:extLst>
        </xdr:cNvPr>
        <xdr:cNvSpPr txBox="1"/>
      </xdr:nvSpPr>
      <xdr:spPr>
        <a:xfrm>
          <a:off x="4673600" y="63957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29210</xdr:rowOff>
    </xdr:from>
    <xdr:to>
      <xdr:col>24</xdr:col>
      <xdr:colOff>114300</xdr:colOff>
      <xdr:row>38</xdr:row>
      <xdr:rowOff>130810</xdr:rowOff>
    </xdr:to>
    <xdr:sp macro="" textlink="">
      <xdr:nvSpPr>
        <xdr:cNvPr id="62" name="フローチャート: 判断 61">
          <a:extLst>
            <a:ext uri="{FF2B5EF4-FFF2-40B4-BE49-F238E27FC236}">
              <a16:creationId xmlns:a16="http://schemas.microsoft.com/office/drawing/2014/main" id="{5F9F2EF7-FB87-465C-B7D2-1E9D0C31E746}"/>
            </a:ext>
          </a:extLst>
        </xdr:cNvPr>
        <xdr:cNvSpPr/>
      </xdr:nvSpPr>
      <xdr:spPr>
        <a:xfrm>
          <a:off x="4584700" y="6544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12065</xdr:rowOff>
    </xdr:from>
    <xdr:to>
      <xdr:col>20</xdr:col>
      <xdr:colOff>38100</xdr:colOff>
      <xdr:row>38</xdr:row>
      <xdr:rowOff>113665</xdr:rowOff>
    </xdr:to>
    <xdr:sp macro="" textlink="">
      <xdr:nvSpPr>
        <xdr:cNvPr id="63" name="フローチャート: 判断 62">
          <a:extLst>
            <a:ext uri="{FF2B5EF4-FFF2-40B4-BE49-F238E27FC236}">
              <a16:creationId xmlns:a16="http://schemas.microsoft.com/office/drawing/2014/main" id="{853AFC95-8F26-4F3A-9A4B-AF0DD784FE01}"/>
            </a:ext>
          </a:extLst>
        </xdr:cNvPr>
        <xdr:cNvSpPr/>
      </xdr:nvSpPr>
      <xdr:spPr>
        <a:xfrm>
          <a:off x="3746500" y="65271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57785</xdr:rowOff>
    </xdr:from>
    <xdr:to>
      <xdr:col>15</xdr:col>
      <xdr:colOff>101600</xdr:colOff>
      <xdr:row>38</xdr:row>
      <xdr:rowOff>159385</xdr:rowOff>
    </xdr:to>
    <xdr:sp macro="" textlink="">
      <xdr:nvSpPr>
        <xdr:cNvPr id="64" name="フローチャート: 判断 63">
          <a:extLst>
            <a:ext uri="{FF2B5EF4-FFF2-40B4-BE49-F238E27FC236}">
              <a16:creationId xmlns:a16="http://schemas.microsoft.com/office/drawing/2014/main" id="{F7FE150F-D1AC-4ABE-8B56-92EA1E88FD64}"/>
            </a:ext>
          </a:extLst>
        </xdr:cNvPr>
        <xdr:cNvSpPr/>
      </xdr:nvSpPr>
      <xdr:spPr>
        <a:xfrm>
          <a:off x="2857500" y="6572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53975</xdr:rowOff>
    </xdr:from>
    <xdr:to>
      <xdr:col>10</xdr:col>
      <xdr:colOff>165100</xdr:colOff>
      <xdr:row>38</xdr:row>
      <xdr:rowOff>155575</xdr:rowOff>
    </xdr:to>
    <xdr:sp macro="" textlink="">
      <xdr:nvSpPr>
        <xdr:cNvPr id="65" name="フローチャート: 判断 64">
          <a:extLst>
            <a:ext uri="{FF2B5EF4-FFF2-40B4-BE49-F238E27FC236}">
              <a16:creationId xmlns:a16="http://schemas.microsoft.com/office/drawing/2014/main" id="{53BBE5BC-8D0E-4882-ABB7-2672174EEFC8}"/>
            </a:ext>
          </a:extLst>
        </xdr:cNvPr>
        <xdr:cNvSpPr/>
      </xdr:nvSpPr>
      <xdr:spPr>
        <a:xfrm>
          <a:off x="1968500" y="6569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59690</xdr:rowOff>
    </xdr:from>
    <xdr:to>
      <xdr:col>6</xdr:col>
      <xdr:colOff>38100</xdr:colOff>
      <xdr:row>38</xdr:row>
      <xdr:rowOff>161290</xdr:rowOff>
    </xdr:to>
    <xdr:sp macro="" textlink="">
      <xdr:nvSpPr>
        <xdr:cNvPr id="66" name="フローチャート: 判断 65">
          <a:extLst>
            <a:ext uri="{FF2B5EF4-FFF2-40B4-BE49-F238E27FC236}">
              <a16:creationId xmlns:a16="http://schemas.microsoft.com/office/drawing/2014/main" id="{F0B71774-3C87-48AD-A6A9-E1571032A298}"/>
            </a:ext>
          </a:extLst>
        </xdr:cNvPr>
        <xdr:cNvSpPr/>
      </xdr:nvSpPr>
      <xdr:spPr>
        <a:xfrm>
          <a:off x="1079500" y="6574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B3E1B1FB-ABDB-4CCC-AB73-37148C7293CA}"/>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D829D81E-354D-437E-8DBB-08DF69B4815C}"/>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CC959246-FBEE-48C2-8E66-149F05EB3872}"/>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B1CC224-DEC3-430C-9370-D6282A4A68E7}"/>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2FD4E8D5-FB5B-4CE2-A8D2-62F04905D328}"/>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82550</xdr:rowOff>
    </xdr:from>
    <xdr:to>
      <xdr:col>24</xdr:col>
      <xdr:colOff>114300</xdr:colOff>
      <xdr:row>39</xdr:row>
      <xdr:rowOff>12700</xdr:rowOff>
    </xdr:to>
    <xdr:sp macro="" textlink="">
      <xdr:nvSpPr>
        <xdr:cNvPr id="72" name="楕円 71">
          <a:extLst>
            <a:ext uri="{FF2B5EF4-FFF2-40B4-BE49-F238E27FC236}">
              <a16:creationId xmlns:a16="http://schemas.microsoft.com/office/drawing/2014/main" id="{6FCA434D-1536-4591-882C-387D80986DAC}"/>
            </a:ext>
          </a:extLst>
        </xdr:cNvPr>
        <xdr:cNvSpPr/>
      </xdr:nvSpPr>
      <xdr:spPr>
        <a:xfrm>
          <a:off x="4584700" y="659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60977</xdr:rowOff>
    </xdr:from>
    <xdr:ext cx="405111" cy="259045"/>
    <xdr:sp macro="" textlink="">
      <xdr:nvSpPr>
        <xdr:cNvPr id="73" name="【図書館】&#10;有形固定資産減価償却率該当値テキスト">
          <a:extLst>
            <a:ext uri="{FF2B5EF4-FFF2-40B4-BE49-F238E27FC236}">
              <a16:creationId xmlns:a16="http://schemas.microsoft.com/office/drawing/2014/main" id="{AF39C5D9-98DB-48D8-B701-3B0DA02964C4}"/>
            </a:ext>
          </a:extLst>
        </xdr:cNvPr>
        <xdr:cNvSpPr txBox="1"/>
      </xdr:nvSpPr>
      <xdr:spPr>
        <a:xfrm>
          <a:off x="4673600" y="6576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69215</xdr:rowOff>
    </xdr:from>
    <xdr:to>
      <xdr:col>20</xdr:col>
      <xdr:colOff>38100</xdr:colOff>
      <xdr:row>38</xdr:row>
      <xdr:rowOff>170815</xdr:rowOff>
    </xdr:to>
    <xdr:sp macro="" textlink="">
      <xdr:nvSpPr>
        <xdr:cNvPr id="74" name="楕円 73">
          <a:extLst>
            <a:ext uri="{FF2B5EF4-FFF2-40B4-BE49-F238E27FC236}">
              <a16:creationId xmlns:a16="http://schemas.microsoft.com/office/drawing/2014/main" id="{96516F0D-9AA7-41F4-BB9A-E223667F2CA5}"/>
            </a:ext>
          </a:extLst>
        </xdr:cNvPr>
        <xdr:cNvSpPr/>
      </xdr:nvSpPr>
      <xdr:spPr>
        <a:xfrm>
          <a:off x="3746500" y="6584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120015</xdr:rowOff>
    </xdr:from>
    <xdr:to>
      <xdr:col>24</xdr:col>
      <xdr:colOff>63500</xdr:colOff>
      <xdr:row>38</xdr:row>
      <xdr:rowOff>133350</xdr:rowOff>
    </xdr:to>
    <xdr:cxnSp macro="">
      <xdr:nvCxnSpPr>
        <xdr:cNvPr id="75" name="直線コネクタ 74">
          <a:extLst>
            <a:ext uri="{FF2B5EF4-FFF2-40B4-BE49-F238E27FC236}">
              <a16:creationId xmlns:a16="http://schemas.microsoft.com/office/drawing/2014/main" id="{34C986B3-B274-4F1B-A221-FC2F280DDC6A}"/>
            </a:ext>
          </a:extLst>
        </xdr:cNvPr>
        <xdr:cNvCxnSpPr/>
      </xdr:nvCxnSpPr>
      <xdr:spPr>
        <a:xfrm>
          <a:off x="3797300" y="6635115"/>
          <a:ext cx="8382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33020</xdr:rowOff>
    </xdr:from>
    <xdr:to>
      <xdr:col>15</xdr:col>
      <xdr:colOff>101600</xdr:colOff>
      <xdr:row>38</xdr:row>
      <xdr:rowOff>134620</xdr:rowOff>
    </xdr:to>
    <xdr:sp macro="" textlink="">
      <xdr:nvSpPr>
        <xdr:cNvPr id="76" name="楕円 75">
          <a:extLst>
            <a:ext uri="{FF2B5EF4-FFF2-40B4-BE49-F238E27FC236}">
              <a16:creationId xmlns:a16="http://schemas.microsoft.com/office/drawing/2014/main" id="{D7932DCA-7429-49D9-9D1F-5AB0FEE4F151}"/>
            </a:ext>
          </a:extLst>
        </xdr:cNvPr>
        <xdr:cNvSpPr/>
      </xdr:nvSpPr>
      <xdr:spPr>
        <a:xfrm>
          <a:off x="2857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83820</xdr:rowOff>
    </xdr:from>
    <xdr:to>
      <xdr:col>19</xdr:col>
      <xdr:colOff>177800</xdr:colOff>
      <xdr:row>38</xdr:row>
      <xdr:rowOff>120015</xdr:rowOff>
    </xdr:to>
    <xdr:cxnSp macro="">
      <xdr:nvCxnSpPr>
        <xdr:cNvPr id="77" name="直線コネクタ 76">
          <a:extLst>
            <a:ext uri="{FF2B5EF4-FFF2-40B4-BE49-F238E27FC236}">
              <a16:creationId xmlns:a16="http://schemas.microsoft.com/office/drawing/2014/main" id="{503CB0A4-1E06-4913-84C1-B2035D3066B6}"/>
            </a:ext>
          </a:extLst>
        </xdr:cNvPr>
        <xdr:cNvCxnSpPr/>
      </xdr:nvCxnSpPr>
      <xdr:spPr>
        <a:xfrm>
          <a:off x="2908300" y="659892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135890</xdr:rowOff>
    </xdr:from>
    <xdr:to>
      <xdr:col>10</xdr:col>
      <xdr:colOff>165100</xdr:colOff>
      <xdr:row>38</xdr:row>
      <xdr:rowOff>66040</xdr:rowOff>
    </xdr:to>
    <xdr:sp macro="" textlink="">
      <xdr:nvSpPr>
        <xdr:cNvPr id="78" name="楕円 77">
          <a:extLst>
            <a:ext uri="{FF2B5EF4-FFF2-40B4-BE49-F238E27FC236}">
              <a16:creationId xmlns:a16="http://schemas.microsoft.com/office/drawing/2014/main" id="{E9D90138-5E6C-4682-A089-81271FE80533}"/>
            </a:ext>
          </a:extLst>
        </xdr:cNvPr>
        <xdr:cNvSpPr/>
      </xdr:nvSpPr>
      <xdr:spPr>
        <a:xfrm>
          <a:off x="1968500" y="6479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15240</xdr:rowOff>
    </xdr:from>
    <xdr:to>
      <xdr:col>15</xdr:col>
      <xdr:colOff>50800</xdr:colOff>
      <xdr:row>38</xdr:row>
      <xdr:rowOff>83820</xdr:rowOff>
    </xdr:to>
    <xdr:cxnSp macro="">
      <xdr:nvCxnSpPr>
        <xdr:cNvPr id="79" name="直線コネクタ 78">
          <a:extLst>
            <a:ext uri="{FF2B5EF4-FFF2-40B4-BE49-F238E27FC236}">
              <a16:creationId xmlns:a16="http://schemas.microsoft.com/office/drawing/2014/main" id="{C32501E2-9443-4EA3-8907-01E7B5B1A4AD}"/>
            </a:ext>
          </a:extLst>
        </xdr:cNvPr>
        <xdr:cNvCxnSpPr/>
      </xdr:nvCxnSpPr>
      <xdr:spPr>
        <a:xfrm>
          <a:off x="2019300" y="653034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103505</xdr:rowOff>
    </xdr:from>
    <xdr:to>
      <xdr:col>6</xdr:col>
      <xdr:colOff>38100</xdr:colOff>
      <xdr:row>38</xdr:row>
      <xdr:rowOff>33655</xdr:rowOff>
    </xdr:to>
    <xdr:sp macro="" textlink="">
      <xdr:nvSpPr>
        <xdr:cNvPr id="80" name="楕円 79">
          <a:extLst>
            <a:ext uri="{FF2B5EF4-FFF2-40B4-BE49-F238E27FC236}">
              <a16:creationId xmlns:a16="http://schemas.microsoft.com/office/drawing/2014/main" id="{C0F5CF40-5AF6-4EA5-8F3C-ED12037DE05F}"/>
            </a:ext>
          </a:extLst>
        </xdr:cNvPr>
        <xdr:cNvSpPr/>
      </xdr:nvSpPr>
      <xdr:spPr>
        <a:xfrm>
          <a:off x="1079500" y="644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154305</xdr:rowOff>
    </xdr:from>
    <xdr:to>
      <xdr:col>10</xdr:col>
      <xdr:colOff>114300</xdr:colOff>
      <xdr:row>38</xdr:row>
      <xdr:rowOff>15240</xdr:rowOff>
    </xdr:to>
    <xdr:cxnSp macro="">
      <xdr:nvCxnSpPr>
        <xdr:cNvPr id="81" name="直線コネクタ 80">
          <a:extLst>
            <a:ext uri="{FF2B5EF4-FFF2-40B4-BE49-F238E27FC236}">
              <a16:creationId xmlns:a16="http://schemas.microsoft.com/office/drawing/2014/main" id="{C2B8DBA4-5DEE-4AAC-A9DD-FB6C4D0DF381}"/>
            </a:ext>
          </a:extLst>
        </xdr:cNvPr>
        <xdr:cNvCxnSpPr/>
      </xdr:nvCxnSpPr>
      <xdr:spPr>
        <a:xfrm>
          <a:off x="1130300" y="649795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130192</xdr:rowOff>
    </xdr:from>
    <xdr:ext cx="405111" cy="259045"/>
    <xdr:sp macro="" textlink="">
      <xdr:nvSpPr>
        <xdr:cNvPr id="82" name="n_1aveValue【図書館】&#10;有形固定資産減価償却率">
          <a:extLst>
            <a:ext uri="{FF2B5EF4-FFF2-40B4-BE49-F238E27FC236}">
              <a16:creationId xmlns:a16="http://schemas.microsoft.com/office/drawing/2014/main" id="{8848B887-7BAF-4C67-9772-4D2BBE92286B}"/>
            </a:ext>
          </a:extLst>
        </xdr:cNvPr>
        <xdr:cNvSpPr txBox="1"/>
      </xdr:nvSpPr>
      <xdr:spPr>
        <a:xfrm>
          <a:off x="3582044" y="6302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150512</xdr:rowOff>
    </xdr:from>
    <xdr:ext cx="405111" cy="259045"/>
    <xdr:sp macro="" textlink="">
      <xdr:nvSpPr>
        <xdr:cNvPr id="83" name="n_2aveValue【図書館】&#10;有形固定資産減価償却率">
          <a:extLst>
            <a:ext uri="{FF2B5EF4-FFF2-40B4-BE49-F238E27FC236}">
              <a16:creationId xmlns:a16="http://schemas.microsoft.com/office/drawing/2014/main" id="{B63B3FA4-4FB9-430D-888B-1C6BF6C84B89}"/>
            </a:ext>
          </a:extLst>
        </xdr:cNvPr>
        <xdr:cNvSpPr txBox="1"/>
      </xdr:nvSpPr>
      <xdr:spPr>
        <a:xfrm>
          <a:off x="2705744" y="666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146702</xdr:rowOff>
    </xdr:from>
    <xdr:ext cx="405111" cy="259045"/>
    <xdr:sp macro="" textlink="">
      <xdr:nvSpPr>
        <xdr:cNvPr id="84" name="n_3aveValue【図書館】&#10;有形固定資産減価償却率">
          <a:extLst>
            <a:ext uri="{FF2B5EF4-FFF2-40B4-BE49-F238E27FC236}">
              <a16:creationId xmlns:a16="http://schemas.microsoft.com/office/drawing/2014/main" id="{33AB3A0D-57D0-45AC-B30B-5AE74BAF0B59}"/>
            </a:ext>
          </a:extLst>
        </xdr:cNvPr>
        <xdr:cNvSpPr txBox="1"/>
      </xdr:nvSpPr>
      <xdr:spPr>
        <a:xfrm>
          <a:off x="1816744" y="6661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152417</xdr:rowOff>
    </xdr:from>
    <xdr:ext cx="405111" cy="259045"/>
    <xdr:sp macro="" textlink="">
      <xdr:nvSpPr>
        <xdr:cNvPr id="85" name="n_4aveValue【図書館】&#10;有形固定資産減価償却率">
          <a:extLst>
            <a:ext uri="{FF2B5EF4-FFF2-40B4-BE49-F238E27FC236}">
              <a16:creationId xmlns:a16="http://schemas.microsoft.com/office/drawing/2014/main" id="{FC14D20F-7731-41C1-B967-3E6275954844}"/>
            </a:ext>
          </a:extLst>
        </xdr:cNvPr>
        <xdr:cNvSpPr txBox="1"/>
      </xdr:nvSpPr>
      <xdr:spPr>
        <a:xfrm>
          <a:off x="927744" y="666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161942</xdr:rowOff>
    </xdr:from>
    <xdr:ext cx="405111" cy="259045"/>
    <xdr:sp macro="" textlink="">
      <xdr:nvSpPr>
        <xdr:cNvPr id="86" name="n_1mainValue【図書館】&#10;有形固定資産減価償却率">
          <a:extLst>
            <a:ext uri="{FF2B5EF4-FFF2-40B4-BE49-F238E27FC236}">
              <a16:creationId xmlns:a16="http://schemas.microsoft.com/office/drawing/2014/main" id="{DC92CD38-95F5-4C03-B478-44DF0B15FDE5}"/>
            </a:ext>
          </a:extLst>
        </xdr:cNvPr>
        <xdr:cNvSpPr txBox="1"/>
      </xdr:nvSpPr>
      <xdr:spPr>
        <a:xfrm>
          <a:off x="3582044" y="667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151147</xdr:rowOff>
    </xdr:from>
    <xdr:ext cx="405111" cy="259045"/>
    <xdr:sp macro="" textlink="">
      <xdr:nvSpPr>
        <xdr:cNvPr id="87" name="n_2mainValue【図書館】&#10;有形固定資産減価償却率">
          <a:extLst>
            <a:ext uri="{FF2B5EF4-FFF2-40B4-BE49-F238E27FC236}">
              <a16:creationId xmlns:a16="http://schemas.microsoft.com/office/drawing/2014/main" id="{C71372E7-B379-46C8-984E-1F68012AE7A8}"/>
            </a:ext>
          </a:extLst>
        </xdr:cNvPr>
        <xdr:cNvSpPr txBox="1"/>
      </xdr:nvSpPr>
      <xdr:spPr>
        <a:xfrm>
          <a:off x="2705744" y="6323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82567</xdr:rowOff>
    </xdr:from>
    <xdr:ext cx="405111" cy="259045"/>
    <xdr:sp macro="" textlink="">
      <xdr:nvSpPr>
        <xdr:cNvPr id="88" name="n_3mainValue【図書館】&#10;有形固定資産減価償却率">
          <a:extLst>
            <a:ext uri="{FF2B5EF4-FFF2-40B4-BE49-F238E27FC236}">
              <a16:creationId xmlns:a16="http://schemas.microsoft.com/office/drawing/2014/main" id="{A0291E80-46BE-4CA6-8D6A-AA9FC5D857EE}"/>
            </a:ext>
          </a:extLst>
        </xdr:cNvPr>
        <xdr:cNvSpPr txBox="1"/>
      </xdr:nvSpPr>
      <xdr:spPr>
        <a:xfrm>
          <a:off x="1816744" y="625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50182</xdr:rowOff>
    </xdr:from>
    <xdr:ext cx="405111" cy="259045"/>
    <xdr:sp macro="" textlink="">
      <xdr:nvSpPr>
        <xdr:cNvPr id="89" name="n_4mainValue【図書館】&#10;有形固定資産減価償却率">
          <a:extLst>
            <a:ext uri="{FF2B5EF4-FFF2-40B4-BE49-F238E27FC236}">
              <a16:creationId xmlns:a16="http://schemas.microsoft.com/office/drawing/2014/main" id="{084E78D1-11CF-40F4-8934-F34FECD2E973}"/>
            </a:ext>
          </a:extLst>
        </xdr:cNvPr>
        <xdr:cNvSpPr txBox="1"/>
      </xdr:nvSpPr>
      <xdr:spPr>
        <a:xfrm>
          <a:off x="927744" y="622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4C45502F-1DF5-4C79-9665-AEC3DF2626CE}"/>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E105D1C7-B5FD-42F7-B06C-833D5C041F06}"/>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B98B1504-DCD6-48BE-866D-AE6CD58BF46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EB1DAB3B-2E7B-469D-BDE2-6A09A3510C43}"/>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AC3A1684-F7B5-47FD-8A9E-6FACB660DCDB}"/>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AC10F117-65C8-4032-9E3F-2E4E6C8A3224}"/>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E825EB08-20A9-4AE3-AE3B-DBF1BB29BF7E}"/>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C4FFC2C4-6ADA-451F-842C-BB774095FC9F}"/>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15A020E4-8D67-4012-A598-0BEED2F16EFB}"/>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2E21ACA9-903E-4BCD-9022-DF20CE0C84D3}"/>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0" name="直線コネクタ 99">
          <a:extLst>
            <a:ext uri="{FF2B5EF4-FFF2-40B4-BE49-F238E27FC236}">
              <a16:creationId xmlns:a16="http://schemas.microsoft.com/office/drawing/2014/main" id="{D867C998-EDB1-4BB0-88F4-10D4E00CFA59}"/>
            </a:ext>
          </a:extLst>
        </xdr:cNvPr>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1" name="テキスト ボックス 100">
          <a:extLst>
            <a:ext uri="{FF2B5EF4-FFF2-40B4-BE49-F238E27FC236}">
              <a16:creationId xmlns:a16="http://schemas.microsoft.com/office/drawing/2014/main" id="{925B2D04-6827-4D58-8E82-ED0809C9BDE3}"/>
            </a:ext>
          </a:extLst>
        </xdr:cNvPr>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2" name="直線コネクタ 101">
          <a:extLst>
            <a:ext uri="{FF2B5EF4-FFF2-40B4-BE49-F238E27FC236}">
              <a16:creationId xmlns:a16="http://schemas.microsoft.com/office/drawing/2014/main" id="{1B97FAE2-A2C3-4E07-B97A-D46C2ABD7304}"/>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3" name="テキスト ボックス 102">
          <a:extLst>
            <a:ext uri="{FF2B5EF4-FFF2-40B4-BE49-F238E27FC236}">
              <a16:creationId xmlns:a16="http://schemas.microsoft.com/office/drawing/2014/main" id="{3F35F5FE-1F93-497D-8D07-94A589BB2219}"/>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4" name="直線コネクタ 103">
          <a:extLst>
            <a:ext uri="{FF2B5EF4-FFF2-40B4-BE49-F238E27FC236}">
              <a16:creationId xmlns:a16="http://schemas.microsoft.com/office/drawing/2014/main" id="{8935590B-7A34-4C55-9348-9B197C78E72C}"/>
            </a:ext>
          </a:extLst>
        </xdr:cNvPr>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5" name="テキスト ボックス 104">
          <a:extLst>
            <a:ext uri="{FF2B5EF4-FFF2-40B4-BE49-F238E27FC236}">
              <a16:creationId xmlns:a16="http://schemas.microsoft.com/office/drawing/2014/main" id="{E5F65E62-0298-4DEE-A645-2AB863F2C5A1}"/>
            </a:ext>
          </a:extLst>
        </xdr:cNvPr>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9744687A-7E58-408E-9576-F84731E5C199}"/>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a:extLst>
            <a:ext uri="{FF2B5EF4-FFF2-40B4-BE49-F238E27FC236}">
              <a16:creationId xmlns:a16="http://schemas.microsoft.com/office/drawing/2014/main" id="{0C254BE8-C5F4-4E0E-A73C-F1A9F412FE12}"/>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a:extLst>
            <a:ext uri="{FF2B5EF4-FFF2-40B4-BE49-F238E27FC236}">
              <a16:creationId xmlns:a16="http://schemas.microsoft.com/office/drawing/2014/main" id="{BEA65D20-80B8-41DD-96E5-D37490108E93}"/>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93345</xdr:rowOff>
    </xdr:from>
    <xdr:to>
      <xdr:col>54</xdr:col>
      <xdr:colOff>189865</xdr:colOff>
      <xdr:row>40</xdr:row>
      <xdr:rowOff>144780</xdr:rowOff>
    </xdr:to>
    <xdr:cxnSp macro="">
      <xdr:nvCxnSpPr>
        <xdr:cNvPr id="109" name="直線コネクタ 108">
          <a:extLst>
            <a:ext uri="{FF2B5EF4-FFF2-40B4-BE49-F238E27FC236}">
              <a16:creationId xmlns:a16="http://schemas.microsoft.com/office/drawing/2014/main" id="{CA7F3359-2055-46A9-8FE9-2B193E0CC235}"/>
            </a:ext>
          </a:extLst>
        </xdr:cNvPr>
        <xdr:cNvCxnSpPr/>
      </xdr:nvCxnSpPr>
      <xdr:spPr>
        <a:xfrm flipV="1">
          <a:off x="10476865" y="5751195"/>
          <a:ext cx="0" cy="125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148607</xdr:rowOff>
    </xdr:from>
    <xdr:ext cx="469744" cy="259045"/>
    <xdr:sp macro="" textlink="">
      <xdr:nvSpPr>
        <xdr:cNvPr id="110" name="【図書館】&#10;一人当たり面積最小値テキスト">
          <a:extLst>
            <a:ext uri="{FF2B5EF4-FFF2-40B4-BE49-F238E27FC236}">
              <a16:creationId xmlns:a16="http://schemas.microsoft.com/office/drawing/2014/main" id="{58F5F3CA-A7BB-4B1D-AA49-305F75A1ED71}"/>
            </a:ext>
          </a:extLst>
        </xdr:cNvPr>
        <xdr:cNvSpPr txBox="1"/>
      </xdr:nvSpPr>
      <xdr:spPr>
        <a:xfrm>
          <a:off x="10515600" y="700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144780</xdr:rowOff>
    </xdr:from>
    <xdr:to>
      <xdr:col>55</xdr:col>
      <xdr:colOff>88900</xdr:colOff>
      <xdr:row>40</xdr:row>
      <xdr:rowOff>144780</xdr:rowOff>
    </xdr:to>
    <xdr:cxnSp macro="">
      <xdr:nvCxnSpPr>
        <xdr:cNvPr id="111" name="直線コネクタ 110">
          <a:extLst>
            <a:ext uri="{FF2B5EF4-FFF2-40B4-BE49-F238E27FC236}">
              <a16:creationId xmlns:a16="http://schemas.microsoft.com/office/drawing/2014/main" id="{D38F92FD-1B32-476A-B278-172CAC59CDCF}"/>
            </a:ext>
          </a:extLst>
        </xdr:cNvPr>
        <xdr:cNvCxnSpPr/>
      </xdr:nvCxnSpPr>
      <xdr:spPr>
        <a:xfrm>
          <a:off x="10388600" y="700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40022</xdr:rowOff>
    </xdr:from>
    <xdr:ext cx="469744" cy="259045"/>
    <xdr:sp macro="" textlink="">
      <xdr:nvSpPr>
        <xdr:cNvPr id="112" name="【図書館】&#10;一人当たり面積最大値テキスト">
          <a:extLst>
            <a:ext uri="{FF2B5EF4-FFF2-40B4-BE49-F238E27FC236}">
              <a16:creationId xmlns:a16="http://schemas.microsoft.com/office/drawing/2014/main" id="{0FF3DD93-B811-433B-B49F-B1F57AD35F1E}"/>
            </a:ext>
          </a:extLst>
        </xdr:cNvPr>
        <xdr:cNvSpPr txBox="1"/>
      </xdr:nvSpPr>
      <xdr:spPr>
        <a:xfrm>
          <a:off x="10515600" y="5526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93345</xdr:rowOff>
    </xdr:from>
    <xdr:to>
      <xdr:col>55</xdr:col>
      <xdr:colOff>88900</xdr:colOff>
      <xdr:row>33</xdr:row>
      <xdr:rowOff>93345</xdr:rowOff>
    </xdr:to>
    <xdr:cxnSp macro="">
      <xdr:nvCxnSpPr>
        <xdr:cNvPr id="113" name="直線コネクタ 112">
          <a:extLst>
            <a:ext uri="{FF2B5EF4-FFF2-40B4-BE49-F238E27FC236}">
              <a16:creationId xmlns:a16="http://schemas.microsoft.com/office/drawing/2014/main" id="{13F700DA-21E5-4936-AC0A-A064805AFCCD}"/>
            </a:ext>
          </a:extLst>
        </xdr:cNvPr>
        <xdr:cNvCxnSpPr/>
      </xdr:nvCxnSpPr>
      <xdr:spPr>
        <a:xfrm>
          <a:off x="10388600" y="57511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78122</xdr:rowOff>
    </xdr:from>
    <xdr:ext cx="469744" cy="259045"/>
    <xdr:sp macro="" textlink="">
      <xdr:nvSpPr>
        <xdr:cNvPr id="114" name="【図書館】&#10;一人当たり面積平均値テキスト">
          <a:extLst>
            <a:ext uri="{FF2B5EF4-FFF2-40B4-BE49-F238E27FC236}">
              <a16:creationId xmlns:a16="http://schemas.microsoft.com/office/drawing/2014/main" id="{64F79C5F-D8AE-4A29-8A31-E313DA7170E4}"/>
            </a:ext>
          </a:extLst>
        </xdr:cNvPr>
        <xdr:cNvSpPr txBox="1"/>
      </xdr:nvSpPr>
      <xdr:spPr>
        <a:xfrm>
          <a:off x="10515600" y="67646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99695</xdr:rowOff>
    </xdr:from>
    <xdr:to>
      <xdr:col>55</xdr:col>
      <xdr:colOff>50800</xdr:colOff>
      <xdr:row>40</xdr:row>
      <xdr:rowOff>29845</xdr:rowOff>
    </xdr:to>
    <xdr:sp macro="" textlink="">
      <xdr:nvSpPr>
        <xdr:cNvPr id="115" name="フローチャート: 判断 114">
          <a:extLst>
            <a:ext uri="{FF2B5EF4-FFF2-40B4-BE49-F238E27FC236}">
              <a16:creationId xmlns:a16="http://schemas.microsoft.com/office/drawing/2014/main" id="{E8895B60-666E-4F9A-9818-0DF322BEB61C}"/>
            </a:ext>
          </a:extLst>
        </xdr:cNvPr>
        <xdr:cNvSpPr/>
      </xdr:nvSpPr>
      <xdr:spPr>
        <a:xfrm>
          <a:off x="10426700" y="678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99695</xdr:rowOff>
    </xdr:from>
    <xdr:to>
      <xdr:col>50</xdr:col>
      <xdr:colOff>165100</xdr:colOff>
      <xdr:row>40</xdr:row>
      <xdr:rowOff>29845</xdr:rowOff>
    </xdr:to>
    <xdr:sp macro="" textlink="">
      <xdr:nvSpPr>
        <xdr:cNvPr id="116" name="フローチャート: 判断 115">
          <a:extLst>
            <a:ext uri="{FF2B5EF4-FFF2-40B4-BE49-F238E27FC236}">
              <a16:creationId xmlns:a16="http://schemas.microsoft.com/office/drawing/2014/main" id="{1D0AF8F5-9037-43E6-900A-E559B5287FAC}"/>
            </a:ext>
          </a:extLst>
        </xdr:cNvPr>
        <xdr:cNvSpPr/>
      </xdr:nvSpPr>
      <xdr:spPr>
        <a:xfrm>
          <a:off x="9588500" y="678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111125</xdr:rowOff>
    </xdr:from>
    <xdr:to>
      <xdr:col>46</xdr:col>
      <xdr:colOff>38100</xdr:colOff>
      <xdr:row>40</xdr:row>
      <xdr:rowOff>41275</xdr:rowOff>
    </xdr:to>
    <xdr:sp macro="" textlink="">
      <xdr:nvSpPr>
        <xdr:cNvPr id="117" name="フローチャート: 判断 116">
          <a:extLst>
            <a:ext uri="{FF2B5EF4-FFF2-40B4-BE49-F238E27FC236}">
              <a16:creationId xmlns:a16="http://schemas.microsoft.com/office/drawing/2014/main" id="{1C854A26-EC41-412B-85AD-22BC57D7AEE7}"/>
            </a:ext>
          </a:extLst>
        </xdr:cNvPr>
        <xdr:cNvSpPr/>
      </xdr:nvSpPr>
      <xdr:spPr>
        <a:xfrm>
          <a:off x="8699500" y="679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111125</xdr:rowOff>
    </xdr:from>
    <xdr:to>
      <xdr:col>41</xdr:col>
      <xdr:colOff>101600</xdr:colOff>
      <xdr:row>40</xdr:row>
      <xdr:rowOff>41275</xdr:rowOff>
    </xdr:to>
    <xdr:sp macro="" textlink="">
      <xdr:nvSpPr>
        <xdr:cNvPr id="118" name="フローチャート: 判断 117">
          <a:extLst>
            <a:ext uri="{FF2B5EF4-FFF2-40B4-BE49-F238E27FC236}">
              <a16:creationId xmlns:a16="http://schemas.microsoft.com/office/drawing/2014/main" id="{C1003CE0-FFFC-4A12-AD39-1FC1A8A16F2F}"/>
            </a:ext>
          </a:extLst>
        </xdr:cNvPr>
        <xdr:cNvSpPr/>
      </xdr:nvSpPr>
      <xdr:spPr>
        <a:xfrm>
          <a:off x="7810500" y="6797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105410</xdr:rowOff>
    </xdr:from>
    <xdr:to>
      <xdr:col>36</xdr:col>
      <xdr:colOff>165100</xdr:colOff>
      <xdr:row>40</xdr:row>
      <xdr:rowOff>35560</xdr:rowOff>
    </xdr:to>
    <xdr:sp macro="" textlink="">
      <xdr:nvSpPr>
        <xdr:cNvPr id="119" name="フローチャート: 判断 118">
          <a:extLst>
            <a:ext uri="{FF2B5EF4-FFF2-40B4-BE49-F238E27FC236}">
              <a16:creationId xmlns:a16="http://schemas.microsoft.com/office/drawing/2014/main" id="{7DEB394B-CE76-4748-A266-3920BD150D51}"/>
            </a:ext>
          </a:extLst>
        </xdr:cNvPr>
        <xdr:cNvSpPr/>
      </xdr:nvSpPr>
      <xdr:spPr>
        <a:xfrm>
          <a:off x="6921500" y="6791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2E68C90B-13A6-43B1-A1EF-405AB5016AAE}"/>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6D255545-1766-4B28-9EC1-CB9717AAD3C8}"/>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10C6CC4B-2631-4BB7-9747-2AA1AB91F6D3}"/>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F7561BF7-31E0-4D44-84D2-5CB494AC577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81748966-CA53-494C-A65E-612D042BBE27}"/>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36830</xdr:rowOff>
    </xdr:from>
    <xdr:to>
      <xdr:col>55</xdr:col>
      <xdr:colOff>50800</xdr:colOff>
      <xdr:row>39</xdr:row>
      <xdr:rowOff>138430</xdr:rowOff>
    </xdr:to>
    <xdr:sp macro="" textlink="">
      <xdr:nvSpPr>
        <xdr:cNvPr id="125" name="楕円 124">
          <a:extLst>
            <a:ext uri="{FF2B5EF4-FFF2-40B4-BE49-F238E27FC236}">
              <a16:creationId xmlns:a16="http://schemas.microsoft.com/office/drawing/2014/main" id="{6FC5DE9A-973D-4D3E-8366-6143058A9883}"/>
            </a:ext>
          </a:extLst>
        </xdr:cNvPr>
        <xdr:cNvSpPr/>
      </xdr:nvSpPr>
      <xdr:spPr>
        <a:xfrm>
          <a:off x="104267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59707</xdr:rowOff>
    </xdr:from>
    <xdr:ext cx="469744" cy="259045"/>
    <xdr:sp macro="" textlink="">
      <xdr:nvSpPr>
        <xdr:cNvPr id="126" name="【図書館】&#10;一人当たり面積該当値テキスト">
          <a:extLst>
            <a:ext uri="{FF2B5EF4-FFF2-40B4-BE49-F238E27FC236}">
              <a16:creationId xmlns:a16="http://schemas.microsoft.com/office/drawing/2014/main" id="{D56D237E-F54D-4AAC-A5EC-7512127FBBB2}"/>
            </a:ext>
          </a:extLst>
        </xdr:cNvPr>
        <xdr:cNvSpPr txBox="1"/>
      </xdr:nvSpPr>
      <xdr:spPr>
        <a:xfrm>
          <a:off x="10515600" y="657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36830</xdr:rowOff>
    </xdr:from>
    <xdr:to>
      <xdr:col>50</xdr:col>
      <xdr:colOff>165100</xdr:colOff>
      <xdr:row>39</xdr:row>
      <xdr:rowOff>138430</xdr:rowOff>
    </xdr:to>
    <xdr:sp macro="" textlink="">
      <xdr:nvSpPr>
        <xdr:cNvPr id="127" name="楕円 126">
          <a:extLst>
            <a:ext uri="{FF2B5EF4-FFF2-40B4-BE49-F238E27FC236}">
              <a16:creationId xmlns:a16="http://schemas.microsoft.com/office/drawing/2014/main" id="{3393D582-FB86-4F5D-95A8-21BAA4E4ABA1}"/>
            </a:ext>
          </a:extLst>
        </xdr:cNvPr>
        <xdr:cNvSpPr/>
      </xdr:nvSpPr>
      <xdr:spPr>
        <a:xfrm>
          <a:off x="95885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87630</xdr:rowOff>
    </xdr:from>
    <xdr:to>
      <xdr:col>55</xdr:col>
      <xdr:colOff>0</xdr:colOff>
      <xdr:row>39</xdr:row>
      <xdr:rowOff>87630</xdr:rowOff>
    </xdr:to>
    <xdr:cxnSp macro="">
      <xdr:nvCxnSpPr>
        <xdr:cNvPr id="128" name="直線コネクタ 127">
          <a:extLst>
            <a:ext uri="{FF2B5EF4-FFF2-40B4-BE49-F238E27FC236}">
              <a16:creationId xmlns:a16="http://schemas.microsoft.com/office/drawing/2014/main" id="{C999669E-AE94-4154-98D3-4201840136BF}"/>
            </a:ext>
          </a:extLst>
        </xdr:cNvPr>
        <xdr:cNvCxnSpPr/>
      </xdr:nvCxnSpPr>
      <xdr:spPr>
        <a:xfrm>
          <a:off x="9639300" y="67741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36830</xdr:rowOff>
    </xdr:from>
    <xdr:to>
      <xdr:col>46</xdr:col>
      <xdr:colOff>38100</xdr:colOff>
      <xdr:row>39</xdr:row>
      <xdr:rowOff>138430</xdr:rowOff>
    </xdr:to>
    <xdr:sp macro="" textlink="">
      <xdr:nvSpPr>
        <xdr:cNvPr id="129" name="楕円 128">
          <a:extLst>
            <a:ext uri="{FF2B5EF4-FFF2-40B4-BE49-F238E27FC236}">
              <a16:creationId xmlns:a16="http://schemas.microsoft.com/office/drawing/2014/main" id="{BA15E6B1-9E7B-4A0B-9634-AA13740CD29B}"/>
            </a:ext>
          </a:extLst>
        </xdr:cNvPr>
        <xdr:cNvSpPr/>
      </xdr:nvSpPr>
      <xdr:spPr>
        <a:xfrm>
          <a:off x="86995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87630</xdr:rowOff>
    </xdr:from>
    <xdr:to>
      <xdr:col>50</xdr:col>
      <xdr:colOff>114300</xdr:colOff>
      <xdr:row>39</xdr:row>
      <xdr:rowOff>87630</xdr:rowOff>
    </xdr:to>
    <xdr:cxnSp macro="">
      <xdr:nvCxnSpPr>
        <xdr:cNvPr id="130" name="直線コネクタ 129">
          <a:extLst>
            <a:ext uri="{FF2B5EF4-FFF2-40B4-BE49-F238E27FC236}">
              <a16:creationId xmlns:a16="http://schemas.microsoft.com/office/drawing/2014/main" id="{8A2C7D8F-177C-4088-B55A-AD7863B088C9}"/>
            </a:ext>
          </a:extLst>
        </xdr:cNvPr>
        <xdr:cNvCxnSpPr/>
      </xdr:nvCxnSpPr>
      <xdr:spPr>
        <a:xfrm>
          <a:off x="8750300" y="6774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36830</xdr:rowOff>
    </xdr:from>
    <xdr:to>
      <xdr:col>41</xdr:col>
      <xdr:colOff>101600</xdr:colOff>
      <xdr:row>39</xdr:row>
      <xdr:rowOff>138430</xdr:rowOff>
    </xdr:to>
    <xdr:sp macro="" textlink="">
      <xdr:nvSpPr>
        <xdr:cNvPr id="131" name="楕円 130">
          <a:extLst>
            <a:ext uri="{FF2B5EF4-FFF2-40B4-BE49-F238E27FC236}">
              <a16:creationId xmlns:a16="http://schemas.microsoft.com/office/drawing/2014/main" id="{745322BB-23BF-452B-ADC3-4A275E67E2DA}"/>
            </a:ext>
          </a:extLst>
        </xdr:cNvPr>
        <xdr:cNvSpPr/>
      </xdr:nvSpPr>
      <xdr:spPr>
        <a:xfrm>
          <a:off x="78105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87630</xdr:rowOff>
    </xdr:from>
    <xdr:to>
      <xdr:col>45</xdr:col>
      <xdr:colOff>177800</xdr:colOff>
      <xdr:row>39</xdr:row>
      <xdr:rowOff>87630</xdr:rowOff>
    </xdr:to>
    <xdr:cxnSp macro="">
      <xdr:nvCxnSpPr>
        <xdr:cNvPr id="132" name="直線コネクタ 131">
          <a:extLst>
            <a:ext uri="{FF2B5EF4-FFF2-40B4-BE49-F238E27FC236}">
              <a16:creationId xmlns:a16="http://schemas.microsoft.com/office/drawing/2014/main" id="{61AAAA9B-899B-4E73-9ACD-30014C67A802}"/>
            </a:ext>
          </a:extLst>
        </xdr:cNvPr>
        <xdr:cNvCxnSpPr/>
      </xdr:nvCxnSpPr>
      <xdr:spPr>
        <a:xfrm>
          <a:off x="7861300" y="6774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36830</xdr:rowOff>
    </xdr:from>
    <xdr:to>
      <xdr:col>36</xdr:col>
      <xdr:colOff>165100</xdr:colOff>
      <xdr:row>39</xdr:row>
      <xdr:rowOff>138430</xdr:rowOff>
    </xdr:to>
    <xdr:sp macro="" textlink="">
      <xdr:nvSpPr>
        <xdr:cNvPr id="133" name="楕円 132">
          <a:extLst>
            <a:ext uri="{FF2B5EF4-FFF2-40B4-BE49-F238E27FC236}">
              <a16:creationId xmlns:a16="http://schemas.microsoft.com/office/drawing/2014/main" id="{513AF907-C809-42A0-9D42-6F4135C53ECE}"/>
            </a:ext>
          </a:extLst>
        </xdr:cNvPr>
        <xdr:cNvSpPr/>
      </xdr:nvSpPr>
      <xdr:spPr>
        <a:xfrm>
          <a:off x="69215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87630</xdr:rowOff>
    </xdr:from>
    <xdr:to>
      <xdr:col>41</xdr:col>
      <xdr:colOff>50800</xdr:colOff>
      <xdr:row>39</xdr:row>
      <xdr:rowOff>87630</xdr:rowOff>
    </xdr:to>
    <xdr:cxnSp macro="">
      <xdr:nvCxnSpPr>
        <xdr:cNvPr id="134" name="直線コネクタ 133">
          <a:extLst>
            <a:ext uri="{FF2B5EF4-FFF2-40B4-BE49-F238E27FC236}">
              <a16:creationId xmlns:a16="http://schemas.microsoft.com/office/drawing/2014/main" id="{5E46DA14-0136-4A22-849D-6B8748A3846B}"/>
            </a:ext>
          </a:extLst>
        </xdr:cNvPr>
        <xdr:cNvCxnSpPr/>
      </xdr:nvCxnSpPr>
      <xdr:spPr>
        <a:xfrm>
          <a:off x="6972300" y="6774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20972</xdr:rowOff>
    </xdr:from>
    <xdr:ext cx="469744" cy="259045"/>
    <xdr:sp macro="" textlink="">
      <xdr:nvSpPr>
        <xdr:cNvPr id="135" name="n_1aveValue【図書館】&#10;一人当たり面積">
          <a:extLst>
            <a:ext uri="{FF2B5EF4-FFF2-40B4-BE49-F238E27FC236}">
              <a16:creationId xmlns:a16="http://schemas.microsoft.com/office/drawing/2014/main" id="{0598F4ED-F0A0-4592-9CAA-E785C41673A2}"/>
            </a:ext>
          </a:extLst>
        </xdr:cNvPr>
        <xdr:cNvSpPr txBox="1"/>
      </xdr:nvSpPr>
      <xdr:spPr>
        <a:xfrm>
          <a:off x="9391727" y="6878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32402</xdr:rowOff>
    </xdr:from>
    <xdr:ext cx="469744" cy="259045"/>
    <xdr:sp macro="" textlink="">
      <xdr:nvSpPr>
        <xdr:cNvPr id="136" name="n_2aveValue【図書館】&#10;一人当たり面積">
          <a:extLst>
            <a:ext uri="{FF2B5EF4-FFF2-40B4-BE49-F238E27FC236}">
              <a16:creationId xmlns:a16="http://schemas.microsoft.com/office/drawing/2014/main" id="{8EAB99F0-1BA6-47B6-B6B8-128077C9F996}"/>
            </a:ext>
          </a:extLst>
        </xdr:cNvPr>
        <xdr:cNvSpPr txBox="1"/>
      </xdr:nvSpPr>
      <xdr:spPr>
        <a:xfrm>
          <a:off x="8515427" y="6890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32402</xdr:rowOff>
    </xdr:from>
    <xdr:ext cx="469744" cy="259045"/>
    <xdr:sp macro="" textlink="">
      <xdr:nvSpPr>
        <xdr:cNvPr id="137" name="n_3aveValue【図書館】&#10;一人当たり面積">
          <a:extLst>
            <a:ext uri="{FF2B5EF4-FFF2-40B4-BE49-F238E27FC236}">
              <a16:creationId xmlns:a16="http://schemas.microsoft.com/office/drawing/2014/main" id="{AA93348C-255D-42C4-8286-60917C87A9E4}"/>
            </a:ext>
          </a:extLst>
        </xdr:cNvPr>
        <xdr:cNvSpPr txBox="1"/>
      </xdr:nvSpPr>
      <xdr:spPr>
        <a:xfrm>
          <a:off x="7626427" y="6890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26687</xdr:rowOff>
    </xdr:from>
    <xdr:ext cx="469744" cy="259045"/>
    <xdr:sp macro="" textlink="">
      <xdr:nvSpPr>
        <xdr:cNvPr id="138" name="n_4aveValue【図書館】&#10;一人当たり面積">
          <a:extLst>
            <a:ext uri="{FF2B5EF4-FFF2-40B4-BE49-F238E27FC236}">
              <a16:creationId xmlns:a16="http://schemas.microsoft.com/office/drawing/2014/main" id="{37000DA2-3D33-4F06-BA7B-6D2CB961E59D}"/>
            </a:ext>
          </a:extLst>
        </xdr:cNvPr>
        <xdr:cNvSpPr txBox="1"/>
      </xdr:nvSpPr>
      <xdr:spPr>
        <a:xfrm>
          <a:off x="6737427" y="6884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37</xdr:row>
      <xdr:rowOff>154957</xdr:rowOff>
    </xdr:from>
    <xdr:ext cx="469744" cy="259045"/>
    <xdr:sp macro="" textlink="">
      <xdr:nvSpPr>
        <xdr:cNvPr id="139" name="n_1mainValue【図書館】&#10;一人当たり面積">
          <a:extLst>
            <a:ext uri="{FF2B5EF4-FFF2-40B4-BE49-F238E27FC236}">
              <a16:creationId xmlns:a16="http://schemas.microsoft.com/office/drawing/2014/main" id="{8C0AC5DA-882C-4BC7-8B2D-8B83E17830B0}"/>
            </a:ext>
          </a:extLst>
        </xdr:cNvPr>
        <xdr:cNvSpPr txBox="1"/>
      </xdr:nvSpPr>
      <xdr:spPr>
        <a:xfrm>
          <a:off x="93917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154957</xdr:rowOff>
    </xdr:from>
    <xdr:ext cx="469744" cy="259045"/>
    <xdr:sp macro="" textlink="">
      <xdr:nvSpPr>
        <xdr:cNvPr id="140" name="n_2mainValue【図書館】&#10;一人当たり面積">
          <a:extLst>
            <a:ext uri="{FF2B5EF4-FFF2-40B4-BE49-F238E27FC236}">
              <a16:creationId xmlns:a16="http://schemas.microsoft.com/office/drawing/2014/main" id="{54DD8DAB-E3B8-46D2-8100-63FE7472F784}"/>
            </a:ext>
          </a:extLst>
        </xdr:cNvPr>
        <xdr:cNvSpPr txBox="1"/>
      </xdr:nvSpPr>
      <xdr:spPr>
        <a:xfrm>
          <a:off x="8515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154957</xdr:rowOff>
    </xdr:from>
    <xdr:ext cx="469744" cy="259045"/>
    <xdr:sp macro="" textlink="">
      <xdr:nvSpPr>
        <xdr:cNvPr id="141" name="n_3mainValue【図書館】&#10;一人当たり面積">
          <a:extLst>
            <a:ext uri="{FF2B5EF4-FFF2-40B4-BE49-F238E27FC236}">
              <a16:creationId xmlns:a16="http://schemas.microsoft.com/office/drawing/2014/main" id="{C3A7C7A3-7ED9-4ED2-BFA0-F5A435D1BE16}"/>
            </a:ext>
          </a:extLst>
        </xdr:cNvPr>
        <xdr:cNvSpPr txBox="1"/>
      </xdr:nvSpPr>
      <xdr:spPr>
        <a:xfrm>
          <a:off x="7626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154957</xdr:rowOff>
    </xdr:from>
    <xdr:ext cx="469744" cy="259045"/>
    <xdr:sp macro="" textlink="">
      <xdr:nvSpPr>
        <xdr:cNvPr id="142" name="n_4mainValue【図書館】&#10;一人当たり面積">
          <a:extLst>
            <a:ext uri="{FF2B5EF4-FFF2-40B4-BE49-F238E27FC236}">
              <a16:creationId xmlns:a16="http://schemas.microsoft.com/office/drawing/2014/main" id="{CFCCCC2A-70FF-4EDF-BA27-C2A87E347FA8}"/>
            </a:ext>
          </a:extLst>
        </xdr:cNvPr>
        <xdr:cNvSpPr txBox="1"/>
      </xdr:nvSpPr>
      <xdr:spPr>
        <a:xfrm>
          <a:off x="67374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a:extLst>
            <a:ext uri="{FF2B5EF4-FFF2-40B4-BE49-F238E27FC236}">
              <a16:creationId xmlns:a16="http://schemas.microsoft.com/office/drawing/2014/main" id="{8309EED7-5D0B-4A56-B598-FD5345AFBB88}"/>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a:extLst>
            <a:ext uri="{FF2B5EF4-FFF2-40B4-BE49-F238E27FC236}">
              <a16:creationId xmlns:a16="http://schemas.microsoft.com/office/drawing/2014/main" id="{E7A4BFF1-F8FD-4BAC-9513-91403AF1FADC}"/>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a:extLst>
            <a:ext uri="{FF2B5EF4-FFF2-40B4-BE49-F238E27FC236}">
              <a16:creationId xmlns:a16="http://schemas.microsoft.com/office/drawing/2014/main" id="{ADA0814D-5DA5-4964-83E7-DAE0D94B1912}"/>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a:extLst>
            <a:ext uri="{FF2B5EF4-FFF2-40B4-BE49-F238E27FC236}">
              <a16:creationId xmlns:a16="http://schemas.microsoft.com/office/drawing/2014/main" id="{E28B1B01-A1CD-4349-B7AD-2876AD4EB58B}"/>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a:extLst>
            <a:ext uri="{FF2B5EF4-FFF2-40B4-BE49-F238E27FC236}">
              <a16:creationId xmlns:a16="http://schemas.microsoft.com/office/drawing/2014/main" id="{19FA8591-B700-47BA-BD70-F83155F4829B}"/>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a:extLst>
            <a:ext uri="{FF2B5EF4-FFF2-40B4-BE49-F238E27FC236}">
              <a16:creationId xmlns:a16="http://schemas.microsoft.com/office/drawing/2014/main" id="{885EA0BC-B130-41AC-876B-090CF3685E06}"/>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a:extLst>
            <a:ext uri="{FF2B5EF4-FFF2-40B4-BE49-F238E27FC236}">
              <a16:creationId xmlns:a16="http://schemas.microsoft.com/office/drawing/2014/main" id="{B9B97A6C-676E-4FBE-8A61-63EDF4EF6013}"/>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a:extLst>
            <a:ext uri="{FF2B5EF4-FFF2-40B4-BE49-F238E27FC236}">
              <a16:creationId xmlns:a16="http://schemas.microsoft.com/office/drawing/2014/main" id="{BF8B03AF-EDB7-416A-A521-E0193B137923}"/>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a:extLst>
            <a:ext uri="{FF2B5EF4-FFF2-40B4-BE49-F238E27FC236}">
              <a16:creationId xmlns:a16="http://schemas.microsoft.com/office/drawing/2014/main" id="{668AE783-7CA0-4B77-9358-4043F9B91AB6}"/>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a:extLst>
            <a:ext uri="{FF2B5EF4-FFF2-40B4-BE49-F238E27FC236}">
              <a16:creationId xmlns:a16="http://schemas.microsoft.com/office/drawing/2014/main" id="{D56FA149-B515-4D12-AA81-1AFB9B4ACF3C}"/>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a:extLst>
            <a:ext uri="{FF2B5EF4-FFF2-40B4-BE49-F238E27FC236}">
              <a16:creationId xmlns:a16="http://schemas.microsoft.com/office/drawing/2014/main" id="{4877EBF1-5CD5-4ADD-910B-057BF9F9348C}"/>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4" name="直線コネクタ 153">
          <a:extLst>
            <a:ext uri="{FF2B5EF4-FFF2-40B4-BE49-F238E27FC236}">
              <a16:creationId xmlns:a16="http://schemas.microsoft.com/office/drawing/2014/main" id="{7343E67A-8362-48D2-9806-189D654AB07C}"/>
            </a:ext>
          </a:extLst>
        </xdr:cNvPr>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5" name="テキスト ボックス 154">
          <a:extLst>
            <a:ext uri="{FF2B5EF4-FFF2-40B4-BE49-F238E27FC236}">
              <a16:creationId xmlns:a16="http://schemas.microsoft.com/office/drawing/2014/main" id="{ECA0B06C-A95D-435F-9A68-92D980C5EE32}"/>
            </a:ext>
          </a:extLst>
        </xdr:cNvPr>
        <xdr:cNvSpPr txBox="1"/>
      </xdr:nvSpPr>
      <xdr:spPr>
        <a:xfrm>
          <a:off x="358941" y="1083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6" name="直線コネクタ 155">
          <a:extLst>
            <a:ext uri="{FF2B5EF4-FFF2-40B4-BE49-F238E27FC236}">
              <a16:creationId xmlns:a16="http://schemas.microsoft.com/office/drawing/2014/main" id="{EBF0F755-EFB3-4072-B207-61D770916896}"/>
            </a:ext>
          </a:extLst>
        </xdr:cNvPr>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7" name="テキスト ボックス 156">
          <a:extLst>
            <a:ext uri="{FF2B5EF4-FFF2-40B4-BE49-F238E27FC236}">
              <a16:creationId xmlns:a16="http://schemas.microsoft.com/office/drawing/2014/main" id="{68150C1D-CC0E-4633-B0A6-52BA8A8028D5}"/>
            </a:ext>
          </a:extLst>
        </xdr:cNvPr>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8" name="直線コネクタ 157">
          <a:extLst>
            <a:ext uri="{FF2B5EF4-FFF2-40B4-BE49-F238E27FC236}">
              <a16:creationId xmlns:a16="http://schemas.microsoft.com/office/drawing/2014/main" id="{89BA4715-8809-4E13-9A85-A019450F36FF}"/>
            </a:ext>
          </a:extLst>
        </xdr:cNvPr>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9" name="テキスト ボックス 158">
          <a:extLst>
            <a:ext uri="{FF2B5EF4-FFF2-40B4-BE49-F238E27FC236}">
              <a16:creationId xmlns:a16="http://schemas.microsoft.com/office/drawing/2014/main" id="{23C37748-A400-4600-B011-5071ACAB7685}"/>
            </a:ext>
          </a:extLst>
        </xdr:cNvPr>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0" name="直線コネクタ 159">
          <a:extLst>
            <a:ext uri="{FF2B5EF4-FFF2-40B4-BE49-F238E27FC236}">
              <a16:creationId xmlns:a16="http://schemas.microsoft.com/office/drawing/2014/main" id="{31D4C2F5-0092-461D-BDBA-7B08A7F52E5B}"/>
            </a:ext>
          </a:extLst>
        </xdr:cNvPr>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1" name="テキスト ボックス 160">
          <a:extLst>
            <a:ext uri="{FF2B5EF4-FFF2-40B4-BE49-F238E27FC236}">
              <a16:creationId xmlns:a16="http://schemas.microsoft.com/office/drawing/2014/main" id="{0171BE2C-3861-4A3F-93B0-07CBD2298F49}"/>
            </a:ext>
          </a:extLst>
        </xdr:cNvPr>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a:extLst>
            <a:ext uri="{FF2B5EF4-FFF2-40B4-BE49-F238E27FC236}">
              <a16:creationId xmlns:a16="http://schemas.microsoft.com/office/drawing/2014/main" id="{ACCCAF50-296C-47F2-BD6A-70926A35F833}"/>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a:extLst>
            <a:ext uri="{FF2B5EF4-FFF2-40B4-BE49-F238E27FC236}">
              <a16:creationId xmlns:a16="http://schemas.microsoft.com/office/drawing/2014/main" id="{43E3679B-CD2A-4611-A075-CE7EDA5B7A1C}"/>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a:extLst>
            <a:ext uri="{FF2B5EF4-FFF2-40B4-BE49-F238E27FC236}">
              <a16:creationId xmlns:a16="http://schemas.microsoft.com/office/drawing/2014/main" id="{43B8D612-5760-483D-82A3-CEF194BE4AE8}"/>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73152</xdr:rowOff>
    </xdr:from>
    <xdr:to>
      <xdr:col>24</xdr:col>
      <xdr:colOff>62865</xdr:colOff>
      <xdr:row>64</xdr:row>
      <xdr:rowOff>9144</xdr:rowOff>
    </xdr:to>
    <xdr:cxnSp macro="">
      <xdr:nvCxnSpPr>
        <xdr:cNvPr id="165" name="直線コネクタ 164">
          <a:extLst>
            <a:ext uri="{FF2B5EF4-FFF2-40B4-BE49-F238E27FC236}">
              <a16:creationId xmlns:a16="http://schemas.microsoft.com/office/drawing/2014/main" id="{58A2F8ED-0FB3-4486-9463-59400ECE7777}"/>
            </a:ext>
          </a:extLst>
        </xdr:cNvPr>
        <xdr:cNvCxnSpPr/>
      </xdr:nvCxnSpPr>
      <xdr:spPr>
        <a:xfrm flipV="1">
          <a:off x="4634865" y="9674352"/>
          <a:ext cx="0" cy="130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12971</xdr:rowOff>
    </xdr:from>
    <xdr:ext cx="405111" cy="259045"/>
    <xdr:sp macro="" textlink="">
      <xdr:nvSpPr>
        <xdr:cNvPr id="166" name="【体育館・プール】&#10;有形固定資産減価償却率最小値テキスト">
          <a:extLst>
            <a:ext uri="{FF2B5EF4-FFF2-40B4-BE49-F238E27FC236}">
              <a16:creationId xmlns:a16="http://schemas.microsoft.com/office/drawing/2014/main" id="{8EC2FAB9-F89F-471B-9938-FF3B3FF9CACA}"/>
            </a:ext>
          </a:extLst>
        </xdr:cNvPr>
        <xdr:cNvSpPr txBox="1"/>
      </xdr:nvSpPr>
      <xdr:spPr>
        <a:xfrm>
          <a:off x="4673600" y="109857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xdr:rowOff>
    </xdr:from>
    <xdr:to>
      <xdr:col>24</xdr:col>
      <xdr:colOff>152400</xdr:colOff>
      <xdr:row>64</xdr:row>
      <xdr:rowOff>9144</xdr:rowOff>
    </xdr:to>
    <xdr:cxnSp macro="">
      <xdr:nvCxnSpPr>
        <xdr:cNvPr id="167" name="直線コネクタ 166">
          <a:extLst>
            <a:ext uri="{FF2B5EF4-FFF2-40B4-BE49-F238E27FC236}">
              <a16:creationId xmlns:a16="http://schemas.microsoft.com/office/drawing/2014/main" id="{174847F6-0A57-4C34-AF8D-680DDE99AB64}"/>
            </a:ext>
          </a:extLst>
        </xdr:cNvPr>
        <xdr:cNvCxnSpPr/>
      </xdr:nvCxnSpPr>
      <xdr:spPr>
        <a:xfrm>
          <a:off x="4546600" y="10981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19829</xdr:rowOff>
    </xdr:from>
    <xdr:ext cx="405111" cy="259045"/>
    <xdr:sp macro="" textlink="">
      <xdr:nvSpPr>
        <xdr:cNvPr id="168" name="【体育館・プール】&#10;有形固定資産減価償却率最大値テキスト">
          <a:extLst>
            <a:ext uri="{FF2B5EF4-FFF2-40B4-BE49-F238E27FC236}">
              <a16:creationId xmlns:a16="http://schemas.microsoft.com/office/drawing/2014/main" id="{56FA68BC-8D7E-4103-B3D6-9208B5211450}"/>
            </a:ext>
          </a:extLst>
        </xdr:cNvPr>
        <xdr:cNvSpPr txBox="1"/>
      </xdr:nvSpPr>
      <xdr:spPr>
        <a:xfrm>
          <a:off x="4673600" y="9449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73152</xdr:rowOff>
    </xdr:from>
    <xdr:to>
      <xdr:col>24</xdr:col>
      <xdr:colOff>152400</xdr:colOff>
      <xdr:row>56</xdr:row>
      <xdr:rowOff>73152</xdr:rowOff>
    </xdr:to>
    <xdr:cxnSp macro="">
      <xdr:nvCxnSpPr>
        <xdr:cNvPr id="169" name="直線コネクタ 168">
          <a:extLst>
            <a:ext uri="{FF2B5EF4-FFF2-40B4-BE49-F238E27FC236}">
              <a16:creationId xmlns:a16="http://schemas.microsoft.com/office/drawing/2014/main" id="{9E8D106F-01E5-4657-8ED5-CAD926FE2D1F}"/>
            </a:ext>
          </a:extLst>
        </xdr:cNvPr>
        <xdr:cNvCxnSpPr/>
      </xdr:nvCxnSpPr>
      <xdr:spPr>
        <a:xfrm>
          <a:off x="4546600" y="9674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9923</xdr:rowOff>
    </xdr:from>
    <xdr:ext cx="405111" cy="259045"/>
    <xdr:sp macro="" textlink="">
      <xdr:nvSpPr>
        <xdr:cNvPr id="170" name="【体育館・プール】&#10;有形固定資産減価償却率平均値テキスト">
          <a:extLst>
            <a:ext uri="{FF2B5EF4-FFF2-40B4-BE49-F238E27FC236}">
              <a16:creationId xmlns:a16="http://schemas.microsoft.com/office/drawing/2014/main" id="{3C03F882-5071-40DF-846E-2CE61930046D}"/>
            </a:ext>
          </a:extLst>
        </xdr:cNvPr>
        <xdr:cNvSpPr txBox="1"/>
      </xdr:nvSpPr>
      <xdr:spPr>
        <a:xfrm>
          <a:off x="4673600" y="102969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31496</xdr:rowOff>
    </xdr:from>
    <xdr:to>
      <xdr:col>24</xdr:col>
      <xdr:colOff>114300</xdr:colOff>
      <xdr:row>60</xdr:row>
      <xdr:rowOff>133096</xdr:rowOff>
    </xdr:to>
    <xdr:sp macro="" textlink="">
      <xdr:nvSpPr>
        <xdr:cNvPr id="171" name="フローチャート: 判断 170">
          <a:extLst>
            <a:ext uri="{FF2B5EF4-FFF2-40B4-BE49-F238E27FC236}">
              <a16:creationId xmlns:a16="http://schemas.microsoft.com/office/drawing/2014/main" id="{26A1B559-91F6-43DA-AC0E-827890754264}"/>
            </a:ext>
          </a:extLst>
        </xdr:cNvPr>
        <xdr:cNvSpPr/>
      </xdr:nvSpPr>
      <xdr:spPr>
        <a:xfrm>
          <a:off x="4584700" y="1031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168656</xdr:rowOff>
    </xdr:from>
    <xdr:to>
      <xdr:col>20</xdr:col>
      <xdr:colOff>38100</xdr:colOff>
      <xdr:row>60</xdr:row>
      <xdr:rowOff>98806</xdr:rowOff>
    </xdr:to>
    <xdr:sp macro="" textlink="">
      <xdr:nvSpPr>
        <xdr:cNvPr id="172" name="フローチャート: 判断 171">
          <a:extLst>
            <a:ext uri="{FF2B5EF4-FFF2-40B4-BE49-F238E27FC236}">
              <a16:creationId xmlns:a16="http://schemas.microsoft.com/office/drawing/2014/main" id="{753EE064-948A-4547-A25A-E82BA8DCCBE3}"/>
            </a:ext>
          </a:extLst>
        </xdr:cNvPr>
        <xdr:cNvSpPr/>
      </xdr:nvSpPr>
      <xdr:spPr>
        <a:xfrm>
          <a:off x="3746500" y="10284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113792</xdr:rowOff>
    </xdr:from>
    <xdr:to>
      <xdr:col>15</xdr:col>
      <xdr:colOff>101600</xdr:colOff>
      <xdr:row>60</xdr:row>
      <xdr:rowOff>43942</xdr:rowOff>
    </xdr:to>
    <xdr:sp macro="" textlink="">
      <xdr:nvSpPr>
        <xdr:cNvPr id="173" name="フローチャート: 判断 172">
          <a:extLst>
            <a:ext uri="{FF2B5EF4-FFF2-40B4-BE49-F238E27FC236}">
              <a16:creationId xmlns:a16="http://schemas.microsoft.com/office/drawing/2014/main" id="{E344759B-0576-4881-B0B9-ABE94FE11214}"/>
            </a:ext>
          </a:extLst>
        </xdr:cNvPr>
        <xdr:cNvSpPr/>
      </xdr:nvSpPr>
      <xdr:spPr>
        <a:xfrm>
          <a:off x="2857500" y="10229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68072</xdr:rowOff>
    </xdr:from>
    <xdr:to>
      <xdr:col>10</xdr:col>
      <xdr:colOff>165100</xdr:colOff>
      <xdr:row>59</xdr:row>
      <xdr:rowOff>169672</xdr:rowOff>
    </xdr:to>
    <xdr:sp macro="" textlink="">
      <xdr:nvSpPr>
        <xdr:cNvPr id="174" name="フローチャート: 判断 173">
          <a:extLst>
            <a:ext uri="{FF2B5EF4-FFF2-40B4-BE49-F238E27FC236}">
              <a16:creationId xmlns:a16="http://schemas.microsoft.com/office/drawing/2014/main" id="{59BC5DC7-BE42-4492-8200-0AA9A556C845}"/>
            </a:ext>
          </a:extLst>
        </xdr:cNvPr>
        <xdr:cNvSpPr/>
      </xdr:nvSpPr>
      <xdr:spPr>
        <a:xfrm>
          <a:off x="1968500" y="10183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65786</xdr:rowOff>
    </xdr:from>
    <xdr:to>
      <xdr:col>6</xdr:col>
      <xdr:colOff>38100</xdr:colOff>
      <xdr:row>59</xdr:row>
      <xdr:rowOff>167386</xdr:rowOff>
    </xdr:to>
    <xdr:sp macro="" textlink="">
      <xdr:nvSpPr>
        <xdr:cNvPr id="175" name="フローチャート: 判断 174">
          <a:extLst>
            <a:ext uri="{FF2B5EF4-FFF2-40B4-BE49-F238E27FC236}">
              <a16:creationId xmlns:a16="http://schemas.microsoft.com/office/drawing/2014/main" id="{7E1B5376-790E-4F6E-A2B1-5C5317BB3347}"/>
            </a:ext>
          </a:extLst>
        </xdr:cNvPr>
        <xdr:cNvSpPr/>
      </xdr:nvSpPr>
      <xdr:spPr>
        <a:xfrm>
          <a:off x="1079500" y="10181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EA7AB891-4274-4EA2-9F96-60F95DFB4B81}"/>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BECBFE09-8F84-4C08-B892-E13B181DF88A}"/>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DCBAA591-109A-4055-BDAF-E15F817E459E}"/>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60114E7F-BFFE-473D-BC72-B3F6FA27FBE5}"/>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31AEF829-B2DF-440A-9067-C64BFEDF850E}"/>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54356</xdr:rowOff>
    </xdr:from>
    <xdr:to>
      <xdr:col>24</xdr:col>
      <xdr:colOff>114300</xdr:colOff>
      <xdr:row>59</xdr:row>
      <xdr:rowOff>155956</xdr:rowOff>
    </xdr:to>
    <xdr:sp macro="" textlink="">
      <xdr:nvSpPr>
        <xdr:cNvPr id="181" name="楕円 180">
          <a:extLst>
            <a:ext uri="{FF2B5EF4-FFF2-40B4-BE49-F238E27FC236}">
              <a16:creationId xmlns:a16="http://schemas.microsoft.com/office/drawing/2014/main" id="{F4E49BAC-07B1-4485-92C3-4C2E7FD444EB}"/>
            </a:ext>
          </a:extLst>
        </xdr:cNvPr>
        <xdr:cNvSpPr/>
      </xdr:nvSpPr>
      <xdr:spPr>
        <a:xfrm>
          <a:off x="4584700" y="10169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77233</xdr:rowOff>
    </xdr:from>
    <xdr:ext cx="405111" cy="259045"/>
    <xdr:sp macro="" textlink="">
      <xdr:nvSpPr>
        <xdr:cNvPr id="182" name="【体育館・プール】&#10;有形固定資産減価償却率該当値テキスト">
          <a:extLst>
            <a:ext uri="{FF2B5EF4-FFF2-40B4-BE49-F238E27FC236}">
              <a16:creationId xmlns:a16="http://schemas.microsoft.com/office/drawing/2014/main" id="{F26F52F8-CC40-417A-8FF2-252F9AA7EB0C}"/>
            </a:ext>
          </a:extLst>
        </xdr:cNvPr>
        <xdr:cNvSpPr txBox="1"/>
      </xdr:nvSpPr>
      <xdr:spPr>
        <a:xfrm>
          <a:off x="4673600" y="10021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125222</xdr:rowOff>
    </xdr:from>
    <xdr:to>
      <xdr:col>20</xdr:col>
      <xdr:colOff>38100</xdr:colOff>
      <xdr:row>60</xdr:row>
      <xdr:rowOff>55372</xdr:rowOff>
    </xdr:to>
    <xdr:sp macro="" textlink="">
      <xdr:nvSpPr>
        <xdr:cNvPr id="183" name="楕円 182">
          <a:extLst>
            <a:ext uri="{FF2B5EF4-FFF2-40B4-BE49-F238E27FC236}">
              <a16:creationId xmlns:a16="http://schemas.microsoft.com/office/drawing/2014/main" id="{6F186660-7295-4387-BEA2-8E641C9EA426}"/>
            </a:ext>
          </a:extLst>
        </xdr:cNvPr>
        <xdr:cNvSpPr/>
      </xdr:nvSpPr>
      <xdr:spPr>
        <a:xfrm>
          <a:off x="3746500" y="10240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105156</xdr:rowOff>
    </xdr:from>
    <xdr:to>
      <xdr:col>24</xdr:col>
      <xdr:colOff>63500</xdr:colOff>
      <xdr:row>60</xdr:row>
      <xdr:rowOff>4572</xdr:rowOff>
    </xdr:to>
    <xdr:cxnSp macro="">
      <xdr:nvCxnSpPr>
        <xdr:cNvPr id="184" name="直線コネクタ 183">
          <a:extLst>
            <a:ext uri="{FF2B5EF4-FFF2-40B4-BE49-F238E27FC236}">
              <a16:creationId xmlns:a16="http://schemas.microsoft.com/office/drawing/2014/main" id="{BDA8C7DD-FDDF-481E-9929-7A1D15C6C057}"/>
            </a:ext>
          </a:extLst>
        </xdr:cNvPr>
        <xdr:cNvCxnSpPr/>
      </xdr:nvCxnSpPr>
      <xdr:spPr>
        <a:xfrm flipV="1">
          <a:off x="3797300" y="10220706"/>
          <a:ext cx="838200" cy="708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79502</xdr:rowOff>
    </xdr:from>
    <xdr:to>
      <xdr:col>15</xdr:col>
      <xdr:colOff>101600</xdr:colOff>
      <xdr:row>60</xdr:row>
      <xdr:rowOff>9652</xdr:rowOff>
    </xdr:to>
    <xdr:sp macro="" textlink="">
      <xdr:nvSpPr>
        <xdr:cNvPr id="185" name="楕円 184">
          <a:extLst>
            <a:ext uri="{FF2B5EF4-FFF2-40B4-BE49-F238E27FC236}">
              <a16:creationId xmlns:a16="http://schemas.microsoft.com/office/drawing/2014/main" id="{EE3514ED-6AA2-43A7-9352-64CAB68E0889}"/>
            </a:ext>
          </a:extLst>
        </xdr:cNvPr>
        <xdr:cNvSpPr/>
      </xdr:nvSpPr>
      <xdr:spPr>
        <a:xfrm>
          <a:off x="2857500" y="10195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130302</xdr:rowOff>
    </xdr:from>
    <xdr:to>
      <xdr:col>19</xdr:col>
      <xdr:colOff>177800</xdr:colOff>
      <xdr:row>60</xdr:row>
      <xdr:rowOff>4572</xdr:rowOff>
    </xdr:to>
    <xdr:cxnSp macro="">
      <xdr:nvCxnSpPr>
        <xdr:cNvPr id="186" name="直線コネクタ 185">
          <a:extLst>
            <a:ext uri="{FF2B5EF4-FFF2-40B4-BE49-F238E27FC236}">
              <a16:creationId xmlns:a16="http://schemas.microsoft.com/office/drawing/2014/main" id="{415EFCB7-7A16-439A-8858-C32CF673C4DD}"/>
            </a:ext>
          </a:extLst>
        </xdr:cNvPr>
        <xdr:cNvCxnSpPr/>
      </xdr:nvCxnSpPr>
      <xdr:spPr>
        <a:xfrm>
          <a:off x="2908300" y="1024585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77216</xdr:rowOff>
    </xdr:from>
    <xdr:to>
      <xdr:col>10</xdr:col>
      <xdr:colOff>165100</xdr:colOff>
      <xdr:row>58</xdr:row>
      <xdr:rowOff>7366</xdr:rowOff>
    </xdr:to>
    <xdr:sp macro="" textlink="">
      <xdr:nvSpPr>
        <xdr:cNvPr id="187" name="楕円 186">
          <a:extLst>
            <a:ext uri="{FF2B5EF4-FFF2-40B4-BE49-F238E27FC236}">
              <a16:creationId xmlns:a16="http://schemas.microsoft.com/office/drawing/2014/main" id="{8B2A71D1-82B3-4632-96BF-5E69050C079D}"/>
            </a:ext>
          </a:extLst>
        </xdr:cNvPr>
        <xdr:cNvSpPr/>
      </xdr:nvSpPr>
      <xdr:spPr>
        <a:xfrm>
          <a:off x="1968500" y="9849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128016</xdr:rowOff>
    </xdr:from>
    <xdr:to>
      <xdr:col>15</xdr:col>
      <xdr:colOff>50800</xdr:colOff>
      <xdr:row>59</xdr:row>
      <xdr:rowOff>130302</xdr:rowOff>
    </xdr:to>
    <xdr:cxnSp macro="">
      <xdr:nvCxnSpPr>
        <xdr:cNvPr id="188" name="直線コネクタ 187">
          <a:extLst>
            <a:ext uri="{FF2B5EF4-FFF2-40B4-BE49-F238E27FC236}">
              <a16:creationId xmlns:a16="http://schemas.microsoft.com/office/drawing/2014/main" id="{4ACD097E-A0E9-4994-9B1F-5F46C907DD70}"/>
            </a:ext>
          </a:extLst>
        </xdr:cNvPr>
        <xdr:cNvCxnSpPr/>
      </xdr:nvCxnSpPr>
      <xdr:spPr>
        <a:xfrm>
          <a:off x="2019300" y="9900666"/>
          <a:ext cx="889000" cy="345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20066</xdr:rowOff>
    </xdr:from>
    <xdr:to>
      <xdr:col>6</xdr:col>
      <xdr:colOff>38100</xdr:colOff>
      <xdr:row>57</xdr:row>
      <xdr:rowOff>121666</xdr:rowOff>
    </xdr:to>
    <xdr:sp macro="" textlink="">
      <xdr:nvSpPr>
        <xdr:cNvPr id="189" name="楕円 188">
          <a:extLst>
            <a:ext uri="{FF2B5EF4-FFF2-40B4-BE49-F238E27FC236}">
              <a16:creationId xmlns:a16="http://schemas.microsoft.com/office/drawing/2014/main" id="{4B874FC1-61E0-461E-AA05-45CA9A2D60C3}"/>
            </a:ext>
          </a:extLst>
        </xdr:cNvPr>
        <xdr:cNvSpPr/>
      </xdr:nvSpPr>
      <xdr:spPr>
        <a:xfrm>
          <a:off x="1079500" y="979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70866</xdr:rowOff>
    </xdr:from>
    <xdr:to>
      <xdr:col>10</xdr:col>
      <xdr:colOff>114300</xdr:colOff>
      <xdr:row>57</xdr:row>
      <xdr:rowOff>128016</xdr:rowOff>
    </xdr:to>
    <xdr:cxnSp macro="">
      <xdr:nvCxnSpPr>
        <xdr:cNvPr id="190" name="直線コネクタ 189">
          <a:extLst>
            <a:ext uri="{FF2B5EF4-FFF2-40B4-BE49-F238E27FC236}">
              <a16:creationId xmlns:a16="http://schemas.microsoft.com/office/drawing/2014/main" id="{A7FBE771-7033-48E0-81D8-4D73707194EA}"/>
            </a:ext>
          </a:extLst>
        </xdr:cNvPr>
        <xdr:cNvCxnSpPr/>
      </xdr:nvCxnSpPr>
      <xdr:spPr>
        <a:xfrm>
          <a:off x="1130300" y="9843516"/>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89933</xdr:rowOff>
    </xdr:from>
    <xdr:ext cx="405111" cy="259045"/>
    <xdr:sp macro="" textlink="">
      <xdr:nvSpPr>
        <xdr:cNvPr id="191" name="n_1aveValue【体育館・プール】&#10;有形固定資産減価償却率">
          <a:extLst>
            <a:ext uri="{FF2B5EF4-FFF2-40B4-BE49-F238E27FC236}">
              <a16:creationId xmlns:a16="http://schemas.microsoft.com/office/drawing/2014/main" id="{9ABFFBD6-098B-4B84-9711-61D80486F5CE}"/>
            </a:ext>
          </a:extLst>
        </xdr:cNvPr>
        <xdr:cNvSpPr txBox="1"/>
      </xdr:nvSpPr>
      <xdr:spPr>
        <a:xfrm>
          <a:off x="3582044" y="10376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35069</xdr:rowOff>
    </xdr:from>
    <xdr:ext cx="405111" cy="259045"/>
    <xdr:sp macro="" textlink="">
      <xdr:nvSpPr>
        <xdr:cNvPr id="192" name="n_2aveValue【体育館・プール】&#10;有形固定資産減価償却率">
          <a:extLst>
            <a:ext uri="{FF2B5EF4-FFF2-40B4-BE49-F238E27FC236}">
              <a16:creationId xmlns:a16="http://schemas.microsoft.com/office/drawing/2014/main" id="{58BFA3C4-33E1-400E-AF38-AF958D277356}"/>
            </a:ext>
          </a:extLst>
        </xdr:cNvPr>
        <xdr:cNvSpPr txBox="1"/>
      </xdr:nvSpPr>
      <xdr:spPr>
        <a:xfrm>
          <a:off x="2705744" y="103220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160799</xdr:rowOff>
    </xdr:from>
    <xdr:ext cx="405111" cy="259045"/>
    <xdr:sp macro="" textlink="">
      <xdr:nvSpPr>
        <xdr:cNvPr id="193" name="n_3aveValue【体育館・プール】&#10;有形固定資産減価償却率">
          <a:extLst>
            <a:ext uri="{FF2B5EF4-FFF2-40B4-BE49-F238E27FC236}">
              <a16:creationId xmlns:a16="http://schemas.microsoft.com/office/drawing/2014/main" id="{644CB9DB-DD11-4A4A-804D-AADE6D76045F}"/>
            </a:ext>
          </a:extLst>
        </xdr:cNvPr>
        <xdr:cNvSpPr txBox="1"/>
      </xdr:nvSpPr>
      <xdr:spPr>
        <a:xfrm>
          <a:off x="1816744" y="10276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158513</xdr:rowOff>
    </xdr:from>
    <xdr:ext cx="405111" cy="259045"/>
    <xdr:sp macro="" textlink="">
      <xdr:nvSpPr>
        <xdr:cNvPr id="194" name="n_4aveValue【体育館・プール】&#10;有形固定資産減価償却率">
          <a:extLst>
            <a:ext uri="{FF2B5EF4-FFF2-40B4-BE49-F238E27FC236}">
              <a16:creationId xmlns:a16="http://schemas.microsoft.com/office/drawing/2014/main" id="{A4C30711-744A-4466-972E-9592B2BF8AB9}"/>
            </a:ext>
          </a:extLst>
        </xdr:cNvPr>
        <xdr:cNvSpPr txBox="1"/>
      </xdr:nvSpPr>
      <xdr:spPr>
        <a:xfrm>
          <a:off x="927744" y="10274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71899</xdr:rowOff>
    </xdr:from>
    <xdr:ext cx="405111" cy="259045"/>
    <xdr:sp macro="" textlink="">
      <xdr:nvSpPr>
        <xdr:cNvPr id="195" name="n_1mainValue【体育館・プール】&#10;有形固定資産減価償却率">
          <a:extLst>
            <a:ext uri="{FF2B5EF4-FFF2-40B4-BE49-F238E27FC236}">
              <a16:creationId xmlns:a16="http://schemas.microsoft.com/office/drawing/2014/main" id="{B7783041-792B-4FA5-BF33-C923D8F5E191}"/>
            </a:ext>
          </a:extLst>
        </xdr:cNvPr>
        <xdr:cNvSpPr txBox="1"/>
      </xdr:nvSpPr>
      <xdr:spPr>
        <a:xfrm>
          <a:off x="3582044" y="10015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26179</xdr:rowOff>
    </xdr:from>
    <xdr:ext cx="405111" cy="259045"/>
    <xdr:sp macro="" textlink="">
      <xdr:nvSpPr>
        <xdr:cNvPr id="196" name="n_2mainValue【体育館・プール】&#10;有形固定資産減価償却率">
          <a:extLst>
            <a:ext uri="{FF2B5EF4-FFF2-40B4-BE49-F238E27FC236}">
              <a16:creationId xmlns:a16="http://schemas.microsoft.com/office/drawing/2014/main" id="{93D9323A-6426-42C6-B193-4EC673DCCA9E}"/>
            </a:ext>
          </a:extLst>
        </xdr:cNvPr>
        <xdr:cNvSpPr txBox="1"/>
      </xdr:nvSpPr>
      <xdr:spPr>
        <a:xfrm>
          <a:off x="2705744" y="99702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23893</xdr:rowOff>
    </xdr:from>
    <xdr:ext cx="405111" cy="259045"/>
    <xdr:sp macro="" textlink="">
      <xdr:nvSpPr>
        <xdr:cNvPr id="197" name="n_3mainValue【体育館・プール】&#10;有形固定資産減価償却率">
          <a:extLst>
            <a:ext uri="{FF2B5EF4-FFF2-40B4-BE49-F238E27FC236}">
              <a16:creationId xmlns:a16="http://schemas.microsoft.com/office/drawing/2014/main" id="{499E3250-D2C4-4EB7-A13B-E6F4B46DA6F4}"/>
            </a:ext>
          </a:extLst>
        </xdr:cNvPr>
        <xdr:cNvSpPr txBox="1"/>
      </xdr:nvSpPr>
      <xdr:spPr>
        <a:xfrm>
          <a:off x="1816744" y="9625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55</xdr:row>
      <xdr:rowOff>138193</xdr:rowOff>
    </xdr:from>
    <xdr:ext cx="405111" cy="259045"/>
    <xdr:sp macro="" textlink="">
      <xdr:nvSpPr>
        <xdr:cNvPr id="198" name="n_4mainValue【体育館・プール】&#10;有形固定資産減価償却率">
          <a:extLst>
            <a:ext uri="{FF2B5EF4-FFF2-40B4-BE49-F238E27FC236}">
              <a16:creationId xmlns:a16="http://schemas.microsoft.com/office/drawing/2014/main" id="{FD158F84-3A7C-4935-BDF4-BF1B6B5D6805}"/>
            </a:ext>
          </a:extLst>
        </xdr:cNvPr>
        <xdr:cNvSpPr txBox="1"/>
      </xdr:nvSpPr>
      <xdr:spPr>
        <a:xfrm>
          <a:off x="927744" y="956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9" name="正方形/長方形 198">
          <a:extLst>
            <a:ext uri="{FF2B5EF4-FFF2-40B4-BE49-F238E27FC236}">
              <a16:creationId xmlns:a16="http://schemas.microsoft.com/office/drawing/2014/main" id="{3ECE1C97-25A6-4FE4-ACB9-C3484AB02E55}"/>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0" name="正方形/長方形 199">
          <a:extLst>
            <a:ext uri="{FF2B5EF4-FFF2-40B4-BE49-F238E27FC236}">
              <a16:creationId xmlns:a16="http://schemas.microsoft.com/office/drawing/2014/main" id="{60643D27-DB00-4918-91DB-5944C9DEC97A}"/>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1" name="正方形/長方形 200">
          <a:extLst>
            <a:ext uri="{FF2B5EF4-FFF2-40B4-BE49-F238E27FC236}">
              <a16:creationId xmlns:a16="http://schemas.microsoft.com/office/drawing/2014/main" id="{060B3739-105F-473D-A310-B2BE6114554B}"/>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2" name="正方形/長方形 201">
          <a:extLst>
            <a:ext uri="{FF2B5EF4-FFF2-40B4-BE49-F238E27FC236}">
              <a16:creationId xmlns:a16="http://schemas.microsoft.com/office/drawing/2014/main" id="{C81F2581-15C7-4B35-B67C-3DDB109CC4B5}"/>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3" name="正方形/長方形 202">
          <a:extLst>
            <a:ext uri="{FF2B5EF4-FFF2-40B4-BE49-F238E27FC236}">
              <a16:creationId xmlns:a16="http://schemas.microsoft.com/office/drawing/2014/main" id="{1F82DC94-8A78-4501-B9AF-0DB1C2ECAD4C}"/>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4" name="正方形/長方形 203">
          <a:extLst>
            <a:ext uri="{FF2B5EF4-FFF2-40B4-BE49-F238E27FC236}">
              <a16:creationId xmlns:a16="http://schemas.microsoft.com/office/drawing/2014/main" id="{2F3524A9-0ECC-4580-9425-F3D993F2566C}"/>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5" name="正方形/長方形 204">
          <a:extLst>
            <a:ext uri="{FF2B5EF4-FFF2-40B4-BE49-F238E27FC236}">
              <a16:creationId xmlns:a16="http://schemas.microsoft.com/office/drawing/2014/main" id="{3BE1092D-3CD9-4071-9FAF-74D9C89EDC26}"/>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6" name="正方形/長方形 205">
          <a:extLst>
            <a:ext uri="{FF2B5EF4-FFF2-40B4-BE49-F238E27FC236}">
              <a16:creationId xmlns:a16="http://schemas.microsoft.com/office/drawing/2014/main" id="{E3DBFF69-39B4-4E72-B90B-25D85C1AD2E1}"/>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7" name="テキスト ボックス 206">
          <a:extLst>
            <a:ext uri="{FF2B5EF4-FFF2-40B4-BE49-F238E27FC236}">
              <a16:creationId xmlns:a16="http://schemas.microsoft.com/office/drawing/2014/main" id="{CB2F8815-54CC-4B46-A720-BBA1C677ADBD}"/>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8" name="直線コネクタ 207">
          <a:extLst>
            <a:ext uri="{FF2B5EF4-FFF2-40B4-BE49-F238E27FC236}">
              <a16:creationId xmlns:a16="http://schemas.microsoft.com/office/drawing/2014/main" id="{F1CF399C-07A1-4AF4-AF5E-8F1400C6542F}"/>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09" name="テキスト ボックス 208">
          <a:extLst>
            <a:ext uri="{FF2B5EF4-FFF2-40B4-BE49-F238E27FC236}">
              <a16:creationId xmlns:a16="http://schemas.microsoft.com/office/drawing/2014/main" id="{75B512A9-4A8C-4139-BBA4-580CFEB306AD}"/>
            </a:ext>
          </a:extLst>
        </xdr:cNvPr>
        <xdr:cNvSpPr txBox="1"/>
      </xdr:nvSpPr>
      <xdr:spPr>
        <a:xfrm>
          <a:off x="6136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0" name="直線コネクタ 209">
          <a:extLst>
            <a:ext uri="{FF2B5EF4-FFF2-40B4-BE49-F238E27FC236}">
              <a16:creationId xmlns:a16="http://schemas.microsoft.com/office/drawing/2014/main" id="{197C9C1D-4229-4144-B8DD-098B1029EBB1}"/>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1" name="テキスト ボックス 210">
          <a:extLst>
            <a:ext uri="{FF2B5EF4-FFF2-40B4-BE49-F238E27FC236}">
              <a16:creationId xmlns:a16="http://schemas.microsoft.com/office/drawing/2014/main" id="{A59E4197-EFB1-49F7-8C6E-EDC55B042B1D}"/>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2" name="直線コネクタ 211">
          <a:extLst>
            <a:ext uri="{FF2B5EF4-FFF2-40B4-BE49-F238E27FC236}">
              <a16:creationId xmlns:a16="http://schemas.microsoft.com/office/drawing/2014/main" id="{F42936D4-3086-4AD9-B530-34E5F7F2926B}"/>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3" name="テキスト ボックス 212">
          <a:extLst>
            <a:ext uri="{FF2B5EF4-FFF2-40B4-BE49-F238E27FC236}">
              <a16:creationId xmlns:a16="http://schemas.microsoft.com/office/drawing/2014/main" id="{2D7835FB-8952-4B76-B14C-DD3611C15FED}"/>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4" name="直線コネクタ 213">
          <a:extLst>
            <a:ext uri="{FF2B5EF4-FFF2-40B4-BE49-F238E27FC236}">
              <a16:creationId xmlns:a16="http://schemas.microsoft.com/office/drawing/2014/main" id="{81EF1E7D-78FA-42D6-9E1B-350174DCA38B}"/>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5" name="テキスト ボックス 214">
          <a:extLst>
            <a:ext uri="{FF2B5EF4-FFF2-40B4-BE49-F238E27FC236}">
              <a16:creationId xmlns:a16="http://schemas.microsoft.com/office/drawing/2014/main" id="{C15A1BCE-F399-4CA7-9BB0-1F30DD3DBA30}"/>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6" name="直線コネクタ 215">
          <a:extLst>
            <a:ext uri="{FF2B5EF4-FFF2-40B4-BE49-F238E27FC236}">
              <a16:creationId xmlns:a16="http://schemas.microsoft.com/office/drawing/2014/main" id="{F2E437D8-9D2A-44FF-A705-F92F9B04B01E}"/>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7" name="テキスト ボックス 216">
          <a:extLst>
            <a:ext uri="{FF2B5EF4-FFF2-40B4-BE49-F238E27FC236}">
              <a16:creationId xmlns:a16="http://schemas.microsoft.com/office/drawing/2014/main" id="{209838B9-E5C5-430F-95B8-0F26DB64D742}"/>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8" name="直線コネクタ 217">
          <a:extLst>
            <a:ext uri="{FF2B5EF4-FFF2-40B4-BE49-F238E27FC236}">
              <a16:creationId xmlns:a16="http://schemas.microsoft.com/office/drawing/2014/main" id="{DDB88A90-E670-402B-9DDC-5AF8926C6A65}"/>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9" name="テキスト ボックス 218">
          <a:extLst>
            <a:ext uri="{FF2B5EF4-FFF2-40B4-BE49-F238E27FC236}">
              <a16:creationId xmlns:a16="http://schemas.microsoft.com/office/drawing/2014/main" id="{488B3B14-23ED-44B9-A4CD-D4D2ECF87222}"/>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0" name="直線コネクタ 219">
          <a:extLst>
            <a:ext uri="{FF2B5EF4-FFF2-40B4-BE49-F238E27FC236}">
              <a16:creationId xmlns:a16="http://schemas.microsoft.com/office/drawing/2014/main" id="{9A9E3F5D-4E53-474C-A3D1-D54201D95908}"/>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1" name="テキスト ボックス 220">
          <a:extLst>
            <a:ext uri="{FF2B5EF4-FFF2-40B4-BE49-F238E27FC236}">
              <a16:creationId xmlns:a16="http://schemas.microsoft.com/office/drawing/2014/main" id="{07BF60FF-CB4B-441C-A18C-A59A3FEB6FCF}"/>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7DC55B97-3E8C-422D-8683-D8301F5A7841}"/>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BF043D39-4529-4096-A9CC-E06D4A081A26}"/>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22646E5F-9457-4F5D-823D-FD46C32F8F98}"/>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127907</xdr:rowOff>
    </xdr:from>
    <xdr:to>
      <xdr:col>54</xdr:col>
      <xdr:colOff>189865</xdr:colOff>
      <xdr:row>64</xdr:row>
      <xdr:rowOff>54428</xdr:rowOff>
    </xdr:to>
    <xdr:cxnSp macro="">
      <xdr:nvCxnSpPr>
        <xdr:cNvPr id="225" name="直線コネクタ 224">
          <a:extLst>
            <a:ext uri="{FF2B5EF4-FFF2-40B4-BE49-F238E27FC236}">
              <a16:creationId xmlns:a16="http://schemas.microsoft.com/office/drawing/2014/main" id="{E7D6EE8E-C576-4AD1-9DC2-15B719400BE5}"/>
            </a:ext>
          </a:extLst>
        </xdr:cNvPr>
        <xdr:cNvCxnSpPr/>
      </xdr:nvCxnSpPr>
      <xdr:spPr>
        <a:xfrm flipV="1">
          <a:off x="10476865" y="9557657"/>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6" name="【体育館・プール】&#10;一人当たり面積最小値テキスト">
          <a:extLst>
            <a:ext uri="{FF2B5EF4-FFF2-40B4-BE49-F238E27FC236}">
              <a16:creationId xmlns:a16="http://schemas.microsoft.com/office/drawing/2014/main" id="{F7B280BB-C367-4C70-B55A-C6D548BD3E14}"/>
            </a:ext>
          </a:extLst>
        </xdr:cNvPr>
        <xdr:cNvSpPr txBox="1"/>
      </xdr:nvSpPr>
      <xdr:spPr>
        <a:xfrm>
          <a:off x="10515600" y="11031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7" name="直線コネクタ 226">
          <a:extLst>
            <a:ext uri="{FF2B5EF4-FFF2-40B4-BE49-F238E27FC236}">
              <a16:creationId xmlns:a16="http://schemas.microsoft.com/office/drawing/2014/main" id="{94B5FA1B-1C89-4BE0-A6C1-DE5176B2D7EB}"/>
            </a:ext>
          </a:extLst>
        </xdr:cNvPr>
        <xdr:cNvCxnSpPr/>
      </xdr:nvCxnSpPr>
      <xdr:spPr>
        <a:xfrm>
          <a:off x="10388600" y="11027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74584</xdr:rowOff>
    </xdr:from>
    <xdr:ext cx="469744" cy="259045"/>
    <xdr:sp macro="" textlink="">
      <xdr:nvSpPr>
        <xdr:cNvPr id="228" name="【体育館・プール】&#10;一人当たり面積最大値テキスト">
          <a:extLst>
            <a:ext uri="{FF2B5EF4-FFF2-40B4-BE49-F238E27FC236}">
              <a16:creationId xmlns:a16="http://schemas.microsoft.com/office/drawing/2014/main" id="{4DEF4FC1-9322-4B85-AEC0-C97D9B017CE9}"/>
            </a:ext>
          </a:extLst>
        </xdr:cNvPr>
        <xdr:cNvSpPr txBox="1"/>
      </xdr:nvSpPr>
      <xdr:spPr>
        <a:xfrm>
          <a:off x="10515600" y="9332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127907</xdr:rowOff>
    </xdr:from>
    <xdr:to>
      <xdr:col>55</xdr:col>
      <xdr:colOff>88900</xdr:colOff>
      <xdr:row>55</xdr:row>
      <xdr:rowOff>127907</xdr:rowOff>
    </xdr:to>
    <xdr:cxnSp macro="">
      <xdr:nvCxnSpPr>
        <xdr:cNvPr id="229" name="直線コネクタ 228">
          <a:extLst>
            <a:ext uri="{FF2B5EF4-FFF2-40B4-BE49-F238E27FC236}">
              <a16:creationId xmlns:a16="http://schemas.microsoft.com/office/drawing/2014/main" id="{F9F3ACC7-B984-4475-88C9-2A83C749255D}"/>
            </a:ext>
          </a:extLst>
        </xdr:cNvPr>
        <xdr:cNvCxnSpPr/>
      </xdr:nvCxnSpPr>
      <xdr:spPr>
        <a:xfrm>
          <a:off x="10388600" y="9557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20155</xdr:rowOff>
    </xdr:from>
    <xdr:ext cx="469744" cy="259045"/>
    <xdr:sp macro="" textlink="">
      <xdr:nvSpPr>
        <xdr:cNvPr id="230" name="【体育館・プール】&#10;一人当たり面積平均値テキスト">
          <a:extLst>
            <a:ext uri="{FF2B5EF4-FFF2-40B4-BE49-F238E27FC236}">
              <a16:creationId xmlns:a16="http://schemas.microsoft.com/office/drawing/2014/main" id="{9B28BC43-7657-451A-9540-1BA1390A55F2}"/>
            </a:ext>
          </a:extLst>
        </xdr:cNvPr>
        <xdr:cNvSpPr txBox="1"/>
      </xdr:nvSpPr>
      <xdr:spPr>
        <a:xfrm>
          <a:off x="10515600" y="1065005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41728</xdr:rowOff>
    </xdr:from>
    <xdr:to>
      <xdr:col>55</xdr:col>
      <xdr:colOff>50800</xdr:colOff>
      <xdr:row>62</xdr:row>
      <xdr:rowOff>143328</xdr:rowOff>
    </xdr:to>
    <xdr:sp macro="" textlink="">
      <xdr:nvSpPr>
        <xdr:cNvPr id="231" name="フローチャート: 判断 230">
          <a:extLst>
            <a:ext uri="{FF2B5EF4-FFF2-40B4-BE49-F238E27FC236}">
              <a16:creationId xmlns:a16="http://schemas.microsoft.com/office/drawing/2014/main" id="{B622C357-0F23-46BD-A668-AAFDB96A1DFD}"/>
            </a:ext>
          </a:extLst>
        </xdr:cNvPr>
        <xdr:cNvSpPr/>
      </xdr:nvSpPr>
      <xdr:spPr>
        <a:xfrm>
          <a:off x="104267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19957</xdr:rowOff>
    </xdr:from>
    <xdr:to>
      <xdr:col>50</xdr:col>
      <xdr:colOff>165100</xdr:colOff>
      <xdr:row>62</xdr:row>
      <xdr:rowOff>121557</xdr:rowOff>
    </xdr:to>
    <xdr:sp macro="" textlink="">
      <xdr:nvSpPr>
        <xdr:cNvPr id="232" name="フローチャート: 判断 231">
          <a:extLst>
            <a:ext uri="{FF2B5EF4-FFF2-40B4-BE49-F238E27FC236}">
              <a16:creationId xmlns:a16="http://schemas.microsoft.com/office/drawing/2014/main" id="{4E7185E0-6153-4490-830E-D672034F4008}"/>
            </a:ext>
          </a:extLst>
        </xdr:cNvPr>
        <xdr:cNvSpPr/>
      </xdr:nvSpPr>
      <xdr:spPr>
        <a:xfrm>
          <a:off x="9588500" y="10649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30843</xdr:rowOff>
    </xdr:from>
    <xdr:to>
      <xdr:col>46</xdr:col>
      <xdr:colOff>38100</xdr:colOff>
      <xdr:row>62</xdr:row>
      <xdr:rowOff>132443</xdr:rowOff>
    </xdr:to>
    <xdr:sp macro="" textlink="">
      <xdr:nvSpPr>
        <xdr:cNvPr id="233" name="フローチャート: 判断 232">
          <a:extLst>
            <a:ext uri="{FF2B5EF4-FFF2-40B4-BE49-F238E27FC236}">
              <a16:creationId xmlns:a16="http://schemas.microsoft.com/office/drawing/2014/main" id="{06BE65E8-DE43-49E8-B059-67926CEB3475}"/>
            </a:ext>
          </a:extLst>
        </xdr:cNvPr>
        <xdr:cNvSpPr/>
      </xdr:nvSpPr>
      <xdr:spPr>
        <a:xfrm>
          <a:off x="86995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30843</xdr:rowOff>
    </xdr:from>
    <xdr:to>
      <xdr:col>41</xdr:col>
      <xdr:colOff>101600</xdr:colOff>
      <xdr:row>62</xdr:row>
      <xdr:rowOff>132443</xdr:rowOff>
    </xdr:to>
    <xdr:sp macro="" textlink="">
      <xdr:nvSpPr>
        <xdr:cNvPr id="234" name="フローチャート: 判断 233">
          <a:extLst>
            <a:ext uri="{FF2B5EF4-FFF2-40B4-BE49-F238E27FC236}">
              <a16:creationId xmlns:a16="http://schemas.microsoft.com/office/drawing/2014/main" id="{DCDEB133-2AC9-4E22-B078-0282E6992E3F}"/>
            </a:ext>
          </a:extLst>
        </xdr:cNvPr>
        <xdr:cNvSpPr/>
      </xdr:nvSpPr>
      <xdr:spPr>
        <a:xfrm>
          <a:off x="7810500" y="1066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5" name="フローチャート: 判断 234">
          <a:extLst>
            <a:ext uri="{FF2B5EF4-FFF2-40B4-BE49-F238E27FC236}">
              <a16:creationId xmlns:a16="http://schemas.microsoft.com/office/drawing/2014/main" id="{9D4ACF44-FCB1-4875-BF38-DA775F5665B4}"/>
            </a:ext>
          </a:extLst>
        </xdr:cNvPr>
        <xdr:cNvSpPr/>
      </xdr:nvSpPr>
      <xdr:spPr>
        <a:xfrm>
          <a:off x="6921500" y="1067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32EDBDE3-C3B4-4D19-B86B-15A2BAC6F507}"/>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CA05EAB3-B6E1-44E2-B4D6-9272E2409E24}"/>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96389D76-9EC0-474A-8F20-EBA162B6C5FC}"/>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114F1F93-E19C-4C3F-92AF-57AA9A69CFBB}"/>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DCF76D60-B42C-4538-A31D-FAF97D671751}"/>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19957</xdr:rowOff>
    </xdr:from>
    <xdr:to>
      <xdr:col>55</xdr:col>
      <xdr:colOff>50800</xdr:colOff>
      <xdr:row>62</xdr:row>
      <xdr:rowOff>121557</xdr:rowOff>
    </xdr:to>
    <xdr:sp macro="" textlink="">
      <xdr:nvSpPr>
        <xdr:cNvPr id="241" name="楕円 240">
          <a:extLst>
            <a:ext uri="{FF2B5EF4-FFF2-40B4-BE49-F238E27FC236}">
              <a16:creationId xmlns:a16="http://schemas.microsoft.com/office/drawing/2014/main" id="{13F74492-A932-4632-8ABC-054DAD8551A7}"/>
            </a:ext>
          </a:extLst>
        </xdr:cNvPr>
        <xdr:cNvSpPr/>
      </xdr:nvSpPr>
      <xdr:spPr>
        <a:xfrm>
          <a:off x="10426700" y="10649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61</xdr:row>
      <xdr:rowOff>42834</xdr:rowOff>
    </xdr:from>
    <xdr:ext cx="469744" cy="259045"/>
    <xdr:sp macro="" textlink="">
      <xdr:nvSpPr>
        <xdr:cNvPr id="242" name="【体育館・プール】&#10;一人当たり面積該当値テキスト">
          <a:extLst>
            <a:ext uri="{FF2B5EF4-FFF2-40B4-BE49-F238E27FC236}">
              <a16:creationId xmlns:a16="http://schemas.microsoft.com/office/drawing/2014/main" id="{2BACD261-3FBD-4E2C-8A68-8A87303A2F52}"/>
            </a:ext>
          </a:extLst>
        </xdr:cNvPr>
        <xdr:cNvSpPr txBox="1"/>
      </xdr:nvSpPr>
      <xdr:spPr>
        <a:xfrm>
          <a:off x="10515600" y="105012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9072</xdr:rowOff>
    </xdr:from>
    <xdr:to>
      <xdr:col>50</xdr:col>
      <xdr:colOff>165100</xdr:colOff>
      <xdr:row>62</xdr:row>
      <xdr:rowOff>110672</xdr:rowOff>
    </xdr:to>
    <xdr:sp macro="" textlink="">
      <xdr:nvSpPr>
        <xdr:cNvPr id="243" name="楕円 242">
          <a:extLst>
            <a:ext uri="{FF2B5EF4-FFF2-40B4-BE49-F238E27FC236}">
              <a16:creationId xmlns:a16="http://schemas.microsoft.com/office/drawing/2014/main" id="{627BDD10-120F-480F-B2D5-DA36831ED194}"/>
            </a:ext>
          </a:extLst>
        </xdr:cNvPr>
        <xdr:cNvSpPr/>
      </xdr:nvSpPr>
      <xdr:spPr>
        <a:xfrm>
          <a:off x="9588500" y="10638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59872</xdr:rowOff>
    </xdr:from>
    <xdr:to>
      <xdr:col>55</xdr:col>
      <xdr:colOff>0</xdr:colOff>
      <xdr:row>62</xdr:row>
      <xdr:rowOff>70757</xdr:rowOff>
    </xdr:to>
    <xdr:cxnSp macro="">
      <xdr:nvCxnSpPr>
        <xdr:cNvPr id="244" name="直線コネクタ 243">
          <a:extLst>
            <a:ext uri="{FF2B5EF4-FFF2-40B4-BE49-F238E27FC236}">
              <a16:creationId xmlns:a16="http://schemas.microsoft.com/office/drawing/2014/main" id="{0F4EBDD9-5EE4-4713-A599-38B44DB244F4}"/>
            </a:ext>
          </a:extLst>
        </xdr:cNvPr>
        <xdr:cNvCxnSpPr/>
      </xdr:nvCxnSpPr>
      <xdr:spPr>
        <a:xfrm>
          <a:off x="9639300" y="10689772"/>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9072</xdr:rowOff>
    </xdr:from>
    <xdr:to>
      <xdr:col>46</xdr:col>
      <xdr:colOff>38100</xdr:colOff>
      <xdr:row>62</xdr:row>
      <xdr:rowOff>110672</xdr:rowOff>
    </xdr:to>
    <xdr:sp macro="" textlink="">
      <xdr:nvSpPr>
        <xdr:cNvPr id="245" name="楕円 244">
          <a:extLst>
            <a:ext uri="{FF2B5EF4-FFF2-40B4-BE49-F238E27FC236}">
              <a16:creationId xmlns:a16="http://schemas.microsoft.com/office/drawing/2014/main" id="{840F3679-608B-43F1-BEA1-546C8F8F2597}"/>
            </a:ext>
          </a:extLst>
        </xdr:cNvPr>
        <xdr:cNvSpPr/>
      </xdr:nvSpPr>
      <xdr:spPr>
        <a:xfrm>
          <a:off x="8699500" y="10638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59872</xdr:rowOff>
    </xdr:from>
    <xdr:to>
      <xdr:col>50</xdr:col>
      <xdr:colOff>114300</xdr:colOff>
      <xdr:row>62</xdr:row>
      <xdr:rowOff>59872</xdr:rowOff>
    </xdr:to>
    <xdr:cxnSp macro="">
      <xdr:nvCxnSpPr>
        <xdr:cNvPr id="246" name="直線コネクタ 245">
          <a:extLst>
            <a:ext uri="{FF2B5EF4-FFF2-40B4-BE49-F238E27FC236}">
              <a16:creationId xmlns:a16="http://schemas.microsoft.com/office/drawing/2014/main" id="{F2A9663F-D8DF-43F9-83BA-92633D8FD23A}"/>
            </a:ext>
          </a:extLst>
        </xdr:cNvPr>
        <xdr:cNvCxnSpPr/>
      </xdr:nvCxnSpPr>
      <xdr:spPr>
        <a:xfrm>
          <a:off x="8750300" y="10689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30843</xdr:rowOff>
    </xdr:from>
    <xdr:to>
      <xdr:col>41</xdr:col>
      <xdr:colOff>101600</xdr:colOff>
      <xdr:row>62</xdr:row>
      <xdr:rowOff>132443</xdr:rowOff>
    </xdr:to>
    <xdr:sp macro="" textlink="">
      <xdr:nvSpPr>
        <xdr:cNvPr id="247" name="楕円 246">
          <a:extLst>
            <a:ext uri="{FF2B5EF4-FFF2-40B4-BE49-F238E27FC236}">
              <a16:creationId xmlns:a16="http://schemas.microsoft.com/office/drawing/2014/main" id="{CD8D1068-BA87-47C1-BF21-601AABBE4373}"/>
            </a:ext>
          </a:extLst>
        </xdr:cNvPr>
        <xdr:cNvSpPr/>
      </xdr:nvSpPr>
      <xdr:spPr>
        <a:xfrm>
          <a:off x="7810500" y="1066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59872</xdr:rowOff>
    </xdr:from>
    <xdr:to>
      <xdr:col>45</xdr:col>
      <xdr:colOff>177800</xdr:colOff>
      <xdr:row>62</xdr:row>
      <xdr:rowOff>81643</xdr:rowOff>
    </xdr:to>
    <xdr:cxnSp macro="">
      <xdr:nvCxnSpPr>
        <xdr:cNvPr id="248" name="直線コネクタ 247">
          <a:extLst>
            <a:ext uri="{FF2B5EF4-FFF2-40B4-BE49-F238E27FC236}">
              <a16:creationId xmlns:a16="http://schemas.microsoft.com/office/drawing/2014/main" id="{FBDC057D-8C69-4C36-8844-4156C53DDE10}"/>
            </a:ext>
          </a:extLst>
        </xdr:cNvPr>
        <xdr:cNvCxnSpPr/>
      </xdr:nvCxnSpPr>
      <xdr:spPr>
        <a:xfrm flipV="1">
          <a:off x="7861300" y="10689772"/>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19957</xdr:rowOff>
    </xdr:from>
    <xdr:to>
      <xdr:col>36</xdr:col>
      <xdr:colOff>165100</xdr:colOff>
      <xdr:row>62</xdr:row>
      <xdr:rowOff>121557</xdr:rowOff>
    </xdr:to>
    <xdr:sp macro="" textlink="">
      <xdr:nvSpPr>
        <xdr:cNvPr id="249" name="楕円 248">
          <a:extLst>
            <a:ext uri="{FF2B5EF4-FFF2-40B4-BE49-F238E27FC236}">
              <a16:creationId xmlns:a16="http://schemas.microsoft.com/office/drawing/2014/main" id="{41228267-6CA9-49EE-ABB5-D68DD1F41A2F}"/>
            </a:ext>
          </a:extLst>
        </xdr:cNvPr>
        <xdr:cNvSpPr/>
      </xdr:nvSpPr>
      <xdr:spPr>
        <a:xfrm>
          <a:off x="6921500" y="10649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70757</xdr:rowOff>
    </xdr:from>
    <xdr:to>
      <xdr:col>41</xdr:col>
      <xdr:colOff>50800</xdr:colOff>
      <xdr:row>62</xdr:row>
      <xdr:rowOff>81643</xdr:rowOff>
    </xdr:to>
    <xdr:cxnSp macro="">
      <xdr:nvCxnSpPr>
        <xdr:cNvPr id="250" name="直線コネクタ 249">
          <a:extLst>
            <a:ext uri="{FF2B5EF4-FFF2-40B4-BE49-F238E27FC236}">
              <a16:creationId xmlns:a16="http://schemas.microsoft.com/office/drawing/2014/main" id="{0DFEF88A-2EFF-43C7-A988-C7C9E210AFE0}"/>
            </a:ext>
          </a:extLst>
        </xdr:cNvPr>
        <xdr:cNvCxnSpPr/>
      </xdr:nvCxnSpPr>
      <xdr:spPr>
        <a:xfrm>
          <a:off x="6972300" y="107006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112684</xdr:rowOff>
    </xdr:from>
    <xdr:ext cx="469744" cy="259045"/>
    <xdr:sp macro="" textlink="">
      <xdr:nvSpPr>
        <xdr:cNvPr id="251" name="n_1aveValue【体育館・プール】&#10;一人当たり面積">
          <a:extLst>
            <a:ext uri="{FF2B5EF4-FFF2-40B4-BE49-F238E27FC236}">
              <a16:creationId xmlns:a16="http://schemas.microsoft.com/office/drawing/2014/main" id="{64383E69-1209-4853-BA7A-19E6A2DDD01E}"/>
            </a:ext>
          </a:extLst>
        </xdr:cNvPr>
        <xdr:cNvSpPr txBox="1"/>
      </xdr:nvSpPr>
      <xdr:spPr>
        <a:xfrm>
          <a:off x="9391727" y="10742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123570</xdr:rowOff>
    </xdr:from>
    <xdr:ext cx="469744" cy="259045"/>
    <xdr:sp macro="" textlink="">
      <xdr:nvSpPr>
        <xdr:cNvPr id="252" name="n_2aveValue【体育館・プール】&#10;一人当たり面積">
          <a:extLst>
            <a:ext uri="{FF2B5EF4-FFF2-40B4-BE49-F238E27FC236}">
              <a16:creationId xmlns:a16="http://schemas.microsoft.com/office/drawing/2014/main" id="{424C7228-9BAD-468C-B27C-BBAF356DE0DC}"/>
            </a:ext>
          </a:extLst>
        </xdr:cNvPr>
        <xdr:cNvSpPr txBox="1"/>
      </xdr:nvSpPr>
      <xdr:spPr>
        <a:xfrm>
          <a:off x="8515427" y="1075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123570</xdr:rowOff>
    </xdr:from>
    <xdr:ext cx="469744" cy="259045"/>
    <xdr:sp macro="" textlink="">
      <xdr:nvSpPr>
        <xdr:cNvPr id="253" name="n_3aveValue【体育館・プール】&#10;一人当たり面積">
          <a:extLst>
            <a:ext uri="{FF2B5EF4-FFF2-40B4-BE49-F238E27FC236}">
              <a16:creationId xmlns:a16="http://schemas.microsoft.com/office/drawing/2014/main" id="{30C2C0F0-1FB7-4DD5-9197-353A7C140AC3}"/>
            </a:ext>
          </a:extLst>
        </xdr:cNvPr>
        <xdr:cNvSpPr txBox="1"/>
      </xdr:nvSpPr>
      <xdr:spPr>
        <a:xfrm>
          <a:off x="7626427" y="1075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134455</xdr:rowOff>
    </xdr:from>
    <xdr:ext cx="469744" cy="259045"/>
    <xdr:sp macro="" textlink="">
      <xdr:nvSpPr>
        <xdr:cNvPr id="254" name="n_4aveValue【体育館・プール】&#10;一人当たり面積">
          <a:extLst>
            <a:ext uri="{FF2B5EF4-FFF2-40B4-BE49-F238E27FC236}">
              <a16:creationId xmlns:a16="http://schemas.microsoft.com/office/drawing/2014/main" id="{278E3C99-6901-4439-8D16-77642F46940D}"/>
            </a:ext>
          </a:extLst>
        </xdr:cNvPr>
        <xdr:cNvSpPr txBox="1"/>
      </xdr:nvSpPr>
      <xdr:spPr>
        <a:xfrm>
          <a:off x="6737427" y="1076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60</xdr:row>
      <xdr:rowOff>127199</xdr:rowOff>
    </xdr:from>
    <xdr:ext cx="469744" cy="259045"/>
    <xdr:sp macro="" textlink="">
      <xdr:nvSpPr>
        <xdr:cNvPr id="255" name="n_1mainValue【体育館・プール】&#10;一人当たり面積">
          <a:extLst>
            <a:ext uri="{FF2B5EF4-FFF2-40B4-BE49-F238E27FC236}">
              <a16:creationId xmlns:a16="http://schemas.microsoft.com/office/drawing/2014/main" id="{B6A8CA82-08EE-408E-BAB7-8AD7D7108512}"/>
            </a:ext>
          </a:extLst>
        </xdr:cNvPr>
        <xdr:cNvSpPr txBox="1"/>
      </xdr:nvSpPr>
      <xdr:spPr>
        <a:xfrm>
          <a:off x="9391727" y="10414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127199</xdr:rowOff>
    </xdr:from>
    <xdr:ext cx="469744" cy="259045"/>
    <xdr:sp macro="" textlink="">
      <xdr:nvSpPr>
        <xdr:cNvPr id="256" name="n_2mainValue【体育館・プール】&#10;一人当たり面積">
          <a:extLst>
            <a:ext uri="{FF2B5EF4-FFF2-40B4-BE49-F238E27FC236}">
              <a16:creationId xmlns:a16="http://schemas.microsoft.com/office/drawing/2014/main" id="{E4B8E37E-1DC3-4787-9AAC-EE6789E0DE00}"/>
            </a:ext>
          </a:extLst>
        </xdr:cNvPr>
        <xdr:cNvSpPr txBox="1"/>
      </xdr:nvSpPr>
      <xdr:spPr>
        <a:xfrm>
          <a:off x="8515427" y="10414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148970</xdr:rowOff>
    </xdr:from>
    <xdr:ext cx="469744" cy="259045"/>
    <xdr:sp macro="" textlink="">
      <xdr:nvSpPr>
        <xdr:cNvPr id="257" name="n_3mainValue【体育館・プール】&#10;一人当たり面積">
          <a:extLst>
            <a:ext uri="{FF2B5EF4-FFF2-40B4-BE49-F238E27FC236}">
              <a16:creationId xmlns:a16="http://schemas.microsoft.com/office/drawing/2014/main" id="{678F5F27-C41F-4D59-A0B2-E4977F383742}"/>
            </a:ext>
          </a:extLst>
        </xdr:cNvPr>
        <xdr:cNvSpPr txBox="1"/>
      </xdr:nvSpPr>
      <xdr:spPr>
        <a:xfrm>
          <a:off x="7626427" y="1043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138084</xdr:rowOff>
    </xdr:from>
    <xdr:ext cx="469744" cy="259045"/>
    <xdr:sp macro="" textlink="">
      <xdr:nvSpPr>
        <xdr:cNvPr id="258" name="n_4mainValue【体育館・プール】&#10;一人当たり面積">
          <a:extLst>
            <a:ext uri="{FF2B5EF4-FFF2-40B4-BE49-F238E27FC236}">
              <a16:creationId xmlns:a16="http://schemas.microsoft.com/office/drawing/2014/main" id="{416F8519-9FB5-416D-890C-C7B6CC52D0F6}"/>
            </a:ext>
          </a:extLst>
        </xdr:cNvPr>
        <xdr:cNvSpPr txBox="1"/>
      </xdr:nvSpPr>
      <xdr:spPr>
        <a:xfrm>
          <a:off x="6737427" y="10425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727C3A44-7D4D-43B2-8E31-1956035F1BCB}"/>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63CCF8C8-BF73-4B1A-9C27-A64D1E7E882B}"/>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51F54757-B591-4ACB-81A4-C59AE463A514}"/>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9304C9DC-D549-4D33-A0EC-994F6E19EB0D}"/>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D8D6D3C6-A390-4DFE-829F-F801194D3F39}"/>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5D4CDF07-E8D7-4AB6-9544-BC391928BB7C}"/>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44A09B1B-D296-4383-9023-595C07BCF605}"/>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D24506DA-6B08-4D1F-A9DB-3CD68008B965}"/>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C15E574E-3D6B-4582-81D9-37554129B3C6}"/>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3ACB8B80-D5DE-4FA2-8733-1DE9B9EFC68E}"/>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69" name="テキスト ボックス 268">
          <a:extLst>
            <a:ext uri="{FF2B5EF4-FFF2-40B4-BE49-F238E27FC236}">
              <a16:creationId xmlns:a16="http://schemas.microsoft.com/office/drawing/2014/main" id="{32EEEBE0-3CF4-4E62-9F4C-A2854A8CE423}"/>
            </a:ext>
          </a:extLst>
        </xdr:cNvPr>
        <xdr:cNvSpPr txBox="1"/>
      </xdr:nvSpPr>
      <xdr:spPr>
        <a:xfrm>
          <a:off x="358941" y="1509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315AF3C8-6E12-426A-9605-D025B0DEC380}"/>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586ACA36-0927-4B8C-9F27-76DEA5BE5E67}"/>
            </a:ext>
          </a:extLst>
        </xdr:cNvPr>
        <xdr:cNvSpPr txBox="1"/>
      </xdr:nvSpPr>
      <xdr:spPr>
        <a:xfrm>
          <a:off x="358941" y="1477120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BC6FF124-C208-4573-866C-B9962836C18D}"/>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40DB3604-BE65-446C-8B8B-C48A6695F2D7}"/>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444FBF95-26FE-4B20-A881-51203D68FFDE}"/>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162F55D5-A1D6-409B-984A-90542D75FA9B}"/>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E9CF13CD-0856-49DC-B6D3-D21B68CF87C0}"/>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11AE2936-4F7D-46E0-95EE-877969071D36}"/>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B89EA0CB-8EF9-4A80-81E2-6C797138B1B7}"/>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8A8AC7AE-CB71-4482-BCB8-416E0C377E54}"/>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72279196-1615-4773-8E4A-74520E365386}"/>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E8382355-9056-434C-89CD-AFFD76ED26FB}"/>
            </a:ext>
          </a:extLst>
        </xdr:cNvPr>
        <xdr:cNvSpPr txBox="1"/>
      </xdr:nvSpPr>
      <xdr:spPr>
        <a:xfrm>
          <a:off x="358941" y="1313834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3B28064E-A5DD-4039-BD76-F3F2AAA8C31E}"/>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7D100209-615E-4A44-B888-6AF463245064}"/>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福祉施設】&#10;有形固定資産減価償却率グラフ枠">
          <a:extLst>
            <a:ext uri="{FF2B5EF4-FFF2-40B4-BE49-F238E27FC236}">
              <a16:creationId xmlns:a16="http://schemas.microsoft.com/office/drawing/2014/main" id="{C2255A5A-755C-425E-B305-00FFCF559D4A}"/>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77288</xdr:rowOff>
    </xdr:from>
    <xdr:to>
      <xdr:col>24</xdr:col>
      <xdr:colOff>62865</xdr:colOff>
      <xdr:row>86</xdr:row>
      <xdr:rowOff>44631</xdr:rowOff>
    </xdr:to>
    <xdr:cxnSp macro="">
      <xdr:nvCxnSpPr>
        <xdr:cNvPr id="285" name="直線コネクタ 284">
          <a:extLst>
            <a:ext uri="{FF2B5EF4-FFF2-40B4-BE49-F238E27FC236}">
              <a16:creationId xmlns:a16="http://schemas.microsoft.com/office/drawing/2014/main" id="{858D355B-6AD2-4731-B956-91026873B7C1}"/>
            </a:ext>
          </a:extLst>
        </xdr:cNvPr>
        <xdr:cNvCxnSpPr/>
      </xdr:nvCxnSpPr>
      <xdr:spPr>
        <a:xfrm flipV="1">
          <a:off x="4634865" y="13450388"/>
          <a:ext cx="0" cy="1338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48458</xdr:rowOff>
    </xdr:from>
    <xdr:ext cx="405111" cy="259045"/>
    <xdr:sp macro="" textlink="">
      <xdr:nvSpPr>
        <xdr:cNvPr id="286" name="【福祉施設】&#10;有形固定資産減価償却率最小値テキスト">
          <a:extLst>
            <a:ext uri="{FF2B5EF4-FFF2-40B4-BE49-F238E27FC236}">
              <a16:creationId xmlns:a16="http://schemas.microsoft.com/office/drawing/2014/main" id="{5BFA5190-231E-434C-83F8-6082B1250DF2}"/>
            </a:ext>
          </a:extLst>
        </xdr:cNvPr>
        <xdr:cNvSpPr txBox="1"/>
      </xdr:nvSpPr>
      <xdr:spPr>
        <a:xfrm>
          <a:off x="4673600" y="1479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44631</xdr:rowOff>
    </xdr:from>
    <xdr:to>
      <xdr:col>24</xdr:col>
      <xdr:colOff>152400</xdr:colOff>
      <xdr:row>86</xdr:row>
      <xdr:rowOff>44631</xdr:rowOff>
    </xdr:to>
    <xdr:cxnSp macro="">
      <xdr:nvCxnSpPr>
        <xdr:cNvPr id="287" name="直線コネクタ 286">
          <a:extLst>
            <a:ext uri="{FF2B5EF4-FFF2-40B4-BE49-F238E27FC236}">
              <a16:creationId xmlns:a16="http://schemas.microsoft.com/office/drawing/2014/main" id="{131F9D44-0139-4DE4-AF56-5239BA7D8E06}"/>
            </a:ext>
          </a:extLst>
        </xdr:cNvPr>
        <xdr:cNvCxnSpPr/>
      </xdr:nvCxnSpPr>
      <xdr:spPr>
        <a:xfrm>
          <a:off x="4546600" y="1478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23965</xdr:rowOff>
    </xdr:from>
    <xdr:ext cx="405111" cy="259045"/>
    <xdr:sp macro="" textlink="">
      <xdr:nvSpPr>
        <xdr:cNvPr id="288" name="【福祉施設】&#10;有形固定資産減価償却率最大値テキスト">
          <a:extLst>
            <a:ext uri="{FF2B5EF4-FFF2-40B4-BE49-F238E27FC236}">
              <a16:creationId xmlns:a16="http://schemas.microsoft.com/office/drawing/2014/main" id="{49856C17-1EC1-40F9-A8F2-A12E1FE2595A}"/>
            </a:ext>
          </a:extLst>
        </xdr:cNvPr>
        <xdr:cNvSpPr txBox="1"/>
      </xdr:nvSpPr>
      <xdr:spPr>
        <a:xfrm>
          <a:off x="4673600" y="132256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77288</xdr:rowOff>
    </xdr:from>
    <xdr:to>
      <xdr:col>24</xdr:col>
      <xdr:colOff>152400</xdr:colOff>
      <xdr:row>78</xdr:row>
      <xdr:rowOff>77288</xdr:rowOff>
    </xdr:to>
    <xdr:cxnSp macro="">
      <xdr:nvCxnSpPr>
        <xdr:cNvPr id="289" name="直線コネクタ 288">
          <a:extLst>
            <a:ext uri="{FF2B5EF4-FFF2-40B4-BE49-F238E27FC236}">
              <a16:creationId xmlns:a16="http://schemas.microsoft.com/office/drawing/2014/main" id="{FCC8C89B-F7B1-467B-BB3F-A52220271408}"/>
            </a:ext>
          </a:extLst>
        </xdr:cNvPr>
        <xdr:cNvCxnSpPr/>
      </xdr:nvCxnSpPr>
      <xdr:spPr>
        <a:xfrm>
          <a:off x="4546600" y="13450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132641</xdr:rowOff>
    </xdr:from>
    <xdr:ext cx="405111" cy="259045"/>
    <xdr:sp macro="" textlink="">
      <xdr:nvSpPr>
        <xdr:cNvPr id="290" name="【福祉施設】&#10;有形固定資産減価償却率平均値テキスト">
          <a:extLst>
            <a:ext uri="{FF2B5EF4-FFF2-40B4-BE49-F238E27FC236}">
              <a16:creationId xmlns:a16="http://schemas.microsoft.com/office/drawing/2014/main" id="{43F901A8-E091-44A3-A980-E9D739A5A2D5}"/>
            </a:ext>
          </a:extLst>
        </xdr:cNvPr>
        <xdr:cNvSpPr txBox="1"/>
      </xdr:nvSpPr>
      <xdr:spPr>
        <a:xfrm>
          <a:off x="4673600" y="138486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109764</xdr:rowOff>
    </xdr:from>
    <xdr:to>
      <xdr:col>24</xdr:col>
      <xdr:colOff>114300</xdr:colOff>
      <xdr:row>82</xdr:row>
      <xdr:rowOff>39914</xdr:rowOff>
    </xdr:to>
    <xdr:sp macro="" textlink="">
      <xdr:nvSpPr>
        <xdr:cNvPr id="291" name="フローチャート: 判断 290">
          <a:extLst>
            <a:ext uri="{FF2B5EF4-FFF2-40B4-BE49-F238E27FC236}">
              <a16:creationId xmlns:a16="http://schemas.microsoft.com/office/drawing/2014/main" id="{B21376E8-1C1D-4F30-BC51-9CB9591E6BA3}"/>
            </a:ext>
          </a:extLst>
        </xdr:cNvPr>
        <xdr:cNvSpPr/>
      </xdr:nvSpPr>
      <xdr:spPr>
        <a:xfrm>
          <a:off x="4584700" y="13997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99968</xdr:rowOff>
    </xdr:from>
    <xdr:to>
      <xdr:col>20</xdr:col>
      <xdr:colOff>38100</xdr:colOff>
      <xdr:row>82</xdr:row>
      <xdr:rowOff>30118</xdr:rowOff>
    </xdr:to>
    <xdr:sp macro="" textlink="">
      <xdr:nvSpPr>
        <xdr:cNvPr id="292" name="フローチャート: 判断 291">
          <a:extLst>
            <a:ext uri="{FF2B5EF4-FFF2-40B4-BE49-F238E27FC236}">
              <a16:creationId xmlns:a16="http://schemas.microsoft.com/office/drawing/2014/main" id="{D108E8E5-CB25-40F2-A333-3DA24DDF56FC}"/>
            </a:ext>
          </a:extLst>
        </xdr:cNvPr>
        <xdr:cNvSpPr/>
      </xdr:nvSpPr>
      <xdr:spPr>
        <a:xfrm>
          <a:off x="3746500" y="13987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50981</xdr:rowOff>
    </xdr:from>
    <xdr:to>
      <xdr:col>15</xdr:col>
      <xdr:colOff>101600</xdr:colOff>
      <xdr:row>81</xdr:row>
      <xdr:rowOff>152581</xdr:rowOff>
    </xdr:to>
    <xdr:sp macro="" textlink="">
      <xdr:nvSpPr>
        <xdr:cNvPr id="293" name="フローチャート: 判断 292">
          <a:extLst>
            <a:ext uri="{FF2B5EF4-FFF2-40B4-BE49-F238E27FC236}">
              <a16:creationId xmlns:a16="http://schemas.microsoft.com/office/drawing/2014/main" id="{6951C8B4-6118-4D54-B78B-95A2A78EE097}"/>
            </a:ext>
          </a:extLst>
        </xdr:cNvPr>
        <xdr:cNvSpPr/>
      </xdr:nvSpPr>
      <xdr:spPr>
        <a:xfrm>
          <a:off x="2857500" y="13938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28121</xdr:rowOff>
    </xdr:from>
    <xdr:to>
      <xdr:col>10</xdr:col>
      <xdr:colOff>165100</xdr:colOff>
      <xdr:row>81</xdr:row>
      <xdr:rowOff>129721</xdr:rowOff>
    </xdr:to>
    <xdr:sp macro="" textlink="">
      <xdr:nvSpPr>
        <xdr:cNvPr id="294" name="フローチャート: 判断 293">
          <a:extLst>
            <a:ext uri="{FF2B5EF4-FFF2-40B4-BE49-F238E27FC236}">
              <a16:creationId xmlns:a16="http://schemas.microsoft.com/office/drawing/2014/main" id="{CBBA7CD8-F88D-409E-B5AC-FD9CD7313D33}"/>
            </a:ext>
          </a:extLst>
        </xdr:cNvPr>
        <xdr:cNvSpPr/>
      </xdr:nvSpPr>
      <xdr:spPr>
        <a:xfrm>
          <a:off x="1968500" y="13915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137523</xdr:rowOff>
    </xdr:from>
    <xdr:to>
      <xdr:col>6</xdr:col>
      <xdr:colOff>38100</xdr:colOff>
      <xdr:row>81</xdr:row>
      <xdr:rowOff>67673</xdr:rowOff>
    </xdr:to>
    <xdr:sp macro="" textlink="">
      <xdr:nvSpPr>
        <xdr:cNvPr id="295" name="フローチャート: 判断 294">
          <a:extLst>
            <a:ext uri="{FF2B5EF4-FFF2-40B4-BE49-F238E27FC236}">
              <a16:creationId xmlns:a16="http://schemas.microsoft.com/office/drawing/2014/main" id="{B8FD7F3F-66B5-47D7-A69E-F9FB07085A9E}"/>
            </a:ext>
          </a:extLst>
        </xdr:cNvPr>
        <xdr:cNvSpPr/>
      </xdr:nvSpPr>
      <xdr:spPr>
        <a:xfrm>
          <a:off x="1079500" y="13853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2D3B883B-CD94-41F1-BE33-6D005FB62F51}"/>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4956E0A6-1813-4922-AE95-4F11598F9998}"/>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58C10882-5FFC-476B-8D63-56AEEB8BE9DD}"/>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84C410CA-D25A-4572-957C-4E5B2144DB0A}"/>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612DA637-6B95-438B-9B97-9EE53C0D5AA8}"/>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129358</xdr:rowOff>
    </xdr:from>
    <xdr:to>
      <xdr:col>24</xdr:col>
      <xdr:colOff>114300</xdr:colOff>
      <xdr:row>82</xdr:row>
      <xdr:rowOff>59508</xdr:rowOff>
    </xdr:to>
    <xdr:sp macro="" textlink="">
      <xdr:nvSpPr>
        <xdr:cNvPr id="301" name="楕円 300">
          <a:extLst>
            <a:ext uri="{FF2B5EF4-FFF2-40B4-BE49-F238E27FC236}">
              <a16:creationId xmlns:a16="http://schemas.microsoft.com/office/drawing/2014/main" id="{2CC2B2EF-476C-4C18-8BFA-CF544EA33D50}"/>
            </a:ext>
          </a:extLst>
        </xdr:cNvPr>
        <xdr:cNvSpPr/>
      </xdr:nvSpPr>
      <xdr:spPr>
        <a:xfrm>
          <a:off x="4584700" y="14016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107785</xdr:rowOff>
    </xdr:from>
    <xdr:ext cx="405111" cy="259045"/>
    <xdr:sp macro="" textlink="">
      <xdr:nvSpPr>
        <xdr:cNvPr id="302" name="【福祉施設】&#10;有形固定資産減価償却率該当値テキスト">
          <a:extLst>
            <a:ext uri="{FF2B5EF4-FFF2-40B4-BE49-F238E27FC236}">
              <a16:creationId xmlns:a16="http://schemas.microsoft.com/office/drawing/2014/main" id="{C07F84CC-7A95-4721-A304-FCD8D92D42E7}"/>
            </a:ext>
          </a:extLst>
        </xdr:cNvPr>
        <xdr:cNvSpPr txBox="1"/>
      </xdr:nvSpPr>
      <xdr:spPr>
        <a:xfrm>
          <a:off x="4673600" y="13995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24856</xdr:rowOff>
    </xdr:from>
    <xdr:to>
      <xdr:col>20</xdr:col>
      <xdr:colOff>38100</xdr:colOff>
      <xdr:row>81</xdr:row>
      <xdr:rowOff>126456</xdr:rowOff>
    </xdr:to>
    <xdr:sp macro="" textlink="">
      <xdr:nvSpPr>
        <xdr:cNvPr id="303" name="楕円 302">
          <a:extLst>
            <a:ext uri="{FF2B5EF4-FFF2-40B4-BE49-F238E27FC236}">
              <a16:creationId xmlns:a16="http://schemas.microsoft.com/office/drawing/2014/main" id="{949D4670-21F8-4147-9C5F-145EA64CAA8D}"/>
            </a:ext>
          </a:extLst>
        </xdr:cNvPr>
        <xdr:cNvSpPr/>
      </xdr:nvSpPr>
      <xdr:spPr>
        <a:xfrm>
          <a:off x="3746500" y="13912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75656</xdr:rowOff>
    </xdr:from>
    <xdr:to>
      <xdr:col>24</xdr:col>
      <xdr:colOff>63500</xdr:colOff>
      <xdr:row>82</xdr:row>
      <xdr:rowOff>8708</xdr:rowOff>
    </xdr:to>
    <xdr:cxnSp macro="">
      <xdr:nvCxnSpPr>
        <xdr:cNvPr id="304" name="直線コネクタ 303">
          <a:extLst>
            <a:ext uri="{FF2B5EF4-FFF2-40B4-BE49-F238E27FC236}">
              <a16:creationId xmlns:a16="http://schemas.microsoft.com/office/drawing/2014/main" id="{86596D37-3A4D-4D06-B13C-8F426A886100}"/>
            </a:ext>
          </a:extLst>
        </xdr:cNvPr>
        <xdr:cNvCxnSpPr/>
      </xdr:nvCxnSpPr>
      <xdr:spPr>
        <a:xfrm>
          <a:off x="3797300" y="13963106"/>
          <a:ext cx="838200" cy="104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73842</xdr:rowOff>
    </xdr:from>
    <xdr:to>
      <xdr:col>15</xdr:col>
      <xdr:colOff>101600</xdr:colOff>
      <xdr:row>82</xdr:row>
      <xdr:rowOff>3992</xdr:rowOff>
    </xdr:to>
    <xdr:sp macro="" textlink="">
      <xdr:nvSpPr>
        <xdr:cNvPr id="305" name="楕円 304">
          <a:extLst>
            <a:ext uri="{FF2B5EF4-FFF2-40B4-BE49-F238E27FC236}">
              <a16:creationId xmlns:a16="http://schemas.microsoft.com/office/drawing/2014/main" id="{51277F72-12B7-46E3-89DA-D3F86E6112FB}"/>
            </a:ext>
          </a:extLst>
        </xdr:cNvPr>
        <xdr:cNvSpPr/>
      </xdr:nvSpPr>
      <xdr:spPr>
        <a:xfrm>
          <a:off x="2857500" y="13961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75656</xdr:rowOff>
    </xdr:from>
    <xdr:to>
      <xdr:col>19</xdr:col>
      <xdr:colOff>177800</xdr:colOff>
      <xdr:row>81</xdr:row>
      <xdr:rowOff>124642</xdr:rowOff>
    </xdr:to>
    <xdr:cxnSp macro="">
      <xdr:nvCxnSpPr>
        <xdr:cNvPr id="306" name="直線コネクタ 305">
          <a:extLst>
            <a:ext uri="{FF2B5EF4-FFF2-40B4-BE49-F238E27FC236}">
              <a16:creationId xmlns:a16="http://schemas.microsoft.com/office/drawing/2014/main" id="{43121AA5-6CAC-4E77-B37A-8EB4B832D34E}"/>
            </a:ext>
          </a:extLst>
        </xdr:cNvPr>
        <xdr:cNvCxnSpPr/>
      </xdr:nvCxnSpPr>
      <xdr:spPr>
        <a:xfrm flipV="1">
          <a:off x="2908300" y="13963106"/>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1995</xdr:rowOff>
    </xdr:from>
    <xdr:to>
      <xdr:col>10</xdr:col>
      <xdr:colOff>165100</xdr:colOff>
      <xdr:row>81</xdr:row>
      <xdr:rowOff>103595</xdr:rowOff>
    </xdr:to>
    <xdr:sp macro="" textlink="">
      <xdr:nvSpPr>
        <xdr:cNvPr id="307" name="楕円 306">
          <a:extLst>
            <a:ext uri="{FF2B5EF4-FFF2-40B4-BE49-F238E27FC236}">
              <a16:creationId xmlns:a16="http://schemas.microsoft.com/office/drawing/2014/main" id="{4601179F-E58C-4D5B-A9CA-28F211723AAE}"/>
            </a:ext>
          </a:extLst>
        </xdr:cNvPr>
        <xdr:cNvSpPr/>
      </xdr:nvSpPr>
      <xdr:spPr>
        <a:xfrm>
          <a:off x="1968500" y="13889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52795</xdr:rowOff>
    </xdr:from>
    <xdr:to>
      <xdr:col>15</xdr:col>
      <xdr:colOff>50800</xdr:colOff>
      <xdr:row>81</xdr:row>
      <xdr:rowOff>124642</xdr:rowOff>
    </xdr:to>
    <xdr:cxnSp macro="">
      <xdr:nvCxnSpPr>
        <xdr:cNvPr id="308" name="直線コネクタ 307">
          <a:extLst>
            <a:ext uri="{FF2B5EF4-FFF2-40B4-BE49-F238E27FC236}">
              <a16:creationId xmlns:a16="http://schemas.microsoft.com/office/drawing/2014/main" id="{EDF953EF-3849-4A3B-9458-DBB794B2B05E}"/>
            </a:ext>
          </a:extLst>
        </xdr:cNvPr>
        <xdr:cNvCxnSpPr/>
      </xdr:nvCxnSpPr>
      <xdr:spPr>
        <a:xfrm>
          <a:off x="2019300" y="13940245"/>
          <a:ext cx="889000" cy="7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104866</xdr:rowOff>
    </xdr:from>
    <xdr:to>
      <xdr:col>6</xdr:col>
      <xdr:colOff>38100</xdr:colOff>
      <xdr:row>81</xdr:row>
      <xdr:rowOff>35016</xdr:rowOff>
    </xdr:to>
    <xdr:sp macro="" textlink="">
      <xdr:nvSpPr>
        <xdr:cNvPr id="309" name="楕円 308">
          <a:extLst>
            <a:ext uri="{FF2B5EF4-FFF2-40B4-BE49-F238E27FC236}">
              <a16:creationId xmlns:a16="http://schemas.microsoft.com/office/drawing/2014/main" id="{8D5C76A9-4078-46FD-8AB6-42C5402BA16D}"/>
            </a:ext>
          </a:extLst>
        </xdr:cNvPr>
        <xdr:cNvSpPr/>
      </xdr:nvSpPr>
      <xdr:spPr>
        <a:xfrm>
          <a:off x="1079500" y="13820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155666</xdr:rowOff>
    </xdr:from>
    <xdr:to>
      <xdr:col>10</xdr:col>
      <xdr:colOff>114300</xdr:colOff>
      <xdr:row>81</xdr:row>
      <xdr:rowOff>52795</xdr:rowOff>
    </xdr:to>
    <xdr:cxnSp macro="">
      <xdr:nvCxnSpPr>
        <xdr:cNvPr id="310" name="直線コネクタ 309">
          <a:extLst>
            <a:ext uri="{FF2B5EF4-FFF2-40B4-BE49-F238E27FC236}">
              <a16:creationId xmlns:a16="http://schemas.microsoft.com/office/drawing/2014/main" id="{3F6D3BDE-5C11-4CB2-8AEC-2772C1817630}"/>
            </a:ext>
          </a:extLst>
        </xdr:cNvPr>
        <xdr:cNvCxnSpPr/>
      </xdr:nvCxnSpPr>
      <xdr:spPr>
        <a:xfrm>
          <a:off x="1130300" y="13871666"/>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21245</xdr:rowOff>
    </xdr:from>
    <xdr:ext cx="405111" cy="259045"/>
    <xdr:sp macro="" textlink="">
      <xdr:nvSpPr>
        <xdr:cNvPr id="311" name="n_1aveValue【福祉施設】&#10;有形固定資産減価償却率">
          <a:extLst>
            <a:ext uri="{FF2B5EF4-FFF2-40B4-BE49-F238E27FC236}">
              <a16:creationId xmlns:a16="http://schemas.microsoft.com/office/drawing/2014/main" id="{E338743A-73D1-45E8-9F72-AF26D16ED18C}"/>
            </a:ext>
          </a:extLst>
        </xdr:cNvPr>
        <xdr:cNvSpPr txBox="1"/>
      </xdr:nvSpPr>
      <xdr:spPr>
        <a:xfrm>
          <a:off x="3582044" y="140801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169108</xdr:rowOff>
    </xdr:from>
    <xdr:ext cx="405111" cy="259045"/>
    <xdr:sp macro="" textlink="">
      <xdr:nvSpPr>
        <xdr:cNvPr id="312" name="n_2aveValue【福祉施設】&#10;有形固定資産減価償却率">
          <a:extLst>
            <a:ext uri="{FF2B5EF4-FFF2-40B4-BE49-F238E27FC236}">
              <a16:creationId xmlns:a16="http://schemas.microsoft.com/office/drawing/2014/main" id="{AA248EDA-A91A-457A-B26E-926F9C4D905D}"/>
            </a:ext>
          </a:extLst>
        </xdr:cNvPr>
        <xdr:cNvSpPr txBox="1"/>
      </xdr:nvSpPr>
      <xdr:spPr>
        <a:xfrm>
          <a:off x="2705744" y="137136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120848</xdr:rowOff>
    </xdr:from>
    <xdr:ext cx="405111" cy="259045"/>
    <xdr:sp macro="" textlink="">
      <xdr:nvSpPr>
        <xdr:cNvPr id="313" name="n_3aveValue【福祉施設】&#10;有形固定資産減価償却率">
          <a:extLst>
            <a:ext uri="{FF2B5EF4-FFF2-40B4-BE49-F238E27FC236}">
              <a16:creationId xmlns:a16="http://schemas.microsoft.com/office/drawing/2014/main" id="{18286041-4B2B-41E2-B00B-52F19212E5E8}"/>
            </a:ext>
          </a:extLst>
        </xdr:cNvPr>
        <xdr:cNvSpPr txBox="1"/>
      </xdr:nvSpPr>
      <xdr:spPr>
        <a:xfrm>
          <a:off x="1816744" y="140082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58800</xdr:rowOff>
    </xdr:from>
    <xdr:ext cx="405111" cy="259045"/>
    <xdr:sp macro="" textlink="">
      <xdr:nvSpPr>
        <xdr:cNvPr id="314" name="n_4aveValue【福祉施設】&#10;有形固定資産減価償却率">
          <a:extLst>
            <a:ext uri="{FF2B5EF4-FFF2-40B4-BE49-F238E27FC236}">
              <a16:creationId xmlns:a16="http://schemas.microsoft.com/office/drawing/2014/main" id="{5D144A3E-7529-4013-BF78-A37794652963}"/>
            </a:ext>
          </a:extLst>
        </xdr:cNvPr>
        <xdr:cNvSpPr txBox="1"/>
      </xdr:nvSpPr>
      <xdr:spPr>
        <a:xfrm>
          <a:off x="927744" y="139462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142983</xdr:rowOff>
    </xdr:from>
    <xdr:ext cx="405111" cy="259045"/>
    <xdr:sp macro="" textlink="">
      <xdr:nvSpPr>
        <xdr:cNvPr id="315" name="n_1mainValue【福祉施設】&#10;有形固定資産減価償却率">
          <a:extLst>
            <a:ext uri="{FF2B5EF4-FFF2-40B4-BE49-F238E27FC236}">
              <a16:creationId xmlns:a16="http://schemas.microsoft.com/office/drawing/2014/main" id="{5DAA2513-CFC7-4085-AB19-7673B521712B}"/>
            </a:ext>
          </a:extLst>
        </xdr:cNvPr>
        <xdr:cNvSpPr txBox="1"/>
      </xdr:nvSpPr>
      <xdr:spPr>
        <a:xfrm>
          <a:off x="3582044" y="1368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166569</xdr:rowOff>
    </xdr:from>
    <xdr:ext cx="405111" cy="259045"/>
    <xdr:sp macro="" textlink="">
      <xdr:nvSpPr>
        <xdr:cNvPr id="316" name="n_2mainValue【福祉施設】&#10;有形固定資産減価償却率">
          <a:extLst>
            <a:ext uri="{FF2B5EF4-FFF2-40B4-BE49-F238E27FC236}">
              <a16:creationId xmlns:a16="http://schemas.microsoft.com/office/drawing/2014/main" id="{67CE766B-B335-4BEC-BE94-F79C557B5F00}"/>
            </a:ext>
          </a:extLst>
        </xdr:cNvPr>
        <xdr:cNvSpPr txBox="1"/>
      </xdr:nvSpPr>
      <xdr:spPr>
        <a:xfrm>
          <a:off x="2705744" y="14054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120122</xdr:rowOff>
    </xdr:from>
    <xdr:ext cx="405111" cy="259045"/>
    <xdr:sp macro="" textlink="">
      <xdr:nvSpPr>
        <xdr:cNvPr id="317" name="n_3mainValue【福祉施設】&#10;有形固定資産減価償却率">
          <a:extLst>
            <a:ext uri="{FF2B5EF4-FFF2-40B4-BE49-F238E27FC236}">
              <a16:creationId xmlns:a16="http://schemas.microsoft.com/office/drawing/2014/main" id="{127B4E6B-A5DC-480E-B306-370E131EABC7}"/>
            </a:ext>
          </a:extLst>
        </xdr:cNvPr>
        <xdr:cNvSpPr txBox="1"/>
      </xdr:nvSpPr>
      <xdr:spPr>
        <a:xfrm>
          <a:off x="1816744" y="1366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51543</xdr:rowOff>
    </xdr:from>
    <xdr:ext cx="405111" cy="259045"/>
    <xdr:sp macro="" textlink="">
      <xdr:nvSpPr>
        <xdr:cNvPr id="318" name="n_4mainValue【福祉施設】&#10;有形固定資産減価償却率">
          <a:extLst>
            <a:ext uri="{FF2B5EF4-FFF2-40B4-BE49-F238E27FC236}">
              <a16:creationId xmlns:a16="http://schemas.microsoft.com/office/drawing/2014/main" id="{A46DE514-F92D-490C-9F26-14D366A2975B}"/>
            </a:ext>
          </a:extLst>
        </xdr:cNvPr>
        <xdr:cNvSpPr txBox="1"/>
      </xdr:nvSpPr>
      <xdr:spPr>
        <a:xfrm>
          <a:off x="927744" y="13596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73EC686A-27B0-4563-AFE2-18D96B775EFE}"/>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0E844031-96E2-4F41-932E-CE8A955D97AA}"/>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C5F0146E-22A9-461F-B8B2-D13626BAF7EE}"/>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4DD8BA9E-42C1-4FEC-B762-802B7B030C65}"/>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E24AD28F-9797-4D59-A13E-1DCAF500DA39}"/>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4350759F-839B-45AF-8297-9BC61A9B1491}"/>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A2B9278D-1632-4F50-96DF-5229614FE72D}"/>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DDC8BBE2-B1F1-40D9-BACC-D5EC0BD337F5}"/>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D87C1246-61A0-48BE-AE1E-22C840F419DE}"/>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B6A435C9-9BA3-448B-A338-0CDAE4277174}"/>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9" name="直線コネクタ 328">
          <a:extLst>
            <a:ext uri="{FF2B5EF4-FFF2-40B4-BE49-F238E27FC236}">
              <a16:creationId xmlns:a16="http://schemas.microsoft.com/office/drawing/2014/main" id="{50C31020-3B7E-48E9-A196-C618FE87D1D7}"/>
            </a:ext>
          </a:extLst>
        </xdr:cNvPr>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0" name="テキスト ボックス 329">
          <a:extLst>
            <a:ext uri="{FF2B5EF4-FFF2-40B4-BE49-F238E27FC236}">
              <a16:creationId xmlns:a16="http://schemas.microsoft.com/office/drawing/2014/main" id="{CDC659F2-2D8F-4E51-99C7-FC8B1E3D98FB}"/>
            </a:ext>
          </a:extLst>
        </xdr:cNvPr>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1" name="直線コネクタ 330">
          <a:extLst>
            <a:ext uri="{FF2B5EF4-FFF2-40B4-BE49-F238E27FC236}">
              <a16:creationId xmlns:a16="http://schemas.microsoft.com/office/drawing/2014/main" id="{9412DADC-CDC7-4D9D-9254-BA4F1247A768}"/>
            </a:ext>
          </a:extLst>
        </xdr:cNvPr>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2" name="テキスト ボックス 331">
          <a:extLst>
            <a:ext uri="{FF2B5EF4-FFF2-40B4-BE49-F238E27FC236}">
              <a16:creationId xmlns:a16="http://schemas.microsoft.com/office/drawing/2014/main" id="{AA10679A-AD72-4A5A-926E-E3A64BEF85EB}"/>
            </a:ext>
          </a:extLst>
        </xdr:cNvPr>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3" name="直線コネクタ 332">
          <a:extLst>
            <a:ext uri="{FF2B5EF4-FFF2-40B4-BE49-F238E27FC236}">
              <a16:creationId xmlns:a16="http://schemas.microsoft.com/office/drawing/2014/main" id="{A260A2A9-33C2-436D-8E85-A718B48566EA}"/>
            </a:ext>
          </a:extLst>
        </xdr:cNvPr>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4" name="テキスト ボックス 333">
          <a:extLst>
            <a:ext uri="{FF2B5EF4-FFF2-40B4-BE49-F238E27FC236}">
              <a16:creationId xmlns:a16="http://schemas.microsoft.com/office/drawing/2014/main" id="{C0C28D98-3420-4ECE-BDB8-9A339DD1CB68}"/>
            </a:ext>
          </a:extLst>
        </xdr:cNvPr>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5" name="直線コネクタ 334">
          <a:extLst>
            <a:ext uri="{FF2B5EF4-FFF2-40B4-BE49-F238E27FC236}">
              <a16:creationId xmlns:a16="http://schemas.microsoft.com/office/drawing/2014/main" id="{06EF638F-481D-4BB4-9B8E-2E855D89E9E6}"/>
            </a:ext>
          </a:extLst>
        </xdr:cNvPr>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6" name="テキスト ボックス 335">
          <a:extLst>
            <a:ext uri="{FF2B5EF4-FFF2-40B4-BE49-F238E27FC236}">
              <a16:creationId xmlns:a16="http://schemas.microsoft.com/office/drawing/2014/main" id="{38C0BB39-D42C-488A-9571-AA7C793B7E22}"/>
            </a:ext>
          </a:extLst>
        </xdr:cNvPr>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7" name="直線コネクタ 336">
          <a:extLst>
            <a:ext uri="{FF2B5EF4-FFF2-40B4-BE49-F238E27FC236}">
              <a16:creationId xmlns:a16="http://schemas.microsoft.com/office/drawing/2014/main" id="{9916699C-5994-4D4C-96D7-8E1F086D73F9}"/>
            </a:ext>
          </a:extLst>
        </xdr:cNvPr>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8" name="テキスト ボックス 337">
          <a:extLst>
            <a:ext uri="{FF2B5EF4-FFF2-40B4-BE49-F238E27FC236}">
              <a16:creationId xmlns:a16="http://schemas.microsoft.com/office/drawing/2014/main" id="{32C0096D-1C2F-41C2-993D-E464F38EC622}"/>
            </a:ext>
          </a:extLst>
        </xdr:cNvPr>
        <xdr:cNvSpPr txBox="1"/>
      </xdr:nvSpPr>
      <xdr:spPr>
        <a:xfrm>
          <a:off x="6136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9" name="直線コネクタ 338">
          <a:extLst>
            <a:ext uri="{FF2B5EF4-FFF2-40B4-BE49-F238E27FC236}">
              <a16:creationId xmlns:a16="http://schemas.microsoft.com/office/drawing/2014/main" id="{40533429-B95B-41C2-BD77-A6C33A6ECA22}"/>
            </a:ext>
          </a:extLst>
        </xdr:cNvPr>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0" name="テキスト ボックス 339">
          <a:extLst>
            <a:ext uri="{FF2B5EF4-FFF2-40B4-BE49-F238E27FC236}">
              <a16:creationId xmlns:a16="http://schemas.microsoft.com/office/drawing/2014/main" id="{A392780E-9402-4355-A112-944D30AE2F88}"/>
            </a:ext>
          </a:extLst>
        </xdr:cNvPr>
        <xdr:cNvSpPr txBox="1"/>
      </xdr:nvSpPr>
      <xdr:spPr>
        <a:xfrm>
          <a:off x="6136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4AD5BA6F-1E6C-4073-A24E-EB90F42F2F77}"/>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9CBA5757-6736-4554-B9E9-4997022ABB79}"/>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F1811A3C-CD35-4C18-86EA-E05610F30E12}"/>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54429</xdr:rowOff>
    </xdr:from>
    <xdr:to>
      <xdr:col>54</xdr:col>
      <xdr:colOff>189865</xdr:colOff>
      <xdr:row>86</xdr:row>
      <xdr:rowOff>145869</xdr:rowOff>
    </xdr:to>
    <xdr:cxnSp macro="">
      <xdr:nvCxnSpPr>
        <xdr:cNvPr id="344" name="直線コネクタ 343">
          <a:extLst>
            <a:ext uri="{FF2B5EF4-FFF2-40B4-BE49-F238E27FC236}">
              <a16:creationId xmlns:a16="http://schemas.microsoft.com/office/drawing/2014/main" id="{93C0214C-DD94-4ED2-9638-23F779FF7879}"/>
            </a:ext>
          </a:extLst>
        </xdr:cNvPr>
        <xdr:cNvCxnSpPr/>
      </xdr:nvCxnSpPr>
      <xdr:spPr>
        <a:xfrm flipV="1">
          <a:off x="10476865" y="13427529"/>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149696</xdr:rowOff>
    </xdr:from>
    <xdr:ext cx="469744" cy="259045"/>
    <xdr:sp macro="" textlink="">
      <xdr:nvSpPr>
        <xdr:cNvPr id="345" name="【福祉施設】&#10;一人当たり面積最小値テキスト">
          <a:extLst>
            <a:ext uri="{FF2B5EF4-FFF2-40B4-BE49-F238E27FC236}">
              <a16:creationId xmlns:a16="http://schemas.microsoft.com/office/drawing/2014/main" id="{A705BDF5-00BC-486F-B95D-3F2282A9206C}"/>
            </a:ext>
          </a:extLst>
        </xdr:cNvPr>
        <xdr:cNvSpPr txBox="1"/>
      </xdr:nvSpPr>
      <xdr:spPr>
        <a:xfrm>
          <a:off x="10515600" y="14894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145869</xdr:rowOff>
    </xdr:from>
    <xdr:to>
      <xdr:col>55</xdr:col>
      <xdr:colOff>88900</xdr:colOff>
      <xdr:row>86</xdr:row>
      <xdr:rowOff>145869</xdr:rowOff>
    </xdr:to>
    <xdr:cxnSp macro="">
      <xdr:nvCxnSpPr>
        <xdr:cNvPr id="346" name="直線コネクタ 345">
          <a:extLst>
            <a:ext uri="{FF2B5EF4-FFF2-40B4-BE49-F238E27FC236}">
              <a16:creationId xmlns:a16="http://schemas.microsoft.com/office/drawing/2014/main" id="{1DADFA6A-DB82-4572-B5DD-E4392D6BD175}"/>
            </a:ext>
          </a:extLst>
        </xdr:cNvPr>
        <xdr:cNvCxnSpPr/>
      </xdr:nvCxnSpPr>
      <xdr:spPr>
        <a:xfrm>
          <a:off x="10388600" y="14890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1106</xdr:rowOff>
    </xdr:from>
    <xdr:ext cx="469744" cy="259045"/>
    <xdr:sp macro="" textlink="">
      <xdr:nvSpPr>
        <xdr:cNvPr id="347" name="【福祉施設】&#10;一人当たり面積最大値テキスト">
          <a:extLst>
            <a:ext uri="{FF2B5EF4-FFF2-40B4-BE49-F238E27FC236}">
              <a16:creationId xmlns:a16="http://schemas.microsoft.com/office/drawing/2014/main" id="{D1C21845-BE57-4B73-9076-0BE42C717A44}"/>
            </a:ext>
          </a:extLst>
        </xdr:cNvPr>
        <xdr:cNvSpPr txBox="1"/>
      </xdr:nvSpPr>
      <xdr:spPr>
        <a:xfrm>
          <a:off x="10515600" y="13202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54429</xdr:rowOff>
    </xdr:from>
    <xdr:to>
      <xdr:col>55</xdr:col>
      <xdr:colOff>88900</xdr:colOff>
      <xdr:row>78</xdr:row>
      <xdr:rowOff>54429</xdr:rowOff>
    </xdr:to>
    <xdr:cxnSp macro="">
      <xdr:nvCxnSpPr>
        <xdr:cNvPr id="348" name="直線コネクタ 347">
          <a:extLst>
            <a:ext uri="{FF2B5EF4-FFF2-40B4-BE49-F238E27FC236}">
              <a16:creationId xmlns:a16="http://schemas.microsoft.com/office/drawing/2014/main" id="{15EBD872-2240-4E76-A271-05A4D957A3CD}"/>
            </a:ext>
          </a:extLst>
        </xdr:cNvPr>
        <xdr:cNvCxnSpPr/>
      </xdr:nvCxnSpPr>
      <xdr:spPr>
        <a:xfrm>
          <a:off x="10388600" y="13427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151872</xdr:rowOff>
    </xdr:from>
    <xdr:ext cx="469744" cy="259045"/>
    <xdr:sp macro="" textlink="">
      <xdr:nvSpPr>
        <xdr:cNvPr id="349" name="【福祉施設】&#10;一人当たり面積平均値テキスト">
          <a:extLst>
            <a:ext uri="{FF2B5EF4-FFF2-40B4-BE49-F238E27FC236}">
              <a16:creationId xmlns:a16="http://schemas.microsoft.com/office/drawing/2014/main" id="{B25CF3E4-67B1-493D-BAA3-450D04495554}"/>
            </a:ext>
          </a:extLst>
        </xdr:cNvPr>
        <xdr:cNvSpPr txBox="1"/>
      </xdr:nvSpPr>
      <xdr:spPr>
        <a:xfrm>
          <a:off x="10515600" y="145536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0" name="フローチャート: 判断 349">
          <a:extLst>
            <a:ext uri="{FF2B5EF4-FFF2-40B4-BE49-F238E27FC236}">
              <a16:creationId xmlns:a16="http://schemas.microsoft.com/office/drawing/2014/main" id="{7619655B-AD5B-44E2-833D-D39656BBE713}"/>
            </a:ext>
          </a:extLst>
        </xdr:cNvPr>
        <xdr:cNvSpPr/>
      </xdr:nvSpPr>
      <xdr:spPr>
        <a:xfrm>
          <a:off x="104267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166914</xdr:rowOff>
    </xdr:from>
    <xdr:to>
      <xdr:col>50</xdr:col>
      <xdr:colOff>165100</xdr:colOff>
      <xdr:row>85</xdr:row>
      <xdr:rowOff>97064</xdr:rowOff>
    </xdr:to>
    <xdr:sp macro="" textlink="">
      <xdr:nvSpPr>
        <xdr:cNvPr id="351" name="フローチャート: 判断 350">
          <a:extLst>
            <a:ext uri="{FF2B5EF4-FFF2-40B4-BE49-F238E27FC236}">
              <a16:creationId xmlns:a16="http://schemas.microsoft.com/office/drawing/2014/main" id="{4756E7A5-600F-4278-B0AE-D8C18946A432}"/>
            </a:ext>
          </a:extLst>
        </xdr:cNvPr>
        <xdr:cNvSpPr/>
      </xdr:nvSpPr>
      <xdr:spPr>
        <a:xfrm>
          <a:off x="9588500" y="14568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2" name="フローチャート: 判断 351">
          <a:extLst>
            <a:ext uri="{FF2B5EF4-FFF2-40B4-BE49-F238E27FC236}">
              <a16:creationId xmlns:a16="http://schemas.microsoft.com/office/drawing/2014/main" id="{630D685B-E0B6-4179-AEED-99AC285A84CE}"/>
            </a:ext>
          </a:extLst>
        </xdr:cNvPr>
        <xdr:cNvSpPr/>
      </xdr:nvSpPr>
      <xdr:spPr>
        <a:xfrm>
          <a:off x="8699500" y="1457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170180</xdr:rowOff>
    </xdr:from>
    <xdr:to>
      <xdr:col>41</xdr:col>
      <xdr:colOff>101600</xdr:colOff>
      <xdr:row>85</xdr:row>
      <xdr:rowOff>100330</xdr:rowOff>
    </xdr:to>
    <xdr:sp macro="" textlink="">
      <xdr:nvSpPr>
        <xdr:cNvPr id="353" name="フローチャート: 判断 352">
          <a:extLst>
            <a:ext uri="{FF2B5EF4-FFF2-40B4-BE49-F238E27FC236}">
              <a16:creationId xmlns:a16="http://schemas.microsoft.com/office/drawing/2014/main" id="{8EB5887B-DF72-4583-B44E-8C47BEB6F001}"/>
            </a:ext>
          </a:extLst>
        </xdr:cNvPr>
        <xdr:cNvSpPr/>
      </xdr:nvSpPr>
      <xdr:spPr>
        <a:xfrm>
          <a:off x="7810500" y="1457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157118</xdr:rowOff>
    </xdr:from>
    <xdr:to>
      <xdr:col>36</xdr:col>
      <xdr:colOff>165100</xdr:colOff>
      <xdr:row>85</xdr:row>
      <xdr:rowOff>87268</xdr:rowOff>
    </xdr:to>
    <xdr:sp macro="" textlink="">
      <xdr:nvSpPr>
        <xdr:cNvPr id="354" name="フローチャート: 判断 353">
          <a:extLst>
            <a:ext uri="{FF2B5EF4-FFF2-40B4-BE49-F238E27FC236}">
              <a16:creationId xmlns:a16="http://schemas.microsoft.com/office/drawing/2014/main" id="{9597BE52-AB07-4820-B46C-B80836C11BE2}"/>
            </a:ext>
          </a:extLst>
        </xdr:cNvPr>
        <xdr:cNvSpPr/>
      </xdr:nvSpPr>
      <xdr:spPr>
        <a:xfrm>
          <a:off x="6921500" y="1455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64C6B0D1-0FCE-4EC2-9746-E69D0EF3C971}"/>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68D9F615-D34B-4BA9-9FF8-76A995A34F57}"/>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3F793B6E-6891-4035-B9DA-7A3CBC4D6B9F}"/>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7384AE08-E391-4146-B04D-6B7508A7E7B7}"/>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6D690949-009D-4C9F-B198-770848F7C1AA}"/>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142421</xdr:rowOff>
    </xdr:from>
    <xdr:to>
      <xdr:col>55</xdr:col>
      <xdr:colOff>50800</xdr:colOff>
      <xdr:row>84</xdr:row>
      <xdr:rowOff>72571</xdr:rowOff>
    </xdr:to>
    <xdr:sp macro="" textlink="">
      <xdr:nvSpPr>
        <xdr:cNvPr id="360" name="楕円 359">
          <a:extLst>
            <a:ext uri="{FF2B5EF4-FFF2-40B4-BE49-F238E27FC236}">
              <a16:creationId xmlns:a16="http://schemas.microsoft.com/office/drawing/2014/main" id="{D16B1E97-72ED-4F74-AADE-42559D6F56A5}"/>
            </a:ext>
          </a:extLst>
        </xdr:cNvPr>
        <xdr:cNvSpPr/>
      </xdr:nvSpPr>
      <xdr:spPr>
        <a:xfrm>
          <a:off x="10426700" y="1437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165298</xdr:rowOff>
    </xdr:from>
    <xdr:ext cx="469744" cy="259045"/>
    <xdr:sp macro="" textlink="">
      <xdr:nvSpPr>
        <xdr:cNvPr id="361" name="【福祉施設】&#10;一人当たり面積該当値テキスト">
          <a:extLst>
            <a:ext uri="{FF2B5EF4-FFF2-40B4-BE49-F238E27FC236}">
              <a16:creationId xmlns:a16="http://schemas.microsoft.com/office/drawing/2014/main" id="{63831BC7-15DA-4F60-83D5-226838071966}"/>
            </a:ext>
          </a:extLst>
        </xdr:cNvPr>
        <xdr:cNvSpPr txBox="1"/>
      </xdr:nvSpPr>
      <xdr:spPr>
        <a:xfrm>
          <a:off x="10515600" y="14224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142421</xdr:rowOff>
    </xdr:from>
    <xdr:to>
      <xdr:col>50</xdr:col>
      <xdr:colOff>165100</xdr:colOff>
      <xdr:row>84</xdr:row>
      <xdr:rowOff>72571</xdr:rowOff>
    </xdr:to>
    <xdr:sp macro="" textlink="">
      <xdr:nvSpPr>
        <xdr:cNvPr id="362" name="楕円 361">
          <a:extLst>
            <a:ext uri="{FF2B5EF4-FFF2-40B4-BE49-F238E27FC236}">
              <a16:creationId xmlns:a16="http://schemas.microsoft.com/office/drawing/2014/main" id="{2AE534C9-6495-44FC-BE17-75FEEBF213C2}"/>
            </a:ext>
          </a:extLst>
        </xdr:cNvPr>
        <xdr:cNvSpPr/>
      </xdr:nvSpPr>
      <xdr:spPr>
        <a:xfrm>
          <a:off x="9588500" y="14372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21771</xdr:rowOff>
    </xdr:from>
    <xdr:to>
      <xdr:col>55</xdr:col>
      <xdr:colOff>0</xdr:colOff>
      <xdr:row>84</xdr:row>
      <xdr:rowOff>21771</xdr:rowOff>
    </xdr:to>
    <xdr:cxnSp macro="">
      <xdr:nvCxnSpPr>
        <xdr:cNvPr id="363" name="直線コネクタ 362">
          <a:extLst>
            <a:ext uri="{FF2B5EF4-FFF2-40B4-BE49-F238E27FC236}">
              <a16:creationId xmlns:a16="http://schemas.microsoft.com/office/drawing/2014/main" id="{833CA1E7-A871-44FD-8E9C-FD7489965881}"/>
            </a:ext>
          </a:extLst>
        </xdr:cNvPr>
        <xdr:cNvCxnSpPr/>
      </xdr:nvCxnSpPr>
      <xdr:spPr>
        <a:xfrm>
          <a:off x="9639300" y="144235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145687</xdr:rowOff>
    </xdr:from>
    <xdr:to>
      <xdr:col>46</xdr:col>
      <xdr:colOff>38100</xdr:colOff>
      <xdr:row>84</xdr:row>
      <xdr:rowOff>75837</xdr:rowOff>
    </xdr:to>
    <xdr:sp macro="" textlink="">
      <xdr:nvSpPr>
        <xdr:cNvPr id="364" name="楕円 363">
          <a:extLst>
            <a:ext uri="{FF2B5EF4-FFF2-40B4-BE49-F238E27FC236}">
              <a16:creationId xmlns:a16="http://schemas.microsoft.com/office/drawing/2014/main" id="{BD68983D-19AF-4CC0-A095-F0C3C47E6A19}"/>
            </a:ext>
          </a:extLst>
        </xdr:cNvPr>
        <xdr:cNvSpPr/>
      </xdr:nvSpPr>
      <xdr:spPr>
        <a:xfrm>
          <a:off x="8699500" y="1437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21771</xdr:rowOff>
    </xdr:from>
    <xdr:to>
      <xdr:col>50</xdr:col>
      <xdr:colOff>114300</xdr:colOff>
      <xdr:row>84</xdr:row>
      <xdr:rowOff>25037</xdr:rowOff>
    </xdr:to>
    <xdr:cxnSp macro="">
      <xdr:nvCxnSpPr>
        <xdr:cNvPr id="365" name="直線コネクタ 364">
          <a:extLst>
            <a:ext uri="{FF2B5EF4-FFF2-40B4-BE49-F238E27FC236}">
              <a16:creationId xmlns:a16="http://schemas.microsoft.com/office/drawing/2014/main" id="{15453BC2-8059-48CD-9B46-328647B52E20}"/>
            </a:ext>
          </a:extLst>
        </xdr:cNvPr>
        <xdr:cNvCxnSpPr/>
      </xdr:nvCxnSpPr>
      <xdr:spPr>
        <a:xfrm flipV="1">
          <a:off x="8750300" y="14423571"/>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148952</xdr:rowOff>
    </xdr:from>
    <xdr:to>
      <xdr:col>41</xdr:col>
      <xdr:colOff>101600</xdr:colOff>
      <xdr:row>84</xdr:row>
      <xdr:rowOff>79102</xdr:rowOff>
    </xdr:to>
    <xdr:sp macro="" textlink="">
      <xdr:nvSpPr>
        <xdr:cNvPr id="366" name="楕円 365">
          <a:extLst>
            <a:ext uri="{FF2B5EF4-FFF2-40B4-BE49-F238E27FC236}">
              <a16:creationId xmlns:a16="http://schemas.microsoft.com/office/drawing/2014/main" id="{665679F9-5C94-4F4A-8DEB-D90F871866B9}"/>
            </a:ext>
          </a:extLst>
        </xdr:cNvPr>
        <xdr:cNvSpPr/>
      </xdr:nvSpPr>
      <xdr:spPr>
        <a:xfrm>
          <a:off x="7810500" y="1437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25037</xdr:rowOff>
    </xdr:from>
    <xdr:to>
      <xdr:col>45</xdr:col>
      <xdr:colOff>177800</xdr:colOff>
      <xdr:row>84</xdr:row>
      <xdr:rowOff>28302</xdr:rowOff>
    </xdr:to>
    <xdr:cxnSp macro="">
      <xdr:nvCxnSpPr>
        <xdr:cNvPr id="367" name="直線コネクタ 366">
          <a:extLst>
            <a:ext uri="{FF2B5EF4-FFF2-40B4-BE49-F238E27FC236}">
              <a16:creationId xmlns:a16="http://schemas.microsoft.com/office/drawing/2014/main" id="{0176BADA-1655-4528-B8AA-7EBBA2ED4725}"/>
            </a:ext>
          </a:extLst>
        </xdr:cNvPr>
        <xdr:cNvCxnSpPr/>
      </xdr:nvCxnSpPr>
      <xdr:spPr>
        <a:xfrm flipV="1">
          <a:off x="7861300" y="14426837"/>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148952</xdr:rowOff>
    </xdr:from>
    <xdr:to>
      <xdr:col>36</xdr:col>
      <xdr:colOff>165100</xdr:colOff>
      <xdr:row>84</xdr:row>
      <xdr:rowOff>79102</xdr:rowOff>
    </xdr:to>
    <xdr:sp macro="" textlink="">
      <xdr:nvSpPr>
        <xdr:cNvPr id="368" name="楕円 367">
          <a:extLst>
            <a:ext uri="{FF2B5EF4-FFF2-40B4-BE49-F238E27FC236}">
              <a16:creationId xmlns:a16="http://schemas.microsoft.com/office/drawing/2014/main" id="{F17877E8-B62F-490D-80E0-8C956D4EA516}"/>
            </a:ext>
          </a:extLst>
        </xdr:cNvPr>
        <xdr:cNvSpPr/>
      </xdr:nvSpPr>
      <xdr:spPr>
        <a:xfrm>
          <a:off x="6921500" y="14379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28302</xdr:rowOff>
    </xdr:from>
    <xdr:to>
      <xdr:col>41</xdr:col>
      <xdr:colOff>50800</xdr:colOff>
      <xdr:row>84</xdr:row>
      <xdr:rowOff>28302</xdr:rowOff>
    </xdr:to>
    <xdr:cxnSp macro="">
      <xdr:nvCxnSpPr>
        <xdr:cNvPr id="369" name="直線コネクタ 368">
          <a:extLst>
            <a:ext uri="{FF2B5EF4-FFF2-40B4-BE49-F238E27FC236}">
              <a16:creationId xmlns:a16="http://schemas.microsoft.com/office/drawing/2014/main" id="{0BDE0AA8-3510-462C-92FA-BE337C5B1FCF}"/>
            </a:ext>
          </a:extLst>
        </xdr:cNvPr>
        <xdr:cNvCxnSpPr/>
      </xdr:nvCxnSpPr>
      <xdr:spPr>
        <a:xfrm>
          <a:off x="6972300" y="1443010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88191</xdr:rowOff>
    </xdr:from>
    <xdr:ext cx="469744" cy="259045"/>
    <xdr:sp macro="" textlink="">
      <xdr:nvSpPr>
        <xdr:cNvPr id="370" name="n_1aveValue【福祉施設】&#10;一人当たり面積">
          <a:extLst>
            <a:ext uri="{FF2B5EF4-FFF2-40B4-BE49-F238E27FC236}">
              <a16:creationId xmlns:a16="http://schemas.microsoft.com/office/drawing/2014/main" id="{E39CA76A-3B29-4946-8CBF-EFB65A1301E7}"/>
            </a:ext>
          </a:extLst>
        </xdr:cNvPr>
        <xdr:cNvSpPr txBox="1"/>
      </xdr:nvSpPr>
      <xdr:spPr>
        <a:xfrm>
          <a:off x="9391727" y="14661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94722</xdr:rowOff>
    </xdr:from>
    <xdr:ext cx="469744" cy="259045"/>
    <xdr:sp macro="" textlink="">
      <xdr:nvSpPr>
        <xdr:cNvPr id="371" name="n_2aveValue【福祉施設】&#10;一人当たり面積">
          <a:extLst>
            <a:ext uri="{FF2B5EF4-FFF2-40B4-BE49-F238E27FC236}">
              <a16:creationId xmlns:a16="http://schemas.microsoft.com/office/drawing/2014/main" id="{74F8DBDE-79E7-4353-B3F0-FCC8FD51546B}"/>
            </a:ext>
          </a:extLst>
        </xdr:cNvPr>
        <xdr:cNvSpPr txBox="1"/>
      </xdr:nvSpPr>
      <xdr:spPr>
        <a:xfrm>
          <a:off x="8515427" y="14667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91457</xdr:rowOff>
    </xdr:from>
    <xdr:ext cx="469744" cy="259045"/>
    <xdr:sp macro="" textlink="">
      <xdr:nvSpPr>
        <xdr:cNvPr id="372" name="n_3aveValue【福祉施設】&#10;一人当たり面積">
          <a:extLst>
            <a:ext uri="{FF2B5EF4-FFF2-40B4-BE49-F238E27FC236}">
              <a16:creationId xmlns:a16="http://schemas.microsoft.com/office/drawing/2014/main" id="{EE0D03DC-4A73-49B4-9C72-57FFBD213A19}"/>
            </a:ext>
          </a:extLst>
        </xdr:cNvPr>
        <xdr:cNvSpPr txBox="1"/>
      </xdr:nvSpPr>
      <xdr:spPr>
        <a:xfrm>
          <a:off x="7626427" y="1466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78395</xdr:rowOff>
    </xdr:from>
    <xdr:ext cx="469744" cy="259045"/>
    <xdr:sp macro="" textlink="">
      <xdr:nvSpPr>
        <xdr:cNvPr id="373" name="n_4aveValue【福祉施設】&#10;一人当たり面積">
          <a:extLst>
            <a:ext uri="{FF2B5EF4-FFF2-40B4-BE49-F238E27FC236}">
              <a16:creationId xmlns:a16="http://schemas.microsoft.com/office/drawing/2014/main" id="{A6DAF030-2A23-401D-B97C-26E075EF638F}"/>
            </a:ext>
          </a:extLst>
        </xdr:cNvPr>
        <xdr:cNvSpPr txBox="1"/>
      </xdr:nvSpPr>
      <xdr:spPr>
        <a:xfrm>
          <a:off x="6737427" y="14651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89098</xdr:rowOff>
    </xdr:from>
    <xdr:ext cx="469744" cy="259045"/>
    <xdr:sp macro="" textlink="">
      <xdr:nvSpPr>
        <xdr:cNvPr id="374" name="n_1mainValue【福祉施設】&#10;一人当たり面積">
          <a:extLst>
            <a:ext uri="{FF2B5EF4-FFF2-40B4-BE49-F238E27FC236}">
              <a16:creationId xmlns:a16="http://schemas.microsoft.com/office/drawing/2014/main" id="{BA02DA85-25FA-4365-82CA-0879C11B01C5}"/>
            </a:ext>
          </a:extLst>
        </xdr:cNvPr>
        <xdr:cNvSpPr txBox="1"/>
      </xdr:nvSpPr>
      <xdr:spPr>
        <a:xfrm>
          <a:off x="9391727" y="14147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92364</xdr:rowOff>
    </xdr:from>
    <xdr:ext cx="469744" cy="259045"/>
    <xdr:sp macro="" textlink="">
      <xdr:nvSpPr>
        <xdr:cNvPr id="375" name="n_2mainValue【福祉施設】&#10;一人当たり面積">
          <a:extLst>
            <a:ext uri="{FF2B5EF4-FFF2-40B4-BE49-F238E27FC236}">
              <a16:creationId xmlns:a16="http://schemas.microsoft.com/office/drawing/2014/main" id="{F5D04C11-B6E5-4172-83CB-6B817B55CB75}"/>
            </a:ext>
          </a:extLst>
        </xdr:cNvPr>
        <xdr:cNvSpPr txBox="1"/>
      </xdr:nvSpPr>
      <xdr:spPr>
        <a:xfrm>
          <a:off x="8515427" y="1415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95629</xdr:rowOff>
    </xdr:from>
    <xdr:ext cx="469744" cy="259045"/>
    <xdr:sp macro="" textlink="">
      <xdr:nvSpPr>
        <xdr:cNvPr id="376" name="n_3mainValue【福祉施設】&#10;一人当たり面積">
          <a:extLst>
            <a:ext uri="{FF2B5EF4-FFF2-40B4-BE49-F238E27FC236}">
              <a16:creationId xmlns:a16="http://schemas.microsoft.com/office/drawing/2014/main" id="{8B035717-BDDD-4056-A9FB-E1E035C77676}"/>
            </a:ext>
          </a:extLst>
        </xdr:cNvPr>
        <xdr:cNvSpPr txBox="1"/>
      </xdr:nvSpPr>
      <xdr:spPr>
        <a:xfrm>
          <a:off x="7626427" y="14154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95629</xdr:rowOff>
    </xdr:from>
    <xdr:ext cx="469744" cy="259045"/>
    <xdr:sp macro="" textlink="">
      <xdr:nvSpPr>
        <xdr:cNvPr id="377" name="n_4mainValue【福祉施設】&#10;一人当たり面積">
          <a:extLst>
            <a:ext uri="{FF2B5EF4-FFF2-40B4-BE49-F238E27FC236}">
              <a16:creationId xmlns:a16="http://schemas.microsoft.com/office/drawing/2014/main" id="{B9F482A7-1F5B-43CE-B6A1-ED8866D58E85}"/>
            </a:ext>
          </a:extLst>
        </xdr:cNvPr>
        <xdr:cNvSpPr txBox="1"/>
      </xdr:nvSpPr>
      <xdr:spPr>
        <a:xfrm>
          <a:off x="6737427" y="14154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80AE7F9C-D016-4D73-9FDB-CFE3B701531D}"/>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05804634-1EAE-4681-AFD2-76938DDB0295}"/>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E250C40E-9005-4B6D-AB90-01DEEF278162}"/>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700FAFFE-065D-4BDE-A6A2-5DF2749E2CA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53ED7D05-81F3-48A8-8F27-515C50FB3148}"/>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69A1C7DA-7060-45AD-AA56-3DF6A5446025}"/>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6272EE6A-EC6F-439B-99F9-0870D69CD2AA}"/>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BD002C48-112D-4FEB-B150-B4261319E265}"/>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15DA8F39-453B-47C1-848A-3935D03EC81C}"/>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594BC286-10AD-4A69-90CC-A27D1927ED61}"/>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BEF18B48-7746-42DE-A30C-0677BFC5A31D}"/>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9" name="直線コネクタ 388">
          <a:extLst>
            <a:ext uri="{FF2B5EF4-FFF2-40B4-BE49-F238E27FC236}">
              <a16:creationId xmlns:a16="http://schemas.microsoft.com/office/drawing/2014/main" id="{F52CDC74-7734-4640-AFC5-DD15A22211BC}"/>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0" name="テキスト ボックス 389">
          <a:extLst>
            <a:ext uri="{FF2B5EF4-FFF2-40B4-BE49-F238E27FC236}">
              <a16:creationId xmlns:a16="http://schemas.microsoft.com/office/drawing/2014/main" id="{C8A7B39B-69F7-4588-AAD0-439C18B3E7FF}"/>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1" name="直線コネクタ 390">
          <a:extLst>
            <a:ext uri="{FF2B5EF4-FFF2-40B4-BE49-F238E27FC236}">
              <a16:creationId xmlns:a16="http://schemas.microsoft.com/office/drawing/2014/main" id="{0412E48C-2116-40A4-B222-1379A703252C}"/>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2" name="テキスト ボックス 391">
          <a:extLst>
            <a:ext uri="{FF2B5EF4-FFF2-40B4-BE49-F238E27FC236}">
              <a16:creationId xmlns:a16="http://schemas.microsoft.com/office/drawing/2014/main" id="{AF480A5A-3B0B-4B54-A48B-218ED6644300}"/>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3" name="直線コネクタ 392">
          <a:extLst>
            <a:ext uri="{FF2B5EF4-FFF2-40B4-BE49-F238E27FC236}">
              <a16:creationId xmlns:a16="http://schemas.microsoft.com/office/drawing/2014/main" id="{7B5404C5-9C70-49DA-AC70-BEFF4C0CF1BD}"/>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4" name="テキスト ボックス 393">
          <a:extLst>
            <a:ext uri="{FF2B5EF4-FFF2-40B4-BE49-F238E27FC236}">
              <a16:creationId xmlns:a16="http://schemas.microsoft.com/office/drawing/2014/main" id="{140B1A18-B497-4A8B-BB0A-43412AE8E323}"/>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5" name="直線コネクタ 394">
          <a:extLst>
            <a:ext uri="{FF2B5EF4-FFF2-40B4-BE49-F238E27FC236}">
              <a16:creationId xmlns:a16="http://schemas.microsoft.com/office/drawing/2014/main" id="{E11B8B89-BC13-41E1-B819-9DA6F197BF34}"/>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6" name="テキスト ボックス 395">
          <a:extLst>
            <a:ext uri="{FF2B5EF4-FFF2-40B4-BE49-F238E27FC236}">
              <a16:creationId xmlns:a16="http://schemas.microsoft.com/office/drawing/2014/main" id="{205D65A6-4893-4F6F-9BA8-C7FF5454C19E}"/>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7" name="直線コネクタ 396">
          <a:extLst>
            <a:ext uri="{FF2B5EF4-FFF2-40B4-BE49-F238E27FC236}">
              <a16:creationId xmlns:a16="http://schemas.microsoft.com/office/drawing/2014/main" id="{40B8B849-6E21-4EF9-B1AE-89E49D955A58}"/>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8" name="テキスト ボックス 397">
          <a:extLst>
            <a:ext uri="{FF2B5EF4-FFF2-40B4-BE49-F238E27FC236}">
              <a16:creationId xmlns:a16="http://schemas.microsoft.com/office/drawing/2014/main" id="{2CEC7CDB-D569-421A-BACD-EA921A164C94}"/>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3D07545B-DA06-48AF-B34F-8358F84328C2}"/>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0" name="テキスト ボックス 399">
          <a:extLst>
            <a:ext uri="{FF2B5EF4-FFF2-40B4-BE49-F238E27FC236}">
              <a16:creationId xmlns:a16="http://schemas.microsoft.com/office/drawing/2014/main" id="{1CC2E8C3-B72E-4539-9724-7231A810BACF}"/>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a:extLst>
            <a:ext uri="{FF2B5EF4-FFF2-40B4-BE49-F238E27FC236}">
              <a16:creationId xmlns:a16="http://schemas.microsoft.com/office/drawing/2014/main" id="{A99BEB47-4B9E-4657-BB6B-2585D8BB7F3C}"/>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106680</xdr:rowOff>
    </xdr:from>
    <xdr:to>
      <xdr:col>24</xdr:col>
      <xdr:colOff>62865</xdr:colOff>
      <xdr:row>107</xdr:row>
      <xdr:rowOff>43814</xdr:rowOff>
    </xdr:to>
    <xdr:cxnSp macro="">
      <xdr:nvCxnSpPr>
        <xdr:cNvPr id="402" name="直線コネクタ 401">
          <a:extLst>
            <a:ext uri="{FF2B5EF4-FFF2-40B4-BE49-F238E27FC236}">
              <a16:creationId xmlns:a16="http://schemas.microsoft.com/office/drawing/2014/main" id="{C42EA738-DA50-4786-8B37-1B0A8D5D5BDE}"/>
            </a:ext>
          </a:extLst>
        </xdr:cNvPr>
        <xdr:cNvCxnSpPr/>
      </xdr:nvCxnSpPr>
      <xdr:spPr>
        <a:xfrm flipV="1">
          <a:off x="4634865" y="17080230"/>
          <a:ext cx="0" cy="13087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47641</xdr:rowOff>
    </xdr:from>
    <xdr:ext cx="405111" cy="259045"/>
    <xdr:sp macro="" textlink="">
      <xdr:nvSpPr>
        <xdr:cNvPr id="403" name="【市民会館】&#10;有形固定資産減価償却率最小値テキスト">
          <a:extLst>
            <a:ext uri="{FF2B5EF4-FFF2-40B4-BE49-F238E27FC236}">
              <a16:creationId xmlns:a16="http://schemas.microsoft.com/office/drawing/2014/main" id="{C937EEC6-F547-4858-B85A-D99DF0871F60}"/>
            </a:ext>
          </a:extLst>
        </xdr:cNvPr>
        <xdr:cNvSpPr txBox="1"/>
      </xdr:nvSpPr>
      <xdr:spPr>
        <a:xfrm>
          <a:off x="4673600" y="18392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43814</xdr:rowOff>
    </xdr:from>
    <xdr:to>
      <xdr:col>24</xdr:col>
      <xdr:colOff>152400</xdr:colOff>
      <xdr:row>107</xdr:row>
      <xdr:rowOff>43814</xdr:rowOff>
    </xdr:to>
    <xdr:cxnSp macro="">
      <xdr:nvCxnSpPr>
        <xdr:cNvPr id="404" name="直線コネクタ 403">
          <a:extLst>
            <a:ext uri="{FF2B5EF4-FFF2-40B4-BE49-F238E27FC236}">
              <a16:creationId xmlns:a16="http://schemas.microsoft.com/office/drawing/2014/main" id="{4DBA4997-5A40-4F3A-A7D0-B39199C53430}"/>
            </a:ext>
          </a:extLst>
        </xdr:cNvPr>
        <xdr:cNvCxnSpPr/>
      </xdr:nvCxnSpPr>
      <xdr:spPr>
        <a:xfrm>
          <a:off x="4546600" y="18388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53357</xdr:rowOff>
    </xdr:from>
    <xdr:ext cx="405111" cy="259045"/>
    <xdr:sp macro="" textlink="">
      <xdr:nvSpPr>
        <xdr:cNvPr id="405" name="【市民会館】&#10;有形固定資産減価償却率最大値テキスト">
          <a:extLst>
            <a:ext uri="{FF2B5EF4-FFF2-40B4-BE49-F238E27FC236}">
              <a16:creationId xmlns:a16="http://schemas.microsoft.com/office/drawing/2014/main" id="{ED69F6F4-188D-44F9-9BB5-A0C1D04C9F97}"/>
            </a:ext>
          </a:extLst>
        </xdr:cNvPr>
        <xdr:cNvSpPr txBox="1"/>
      </xdr:nvSpPr>
      <xdr:spPr>
        <a:xfrm>
          <a:off x="4673600" y="1685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106680</xdr:rowOff>
    </xdr:from>
    <xdr:to>
      <xdr:col>24</xdr:col>
      <xdr:colOff>152400</xdr:colOff>
      <xdr:row>99</xdr:row>
      <xdr:rowOff>106680</xdr:rowOff>
    </xdr:to>
    <xdr:cxnSp macro="">
      <xdr:nvCxnSpPr>
        <xdr:cNvPr id="406" name="直線コネクタ 405">
          <a:extLst>
            <a:ext uri="{FF2B5EF4-FFF2-40B4-BE49-F238E27FC236}">
              <a16:creationId xmlns:a16="http://schemas.microsoft.com/office/drawing/2014/main" id="{ADB73C2C-CF6D-43E8-92F9-4910FA403116}"/>
            </a:ext>
          </a:extLst>
        </xdr:cNvPr>
        <xdr:cNvCxnSpPr/>
      </xdr:nvCxnSpPr>
      <xdr:spPr>
        <a:xfrm>
          <a:off x="4546600" y="17080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81932</xdr:rowOff>
    </xdr:from>
    <xdr:ext cx="405111" cy="259045"/>
    <xdr:sp macro="" textlink="">
      <xdr:nvSpPr>
        <xdr:cNvPr id="407" name="【市民会館】&#10;有形固定資産減価償却率平均値テキスト">
          <a:extLst>
            <a:ext uri="{FF2B5EF4-FFF2-40B4-BE49-F238E27FC236}">
              <a16:creationId xmlns:a16="http://schemas.microsoft.com/office/drawing/2014/main" id="{29890884-76AB-413F-B65E-A88FD4B30A96}"/>
            </a:ext>
          </a:extLst>
        </xdr:cNvPr>
        <xdr:cNvSpPr txBox="1"/>
      </xdr:nvSpPr>
      <xdr:spPr>
        <a:xfrm>
          <a:off x="4673600" y="177412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103505</xdr:rowOff>
    </xdr:from>
    <xdr:to>
      <xdr:col>24</xdr:col>
      <xdr:colOff>114300</xdr:colOff>
      <xdr:row>104</xdr:row>
      <xdr:rowOff>33655</xdr:rowOff>
    </xdr:to>
    <xdr:sp macro="" textlink="">
      <xdr:nvSpPr>
        <xdr:cNvPr id="408" name="フローチャート: 判断 407">
          <a:extLst>
            <a:ext uri="{FF2B5EF4-FFF2-40B4-BE49-F238E27FC236}">
              <a16:creationId xmlns:a16="http://schemas.microsoft.com/office/drawing/2014/main" id="{3546F97E-08F1-4E5D-97CC-81D0E3603BDF}"/>
            </a:ext>
          </a:extLst>
        </xdr:cNvPr>
        <xdr:cNvSpPr/>
      </xdr:nvSpPr>
      <xdr:spPr>
        <a:xfrm>
          <a:off x="4584700" y="1776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80645</xdr:rowOff>
    </xdr:from>
    <xdr:to>
      <xdr:col>20</xdr:col>
      <xdr:colOff>38100</xdr:colOff>
      <xdr:row>104</xdr:row>
      <xdr:rowOff>10795</xdr:rowOff>
    </xdr:to>
    <xdr:sp macro="" textlink="">
      <xdr:nvSpPr>
        <xdr:cNvPr id="409" name="フローチャート: 判断 408">
          <a:extLst>
            <a:ext uri="{FF2B5EF4-FFF2-40B4-BE49-F238E27FC236}">
              <a16:creationId xmlns:a16="http://schemas.microsoft.com/office/drawing/2014/main" id="{4AF7AA12-C479-4161-83E6-108758FE91A4}"/>
            </a:ext>
          </a:extLst>
        </xdr:cNvPr>
        <xdr:cNvSpPr/>
      </xdr:nvSpPr>
      <xdr:spPr>
        <a:xfrm>
          <a:off x="3746500" y="1773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61595</xdr:rowOff>
    </xdr:from>
    <xdr:to>
      <xdr:col>15</xdr:col>
      <xdr:colOff>101600</xdr:colOff>
      <xdr:row>103</xdr:row>
      <xdr:rowOff>163195</xdr:rowOff>
    </xdr:to>
    <xdr:sp macro="" textlink="">
      <xdr:nvSpPr>
        <xdr:cNvPr id="410" name="フローチャート: 判断 409">
          <a:extLst>
            <a:ext uri="{FF2B5EF4-FFF2-40B4-BE49-F238E27FC236}">
              <a16:creationId xmlns:a16="http://schemas.microsoft.com/office/drawing/2014/main" id="{E3F6B39D-3066-4C98-BA16-26C15B4EEFE2}"/>
            </a:ext>
          </a:extLst>
        </xdr:cNvPr>
        <xdr:cNvSpPr/>
      </xdr:nvSpPr>
      <xdr:spPr>
        <a:xfrm>
          <a:off x="2857500" y="1772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38736</xdr:rowOff>
    </xdr:from>
    <xdr:to>
      <xdr:col>10</xdr:col>
      <xdr:colOff>165100</xdr:colOff>
      <xdr:row>103</xdr:row>
      <xdr:rowOff>140336</xdr:rowOff>
    </xdr:to>
    <xdr:sp macro="" textlink="">
      <xdr:nvSpPr>
        <xdr:cNvPr id="411" name="フローチャート: 判断 410">
          <a:extLst>
            <a:ext uri="{FF2B5EF4-FFF2-40B4-BE49-F238E27FC236}">
              <a16:creationId xmlns:a16="http://schemas.microsoft.com/office/drawing/2014/main" id="{E2249FD9-F07B-48F3-9094-4EF07769BE8E}"/>
            </a:ext>
          </a:extLst>
        </xdr:cNvPr>
        <xdr:cNvSpPr/>
      </xdr:nvSpPr>
      <xdr:spPr>
        <a:xfrm>
          <a:off x="1968500" y="1769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44450</xdr:rowOff>
    </xdr:from>
    <xdr:to>
      <xdr:col>6</xdr:col>
      <xdr:colOff>38100</xdr:colOff>
      <xdr:row>103</xdr:row>
      <xdr:rowOff>146050</xdr:rowOff>
    </xdr:to>
    <xdr:sp macro="" textlink="">
      <xdr:nvSpPr>
        <xdr:cNvPr id="412" name="フローチャート: 判断 411">
          <a:extLst>
            <a:ext uri="{FF2B5EF4-FFF2-40B4-BE49-F238E27FC236}">
              <a16:creationId xmlns:a16="http://schemas.microsoft.com/office/drawing/2014/main" id="{BCEA76F4-A3C7-4060-8030-BD3C6B926100}"/>
            </a:ext>
          </a:extLst>
        </xdr:cNvPr>
        <xdr:cNvSpPr/>
      </xdr:nvSpPr>
      <xdr:spPr>
        <a:xfrm>
          <a:off x="1079500" y="1770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6C4A9123-5AF1-4849-AF84-DDB68E2533D8}"/>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CB3489B-74E1-43AA-AF19-F5BDB1F0A34D}"/>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E8648E1C-08FD-4132-B45F-86CDDFECF94F}"/>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17D52F38-B47D-412E-B49B-8135939259C7}"/>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892A728D-ADDF-4856-B886-F974B8D29471}"/>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34925</xdr:rowOff>
    </xdr:from>
    <xdr:to>
      <xdr:col>24</xdr:col>
      <xdr:colOff>114300</xdr:colOff>
      <xdr:row>103</xdr:row>
      <xdr:rowOff>136525</xdr:rowOff>
    </xdr:to>
    <xdr:sp macro="" textlink="">
      <xdr:nvSpPr>
        <xdr:cNvPr id="418" name="楕円 417">
          <a:extLst>
            <a:ext uri="{FF2B5EF4-FFF2-40B4-BE49-F238E27FC236}">
              <a16:creationId xmlns:a16="http://schemas.microsoft.com/office/drawing/2014/main" id="{7B42D8F0-994F-45F7-ABE2-F1E424DEE7E4}"/>
            </a:ext>
          </a:extLst>
        </xdr:cNvPr>
        <xdr:cNvSpPr/>
      </xdr:nvSpPr>
      <xdr:spPr>
        <a:xfrm>
          <a:off x="4584700" y="17694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57802</xdr:rowOff>
    </xdr:from>
    <xdr:ext cx="405111" cy="259045"/>
    <xdr:sp macro="" textlink="">
      <xdr:nvSpPr>
        <xdr:cNvPr id="419" name="【市民会館】&#10;有形固定資産減価償却率該当値テキスト">
          <a:extLst>
            <a:ext uri="{FF2B5EF4-FFF2-40B4-BE49-F238E27FC236}">
              <a16:creationId xmlns:a16="http://schemas.microsoft.com/office/drawing/2014/main" id="{4D21B401-3B95-4786-9A26-3F0998B18FDB}"/>
            </a:ext>
          </a:extLst>
        </xdr:cNvPr>
        <xdr:cNvSpPr txBox="1"/>
      </xdr:nvSpPr>
      <xdr:spPr>
        <a:xfrm>
          <a:off x="4673600" y="1754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21589</xdr:rowOff>
    </xdr:from>
    <xdr:to>
      <xdr:col>20</xdr:col>
      <xdr:colOff>38100</xdr:colOff>
      <xdr:row>103</xdr:row>
      <xdr:rowOff>123189</xdr:rowOff>
    </xdr:to>
    <xdr:sp macro="" textlink="">
      <xdr:nvSpPr>
        <xdr:cNvPr id="420" name="楕円 419">
          <a:extLst>
            <a:ext uri="{FF2B5EF4-FFF2-40B4-BE49-F238E27FC236}">
              <a16:creationId xmlns:a16="http://schemas.microsoft.com/office/drawing/2014/main" id="{B692C693-07E7-49DC-BECA-7793D0FBF46A}"/>
            </a:ext>
          </a:extLst>
        </xdr:cNvPr>
        <xdr:cNvSpPr/>
      </xdr:nvSpPr>
      <xdr:spPr>
        <a:xfrm>
          <a:off x="3746500" y="1768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72389</xdr:rowOff>
    </xdr:from>
    <xdr:to>
      <xdr:col>24</xdr:col>
      <xdr:colOff>63500</xdr:colOff>
      <xdr:row>103</xdr:row>
      <xdr:rowOff>85725</xdr:rowOff>
    </xdr:to>
    <xdr:cxnSp macro="">
      <xdr:nvCxnSpPr>
        <xdr:cNvPr id="421" name="直線コネクタ 420">
          <a:extLst>
            <a:ext uri="{FF2B5EF4-FFF2-40B4-BE49-F238E27FC236}">
              <a16:creationId xmlns:a16="http://schemas.microsoft.com/office/drawing/2014/main" id="{07CDD37B-50FD-44AB-8D46-68DDFD2F5CA0}"/>
            </a:ext>
          </a:extLst>
        </xdr:cNvPr>
        <xdr:cNvCxnSpPr/>
      </xdr:nvCxnSpPr>
      <xdr:spPr>
        <a:xfrm>
          <a:off x="3797300" y="17731739"/>
          <a:ext cx="83820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153036</xdr:rowOff>
    </xdr:from>
    <xdr:to>
      <xdr:col>15</xdr:col>
      <xdr:colOff>101600</xdr:colOff>
      <xdr:row>103</xdr:row>
      <xdr:rowOff>83186</xdr:rowOff>
    </xdr:to>
    <xdr:sp macro="" textlink="">
      <xdr:nvSpPr>
        <xdr:cNvPr id="422" name="楕円 421">
          <a:extLst>
            <a:ext uri="{FF2B5EF4-FFF2-40B4-BE49-F238E27FC236}">
              <a16:creationId xmlns:a16="http://schemas.microsoft.com/office/drawing/2014/main" id="{4DB652E7-BC9B-4E8C-A44C-738EBAE488FC}"/>
            </a:ext>
          </a:extLst>
        </xdr:cNvPr>
        <xdr:cNvSpPr/>
      </xdr:nvSpPr>
      <xdr:spPr>
        <a:xfrm>
          <a:off x="2857500" y="1764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32386</xdr:rowOff>
    </xdr:from>
    <xdr:to>
      <xdr:col>19</xdr:col>
      <xdr:colOff>177800</xdr:colOff>
      <xdr:row>103</xdr:row>
      <xdr:rowOff>72389</xdr:rowOff>
    </xdr:to>
    <xdr:cxnSp macro="">
      <xdr:nvCxnSpPr>
        <xdr:cNvPr id="423" name="直線コネクタ 422">
          <a:extLst>
            <a:ext uri="{FF2B5EF4-FFF2-40B4-BE49-F238E27FC236}">
              <a16:creationId xmlns:a16="http://schemas.microsoft.com/office/drawing/2014/main" id="{844E51A4-9789-46B6-BC57-51CDF9E21B89}"/>
            </a:ext>
          </a:extLst>
        </xdr:cNvPr>
        <xdr:cNvCxnSpPr/>
      </xdr:nvCxnSpPr>
      <xdr:spPr>
        <a:xfrm>
          <a:off x="2908300" y="17691736"/>
          <a:ext cx="8890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101</xdr:row>
      <xdr:rowOff>166370</xdr:rowOff>
    </xdr:from>
    <xdr:to>
      <xdr:col>10</xdr:col>
      <xdr:colOff>165100</xdr:colOff>
      <xdr:row>102</xdr:row>
      <xdr:rowOff>96520</xdr:rowOff>
    </xdr:to>
    <xdr:sp macro="" textlink="">
      <xdr:nvSpPr>
        <xdr:cNvPr id="424" name="楕円 423">
          <a:extLst>
            <a:ext uri="{FF2B5EF4-FFF2-40B4-BE49-F238E27FC236}">
              <a16:creationId xmlns:a16="http://schemas.microsoft.com/office/drawing/2014/main" id="{A777F012-2318-46C0-8F08-214A24FDF47B}"/>
            </a:ext>
          </a:extLst>
        </xdr:cNvPr>
        <xdr:cNvSpPr/>
      </xdr:nvSpPr>
      <xdr:spPr>
        <a:xfrm>
          <a:off x="1968500" y="1748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45720</xdr:rowOff>
    </xdr:from>
    <xdr:to>
      <xdr:col>15</xdr:col>
      <xdr:colOff>50800</xdr:colOff>
      <xdr:row>103</xdr:row>
      <xdr:rowOff>32386</xdr:rowOff>
    </xdr:to>
    <xdr:cxnSp macro="">
      <xdr:nvCxnSpPr>
        <xdr:cNvPr id="425" name="直線コネクタ 424">
          <a:extLst>
            <a:ext uri="{FF2B5EF4-FFF2-40B4-BE49-F238E27FC236}">
              <a16:creationId xmlns:a16="http://schemas.microsoft.com/office/drawing/2014/main" id="{29065102-9EC8-4036-86E2-B571DB9F563B}"/>
            </a:ext>
          </a:extLst>
        </xdr:cNvPr>
        <xdr:cNvCxnSpPr/>
      </xdr:nvCxnSpPr>
      <xdr:spPr>
        <a:xfrm>
          <a:off x="2019300" y="17533620"/>
          <a:ext cx="889000" cy="158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101</xdr:row>
      <xdr:rowOff>145414</xdr:rowOff>
    </xdr:from>
    <xdr:to>
      <xdr:col>6</xdr:col>
      <xdr:colOff>38100</xdr:colOff>
      <xdr:row>102</xdr:row>
      <xdr:rowOff>75564</xdr:rowOff>
    </xdr:to>
    <xdr:sp macro="" textlink="">
      <xdr:nvSpPr>
        <xdr:cNvPr id="426" name="楕円 425">
          <a:extLst>
            <a:ext uri="{FF2B5EF4-FFF2-40B4-BE49-F238E27FC236}">
              <a16:creationId xmlns:a16="http://schemas.microsoft.com/office/drawing/2014/main" id="{992EC5AE-D855-4BB7-A455-A44B503A60EF}"/>
            </a:ext>
          </a:extLst>
        </xdr:cNvPr>
        <xdr:cNvSpPr/>
      </xdr:nvSpPr>
      <xdr:spPr>
        <a:xfrm>
          <a:off x="1079500" y="17461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24764</xdr:rowOff>
    </xdr:from>
    <xdr:to>
      <xdr:col>10</xdr:col>
      <xdr:colOff>114300</xdr:colOff>
      <xdr:row>102</xdr:row>
      <xdr:rowOff>45720</xdr:rowOff>
    </xdr:to>
    <xdr:cxnSp macro="">
      <xdr:nvCxnSpPr>
        <xdr:cNvPr id="427" name="直線コネクタ 426">
          <a:extLst>
            <a:ext uri="{FF2B5EF4-FFF2-40B4-BE49-F238E27FC236}">
              <a16:creationId xmlns:a16="http://schemas.microsoft.com/office/drawing/2014/main" id="{1D467732-A356-44CC-8DFF-6EF1DFED9552}"/>
            </a:ext>
          </a:extLst>
        </xdr:cNvPr>
        <xdr:cNvCxnSpPr/>
      </xdr:nvCxnSpPr>
      <xdr:spPr>
        <a:xfrm>
          <a:off x="1130300" y="17512664"/>
          <a:ext cx="889000" cy="20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1922</xdr:rowOff>
    </xdr:from>
    <xdr:ext cx="405111" cy="259045"/>
    <xdr:sp macro="" textlink="">
      <xdr:nvSpPr>
        <xdr:cNvPr id="428" name="n_1aveValue【市民会館】&#10;有形固定資産減価償却率">
          <a:extLst>
            <a:ext uri="{FF2B5EF4-FFF2-40B4-BE49-F238E27FC236}">
              <a16:creationId xmlns:a16="http://schemas.microsoft.com/office/drawing/2014/main" id="{104952AB-44FA-4161-AD61-D1FAB5534B76}"/>
            </a:ext>
          </a:extLst>
        </xdr:cNvPr>
        <xdr:cNvSpPr txBox="1"/>
      </xdr:nvSpPr>
      <xdr:spPr>
        <a:xfrm>
          <a:off x="3582044" y="17832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154322</xdr:rowOff>
    </xdr:from>
    <xdr:ext cx="405111" cy="259045"/>
    <xdr:sp macro="" textlink="">
      <xdr:nvSpPr>
        <xdr:cNvPr id="429" name="n_2aveValue【市民会館】&#10;有形固定資産減価償却率">
          <a:extLst>
            <a:ext uri="{FF2B5EF4-FFF2-40B4-BE49-F238E27FC236}">
              <a16:creationId xmlns:a16="http://schemas.microsoft.com/office/drawing/2014/main" id="{56299964-34C8-49EB-A930-0E18D260C79E}"/>
            </a:ext>
          </a:extLst>
        </xdr:cNvPr>
        <xdr:cNvSpPr txBox="1"/>
      </xdr:nvSpPr>
      <xdr:spPr>
        <a:xfrm>
          <a:off x="2705744" y="17813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131463</xdr:rowOff>
    </xdr:from>
    <xdr:ext cx="405111" cy="259045"/>
    <xdr:sp macro="" textlink="">
      <xdr:nvSpPr>
        <xdr:cNvPr id="430" name="n_3aveValue【市民会館】&#10;有形固定資産減価償却率">
          <a:extLst>
            <a:ext uri="{FF2B5EF4-FFF2-40B4-BE49-F238E27FC236}">
              <a16:creationId xmlns:a16="http://schemas.microsoft.com/office/drawing/2014/main" id="{748B525D-C389-4ED2-8FF3-20EC65B4425B}"/>
            </a:ext>
          </a:extLst>
        </xdr:cNvPr>
        <xdr:cNvSpPr txBox="1"/>
      </xdr:nvSpPr>
      <xdr:spPr>
        <a:xfrm>
          <a:off x="1816744" y="17790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137177</xdr:rowOff>
    </xdr:from>
    <xdr:ext cx="405111" cy="259045"/>
    <xdr:sp macro="" textlink="">
      <xdr:nvSpPr>
        <xdr:cNvPr id="431" name="n_4aveValue【市民会館】&#10;有形固定資産減価償却率">
          <a:extLst>
            <a:ext uri="{FF2B5EF4-FFF2-40B4-BE49-F238E27FC236}">
              <a16:creationId xmlns:a16="http://schemas.microsoft.com/office/drawing/2014/main" id="{CD9BA910-68A0-4DC4-9CFA-59E29B1C48D1}"/>
            </a:ext>
          </a:extLst>
        </xdr:cNvPr>
        <xdr:cNvSpPr txBox="1"/>
      </xdr:nvSpPr>
      <xdr:spPr>
        <a:xfrm>
          <a:off x="927744" y="1779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139716</xdr:rowOff>
    </xdr:from>
    <xdr:ext cx="405111" cy="259045"/>
    <xdr:sp macro="" textlink="">
      <xdr:nvSpPr>
        <xdr:cNvPr id="432" name="n_1mainValue【市民会館】&#10;有形固定資産減価償却率">
          <a:extLst>
            <a:ext uri="{FF2B5EF4-FFF2-40B4-BE49-F238E27FC236}">
              <a16:creationId xmlns:a16="http://schemas.microsoft.com/office/drawing/2014/main" id="{22868BCA-CC12-4398-993C-59386303D358}"/>
            </a:ext>
          </a:extLst>
        </xdr:cNvPr>
        <xdr:cNvSpPr txBox="1"/>
      </xdr:nvSpPr>
      <xdr:spPr>
        <a:xfrm>
          <a:off x="3582044" y="17456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99713</xdr:rowOff>
    </xdr:from>
    <xdr:ext cx="405111" cy="259045"/>
    <xdr:sp macro="" textlink="">
      <xdr:nvSpPr>
        <xdr:cNvPr id="433" name="n_2mainValue【市民会館】&#10;有形固定資産減価償却率">
          <a:extLst>
            <a:ext uri="{FF2B5EF4-FFF2-40B4-BE49-F238E27FC236}">
              <a16:creationId xmlns:a16="http://schemas.microsoft.com/office/drawing/2014/main" id="{80D17474-B31B-4DB6-A82D-D966F3CFF308}"/>
            </a:ext>
          </a:extLst>
        </xdr:cNvPr>
        <xdr:cNvSpPr txBox="1"/>
      </xdr:nvSpPr>
      <xdr:spPr>
        <a:xfrm>
          <a:off x="2705744" y="17416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113047</xdr:rowOff>
    </xdr:from>
    <xdr:ext cx="405111" cy="259045"/>
    <xdr:sp macro="" textlink="">
      <xdr:nvSpPr>
        <xdr:cNvPr id="434" name="n_3mainValue【市民会館】&#10;有形固定資産減価償却率">
          <a:extLst>
            <a:ext uri="{FF2B5EF4-FFF2-40B4-BE49-F238E27FC236}">
              <a16:creationId xmlns:a16="http://schemas.microsoft.com/office/drawing/2014/main" id="{6684DA6A-1A31-4424-9583-E4E7CB87142A}"/>
            </a:ext>
          </a:extLst>
        </xdr:cNvPr>
        <xdr:cNvSpPr txBox="1"/>
      </xdr:nvSpPr>
      <xdr:spPr>
        <a:xfrm>
          <a:off x="1816744" y="1725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92091</xdr:rowOff>
    </xdr:from>
    <xdr:ext cx="405111" cy="259045"/>
    <xdr:sp macro="" textlink="">
      <xdr:nvSpPr>
        <xdr:cNvPr id="435" name="n_4mainValue【市民会館】&#10;有形固定資産減価償却率">
          <a:extLst>
            <a:ext uri="{FF2B5EF4-FFF2-40B4-BE49-F238E27FC236}">
              <a16:creationId xmlns:a16="http://schemas.microsoft.com/office/drawing/2014/main" id="{3A848EA7-5BB9-4539-A728-924042E1E923}"/>
            </a:ext>
          </a:extLst>
        </xdr:cNvPr>
        <xdr:cNvSpPr txBox="1"/>
      </xdr:nvSpPr>
      <xdr:spPr>
        <a:xfrm>
          <a:off x="927744" y="17237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63F728DC-483A-4931-8F2D-1646445274D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F7435552-9687-4CFD-858F-FF6E72AED1B2}"/>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5AC515D6-B74F-4F25-BA03-039ABD054912}"/>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96C91FA5-0EB5-461D-A7D2-95D974BE799A}"/>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CA320DB1-FDCF-402D-AF58-1EC6DFC6B395}"/>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74C6D451-2AA2-45E6-8824-D2B44668FF43}"/>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D41E9DFE-0380-4BA0-8BB0-01D59DAC1E74}"/>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AC60CE65-CF9C-46DB-A413-FA4743F100DB}"/>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B8355AFC-018C-475F-A1C4-6CB759399DD3}"/>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175293B9-E45C-4A55-BCB7-DE1F308132D9}"/>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a:extLst>
            <a:ext uri="{FF2B5EF4-FFF2-40B4-BE49-F238E27FC236}">
              <a16:creationId xmlns:a16="http://schemas.microsoft.com/office/drawing/2014/main" id="{B25E8BD7-E273-4A23-A907-97199E4F547D}"/>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a:extLst>
            <a:ext uri="{FF2B5EF4-FFF2-40B4-BE49-F238E27FC236}">
              <a16:creationId xmlns:a16="http://schemas.microsoft.com/office/drawing/2014/main" id="{195AB8C7-53C5-4457-B689-302D93D1905E}"/>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a:extLst>
            <a:ext uri="{FF2B5EF4-FFF2-40B4-BE49-F238E27FC236}">
              <a16:creationId xmlns:a16="http://schemas.microsoft.com/office/drawing/2014/main" id="{51512B70-67AF-4844-BEB2-04D3CE018BE3}"/>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a:extLst>
            <a:ext uri="{FF2B5EF4-FFF2-40B4-BE49-F238E27FC236}">
              <a16:creationId xmlns:a16="http://schemas.microsoft.com/office/drawing/2014/main" id="{D1A7D875-4FF0-4EBA-BC0B-9C8AA74D4DC6}"/>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1063C3CA-DF43-4B77-B249-73030043B247}"/>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a:extLst>
            <a:ext uri="{FF2B5EF4-FFF2-40B4-BE49-F238E27FC236}">
              <a16:creationId xmlns:a16="http://schemas.microsoft.com/office/drawing/2014/main" id="{F09DC64A-2E49-4029-A5DA-F97CC1746D18}"/>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a:extLst>
            <a:ext uri="{FF2B5EF4-FFF2-40B4-BE49-F238E27FC236}">
              <a16:creationId xmlns:a16="http://schemas.microsoft.com/office/drawing/2014/main" id="{E71865C7-B7D6-4D67-9FA2-653800AA6B7F}"/>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a:extLst>
            <a:ext uri="{FF2B5EF4-FFF2-40B4-BE49-F238E27FC236}">
              <a16:creationId xmlns:a16="http://schemas.microsoft.com/office/drawing/2014/main" id="{27681D94-72D5-4B7A-8768-B78463C6FC5C}"/>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a:extLst>
            <a:ext uri="{FF2B5EF4-FFF2-40B4-BE49-F238E27FC236}">
              <a16:creationId xmlns:a16="http://schemas.microsoft.com/office/drawing/2014/main" id="{2D4059C0-E9C8-419F-9D0F-A2AC1EF78011}"/>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a:extLst>
            <a:ext uri="{FF2B5EF4-FFF2-40B4-BE49-F238E27FC236}">
              <a16:creationId xmlns:a16="http://schemas.microsoft.com/office/drawing/2014/main" id="{7D95FC90-41EE-458B-BC55-F4D37148BB99}"/>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a:extLst>
            <a:ext uri="{FF2B5EF4-FFF2-40B4-BE49-F238E27FC236}">
              <a16:creationId xmlns:a16="http://schemas.microsoft.com/office/drawing/2014/main" id="{DF21E8D3-964C-4A45-A43B-5EFA477F0D93}"/>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a:extLst>
            <a:ext uri="{FF2B5EF4-FFF2-40B4-BE49-F238E27FC236}">
              <a16:creationId xmlns:a16="http://schemas.microsoft.com/office/drawing/2014/main" id="{FF5BB44C-FDDC-4E81-A418-0275754D5D1B}"/>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a:extLst>
            <a:ext uri="{FF2B5EF4-FFF2-40B4-BE49-F238E27FC236}">
              <a16:creationId xmlns:a16="http://schemas.microsoft.com/office/drawing/2014/main" id="{1207FAA0-E0B0-451A-8FC0-29A4A17F9081}"/>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59" name="直線コネクタ 458">
          <a:extLst>
            <a:ext uri="{FF2B5EF4-FFF2-40B4-BE49-F238E27FC236}">
              <a16:creationId xmlns:a16="http://schemas.microsoft.com/office/drawing/2014/main" id="{2D174578-BF53-42D9-9B70-49016608D826}"/>
            </a:ext>
          </a:extLst>
        </xdr:cNvPr>
        <xdr:cNvCxnSpPr/>
      </xdr:nvCxnSpPr>
      <xdr:spPr>
        <a:xfrm flipV="1">
          <a:off x="10476865" y="17152620"/>
          <a:ext cx="0" cy="1417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0" name="【市民会館】&#10;一人当たり面積最小値テキスト">
          <a:extLst>
            <a:ext uri="{FF2B5EF4-FFF2-40B4-BE49-F238E27FC236}">
              <a16:creationId xmlns:a16="http://schemas.microsoft.com/office/drawing/2014/main" id="{C8842DD8-6D68-491E-9A54-9AA71A143F04}"/>
            </a:ext>
          </a:extLst>
        </xdr:cNvPr>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1" name="直線コネクタ 460">
          <a:extLst>
            <a:ext uri="{FF2B5EF4-FFF2-40B4-BE49-F238E27FC236}">
              <a16:creationId xmlns:a16="http://schemas.microsoft.com/office/drawing/2014/main" id="{CE10CD13-C8EB-4D44-B12E-8477964BD971}"/>
            </a:ext>
          </a:extLst>
        </xdr:cNvPr>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2" name="【市民会館】&#10;一人当たり面積最大値テキスト">
          <a:extLst>
            <a:ext uri="{FF2B5EF4-FFF2-40B4-BE49-F238E27FC236}">
              <a16:creationId xmlns:a16="http://schemas.microsoft.com/office/drawing/2014/main" id="{58912B15-C66E-43CF-B4AD-22D6E7A933C3}"/>
            </a:ext>
          </a:extLst>
        </xdr:cNvPr>
        <xdr:cNvSpPr txBox="1"/>
      </xdr:nvSpPr>
      <xdr:spPr>
        <a:xfrm>
          <a:off x="10515600" y="1692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3" name="直線コネクタ 462">
          <a:extLst>
            <a:ext uri="{FF2B5EF4-FFF2-40B4-BE49-F238E27FC236}">
              <a16:creationId xmlns:a16="http://schemas.microsoft.com/office/drawing/2014/main" id="{6008712E-44D5-44DE-A8B0-F2EBC556943B}"/>
            </a:ext>
          </a:extLst>
        </xdr:cNvPr>
        <xdr:cNvCxnSpPr/>
      </xdr:nvCxnSpPr>
      <xdr:spPr>
        <a:xfrm>
          <a:off x="10388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90188</xdr:rowOff>
    </xdr:from>
    <xdr:ext cx="469744" cy="259045"/>
    <xdr:sp macro="" textlink="">
      <xdr:nvSpPr>
        <xdr:cNvPr id="464" name="【市民会館】&#10;一人当たり面積平均値テキスト">
          <a:extLst>
            <a:ext uri="{FF2B5EF4-FFF2-40B4-BE49-F238E27FC236}">
              <a16:creationId xmlns:a16="http://schemas.microsoft.com/office/drawing/2014/main" id="{ED0E4CCB-F1D8-4E3B-8CDC-ED985D7AE8A3}"/>
            </a:ext>
          </a:extLst>
        </xdr:cNvPr>
        <xdr:cNvSpPr txBox="1"/>
      </xdr:nvSpPr>
      <xdr:spPr>
        <a:xfrm>
          <a:off x="10515600" y="179209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5" name="フローチャート: 判断 464">
          <a:extLst>
            <a:ext uri="{FF2B5EF4-FFF2-40B4-BE49-F238E27FC236}">
              <a16:creationId xmlns:a16="http://schemas.microsoft.com/office/drawing/2014/main" id="{86BE68BE-BB9B-4124-B387-0CE4346313B2}"/>
            </a:ext>
          </a:extLst>
        </xdr:cNvPr>
        <xdr:cNvSpPr/>
      </xdr:nvSpPr>
      <xdr:spPr>
        <a:xfrm>
          <a:off x="104267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6" name="フローチャート: 判断 465">
          <a:extLst>
            <a:ext uri="{FF2B5EF4-FFF2-40B4-BE49-F238E27FC236}">
              <a16:creationId xmlns:a16="http://schemas.microsoft.com/office/drawing/2014/main" id="{D3EE3663-97A1-439D-BBD2-4465E061ED8C}"/>
            </a:ext>
          </a:extLst>
        </xdr:cNvPr>
        <xdr:cNvSpPr/>
      </xdr:nvSpPr>
      <xdr:spPr>
        <a:xfrm>
          <a:off x="9588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67311</xdr:rowOff>
    </xdr:from>
    <xdr:to>
      <xdr:col>46</xdr:col>
      <xdr:colOff>38100</xdr:colOff>
      <xdr:row>105</xdr:row>
      <xdr:rowOff>168911</xdr:rowOff>
    </xdr:to>
    <xdr:sp macro="" textlink="">
      <xdr:nvSpPr>
        <xdr:cNvPr id="467" name="フローチャート: 判断 466">
          <a:extLst>
            <a:ext uri="{FF2B5EF4-FFF2-40B4-BE49-F238E27FC236}">
              <a16:creationId xmlns:a16="http://schemas.microsoft.com/office/drawing/2014/main" id="{2C5A488B-A791-423F-ACF0-2F1C4159B552}"/>
            </a:ext>
          </a:extLst>
        </xdr:cNvPr>
        <xdr:cNvSpPr/>
      </xdr:nvSpPr>
      <xdr:spPr>
        <a:xfrm>
          <a:off x="8699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8" name="フローチャート: 判断 467">
          <a:extLst>
            <a:ext uri="{FF2B5EF4-FFF2-40B4-BE49-F238E27FC236}">
              <a16:creationId xmlns:a16="http://schemas.microsoft.com/office/drawing/2014/main" id="{E5D1D317-FE43-47C0-8791-77B308DA0B46}"/>
            </a:ext>
          </a:extLst>
        </xdr:cNvPr>
        <xdr:cNvSpPr/>
      </xdr:nvSpPr>
      <xdr:spPr>
        <a:xfrm>
          <a:off x="7810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52070</xdr:rowOff>
    </xdr:from>
    <xdr:to>
      <xdr:col>36</xdr:col>
      <xdr:colOff>165100</xdr:colOff>
      <xdr:row>105</xdr:row>
      <xdr:rowOff>153670</xdr:rowOff>
    </xdr:to>
    <xdr:sp macro="" textlink="">
      <xdr:nvSpPr>
        <xdr:cNvPr id="469" name="フローチャート: 判断 468">
          <a:extLst>
            <a:ext uri="{FF2B5EF4-FFF2-40B4-BE49-F238E27FC236}">
              <a16:creationId xmlns:a16="http://schemas.microsoft.com/office/drawing/2014/main" id="{3AFF486A-C2EE-4BBF-BD1A-B3CD77E42496}"/>
            </a:ext>
          </a:extLst>
        </xdr:cNvPr>
        <xdr:cNvSpPr/>
      </xdr:nvSpPr>
      <xdr:spPr>
        <a:xfrm>
          <a:off x="6921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63792CBA-136F-4F41-B7BA-BED2AD40229C}"/>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07EB30D9-9442-4B04-BA23-8B65C390A1DC}"/>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F1B2CF7A-4021-4860-9225-A741CAFB9B6C}"/>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CD40117C-3854-4D22-9FDA-8C080B11EB6C}"/>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9700CC9B-68F9-414F-B803-B5D06314029D}"/>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33020</xdr:rowOff>
    </xdr:from>
    <xdr:to>
      <xdr:col>55</xdr:col>
      <xdr:colOff>50800</xdr:colOff>
      <xdr:row>106</xdr:row>
      <xdr:rowOff>134620</xdr:rowOff>
    </xdr:to>
    <xdr:sp macro="" textlink="">
      <xdr:nvSpPr>
        <xdr:cNvPr id="475" name="楕円 474">
          <a:extLst>
            <a:ext uri="{FF2B5EF4-FFF2-40B4-BE49-F238E27FC236}">
              <a16:creationId xmlns:a16="http://schemas.microsoft.com/office/drawing/2014/main" id="{00AD54D4-2F7F-4131-8E13-6F833DD9D0C0}"/>
            </a:ext>
          </a:extLst>
        </xdr:cNvPr>
        <xdr:cNvSpPr/>
      </xdr:nvSpPr>
      <xdr:spPr>
        <a:xfrm>
          <a:off x="10426700" y="1820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11447</xdr:rowOff>
    </xdr:from>
    <xdr:ext cx="469744" cy="259045"/>
    <xdr:sp macro="" textlink="">
      <xdr:nvSpPr>
        <xdr:cNvPr id="476" name="【市民会館】&#10;一人当たり面積該当値テキスト">
          <a:extLst>
            <a:ext uri="{FF2B5EF4-FFF2-40B4-BE49-F238E27FC236}">
              <a16:creationId xmlns:a16="http://schemas.microsoft.com/office/drawing/2014/main" id="{A842E4CB-586E-4F72-99D8-5C76303D8A81}"/>
            </a:ext>
          </a:extLst>
        </xdr:cNvPr>
        <xdr:cNvSpPr txBox="1"/>
      </xdr:nvSpPr>
      <xdr:spPr>
        <a:xfrm>
          <a:off x="10515600"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33020</xdr:rowOff>
    </xdr:from>
    <xdr:to>
      <xdr:col>50</xdr:col>
      <xdr:colOff>165100</xdr:colOff>
      <xdr:row>106</xdr:row>
      <xdr:rowOff>134620</xdr:rowOff>
    </xdr:to>
    <xdr:sp macro="" textlink="">
      <xdr:nvSpPr>
        <xdr:cNvPr id="477" name="楕円 476">
          <a:extLst>
            <a:ext uri="{FF2B5EF4-FFF2-40B4-BE49-F238E27FC236}">
              <a16:creationId xmlns:a16="http://schemas.microsoft.com/office/drawing/2014/main" id="{E6D827FB-9067-47CD-9FF0-ECA55186F2E8}"/>
            </a:ext>
          </a:extLst>
        </xdr:cNvPr>
        <xdr:cNvSpPr/>
      </xdr:nvSpPr>
      <xdr:spPr>
        <a:xfrm>
          <a:off x="9588500" y="1820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83820</xdr:rowOff>
    </xdr:from>
    <xdr:to>
      <xdr:col>55</xdr:col>
      <xdr:colOff>0</xdr:colOff>
      <xdr:row>106</xdr:row>
      <xdr:rowOff>83820</xdr:rowOff>
    </xdr:to>
    <xdr:cxnSp macro="">
      <xdr:nvCxnSpPr>
        <xdr:cNvPr id="478" name="直線コネクタ 477">
          <a:extLst>
            <a:ext uri="{FF2B5EF4-FFF2-40B4-BE49-F238E27FC236}">
              <a16:creationId xmlns:a16="http://schemas.microsoft.com/office/drawing/2014/main" id="{EC7AE0AE-781D-458C-9E85-4E6B787E61C4}"/>
            </a:ext>
          </a:extLst>
        </xdr:cNvPr>
        <xdr:cNvCxnSpPr/>
      </xdr:nvCxnSpPr>
      <xdr:spPr>
        <a:xfrm>
          <a:off x="9639300" y="182575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33020</xdr:rowOff>
    </xdr:from>
    <xdr:to>
      <xdr:col>46</xdr:col>
      <xdr:colOff>38100</xdr:colOff>
      <xdr:row>106</xdr:row>
      <xdr:rowOff>134620</xdr:rowOff>
    </xdr:to>
    <xdr:sp macro="" textlink="">
      <xdr:nvSpPr>
        <xdr:cNvPr id="479" name="楕円 478">
          <a:extLst>
            <a:ext uri="{FF2B5EF4-FFF2-40B4-BE49-F238E27FC236}">
              <a16:creationId xmlns:a16="http://schemas.microsoft.com/office/drawing/2014/main" id="{22CB2F6A-FAE5-4E70-B185-C13162E321E2}"/>
            </a:ext>
          </a:extLst>
        </xdr:cNvPr>
        <xdr:cNvSpPr/>
      </xdr:nvSpPr>
      <xdr:spPr>
        <a:xfrm>
          <a:off x="8699500" y="1820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83820</xdr:rowOff>
    </xdr:from>
    <xdr:to>
      <xdr:col>50</xdr:col>
      <xdr:colOff>114300</xdr:colOff>
      <xdr:row>106</xdr:row>
      <xdr:rowOff>83820</xdr:rowOff>
    </xdr:to>
    <xdr:cxnSp macro="">
      <xdr:nvCxnSpPr>
        <xdr:cNvPr id="480" name="直線コネクタ 479">
          <a:extLst>
            <a:ext uri="{FF2B5EF4-FFF2-40B4-BE49-F238E27FC236}">
              <a16:creationId xmlns:a16="http://schemas.microsoft.com/office/drawing/2014/main" id="{7A1FEAB9-A273-4CF6-AC4B-7985F00F9C0D}"/>
            </a:ext>
          </a:extLst>
        </xdr:cNvPr>
        <xdr:cNvCxnSpPr/>
      </xdr:nvCxnSpPr>
      <xdr:spPr>
        <a:xfrm>
          <a:off x="8750300" y="182575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33020</xdr:rowOff>
    </xdr:from>
    <xdr:to>
      <xdr:col>41</xdr:col>
      <xdr:colOff>101600</xdr:colOff>
      <xdr:row>106</xdr:row>
      <xdr:rowOff>134620</xdr:rowOff>
    </xdr:to>
    <xdr:sp macro="" textlink="">
      <xdr:nvSpPr>
        <xdr:cNvPr id="481" name="楕円 480">
          <a:extLst>
            <a:ext uri="{FF2B5EF4-FFF2-40B4-BE49-F238E27FC236}">
              <a16:creationId xmlns:a16="http://schemas.microsoft.com/office/drawing/2014/main" id="{33533469-64BA-466C-B886-496A69658AF9}"/>
            </a:ext>
          </a:extLst>
        </xdr:cNvPr>
        <xdr:cNvSpPr/>
      </xdr:nvSpPr>
      <xdr:spPr>
        <a:xfrm>
          <a:off x="7810500" y="1820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83820</xdr:rowOff>
    </xdr:from>
    <xdr:to>
      <xdr:col>45</xdr:col>
      <xdr:colOff>177800</xdr:colOff>
      <xdr:row>106</xdr:row>
      <xdr:rowOff>83820</xdr:rowOff>
    </xdr:to>
    <xdr:cxnSp macro="">
      <xdr:nvCxnSpPr>
        <xdr:cNvPr id="482" name="直線コネクタ 481">
          <a:extLst>
            <a:ext uri="{FF2B5EF4-FFF2-40B4-BE49-F238E27FC236}">
              <a16:creationId xmlns:a16="http://schemas.microsoft.com/office/drawing/2014/main" id="{4AD429A2-054D-4192-B798-A7AB27CEFD7F}"/>
            </a:ext>
          </a:extLst>
        </xdr:cNvPr>
        <xdr:cNvCxnSpPr/>
      </xdr:nvCxnSpPr>
      <xdr:spPr>
        <a:xfrm>
          <a:off x="7861300" y="182575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33020</xdr:rowOff>
    </xdr:from>
    <xdr:to>
      <xdr:col>36</xdr:col>
      <xdr:colOff>165100</xdr:colOff>
      <xdr:row>106</xdr:row>
      <xdr:rowOff>134620</xdr:rowOff>
    </xdr:to>
    <xdr:sp macro="" textlink="">
      <xdr:nvSpPr>
        <xdr:cNvPr id="483" name="楕円 482">
          <a:extLst>
            <a:ext uri="{FF2B5EF4-FFF2-40B4-BE49-F238E27FC236}">
              <a16:creationId xmlns:a16="http://schemas.microsoft.com/office/drawing/2014/main" id="{E921B6A3-4CFA-4429-B95D-44947EC4F3E9}"/>
            </a:ext>
          </a:extLst>
        </xdr:cNvPr>
        <xdr:cNvSpPr/>
      </xdr:nvSpPr>
      <xdr:spPr>
        <a:xfrm>
          <a:off x="6921500" y="18206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83820</xdr:rowOff>
    </xdr:from>
    <xdr:to>
      <xdr:col>41</xdr:col>
      <xdr:colOff>50800</xdr:colOff>
      <xdr:row>106</xdr:row>
      <xdr:rowOff>83820</xdr:rowOff>
    </xdr:to>
    <xdr:cxnSp macro="">
      <xdr:nvCxnSpPr>
        <xdr:cNvPr id="484" name="直線コネクタ 483">
          <a:extLst>
            <a:ext uri="{FF2B5EF4-FFF2-40B4-BE49-F238E27FC236}">
              <a16:creationId xmlns:a16="http://schemas.microsoft.com/office/drawing/2014/main" id="{82335910-B274-450D-BCC7-CF35C30CD7A6}"/>
            </a:ext>
          </a:extLst>
        </xdr:cNvPr>
        <xdr:cNvCxnSpPr/>
      </xdr:nvCxnSpPr>
      <xdr:spPr>
        <a:xfrm>
          <a:off x="6972300" y="182575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104</xdr:row>
      <xdr:rowOff>6366</xdr:rowOff>
    </xdr:from>
    <xdr:ext cx="469744" cy="259045"/>
    <xdr:sp macro="" textlink="">
      <xdr:nvSpPr>
        <xdr:cNvPr id="485" name="n_1aveValue【市民会館】&#10;一人当たり面積">
          <a:extLst>
            <a:ext uri="{FF2B5EF4-FFF2-40B4-BE49-F238E27FC236}">
              <a16:creationId xmlns:a16="http://schemas.microsoft.com/office/drawing/2014/main" id="{2103F09F-8984-479A-8AAE-82FA4B694C28}"/>
            </a:ext>
          </a:extLst>
        </xdr:cNvPr>
        <xdr:cNvSpPr txBox="1"/>
      </xdr:nvSpPr>
      <xdr:spPr>
        <a:xfrm>
          <a:off x="9391727" y="1783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13988</xdr:rowOff>
    </xdr:from>
    <xdr:ext cx="469744" cy="259045"/>
    <xdr:sp macro="" textlink="">
      <xdr:nvSpPr>
        <xdr:cNvPr id="486" name="n_2aveValue【市民会館】&#10;一人当たり面積">
          <a:extLst>
            <a:ext uri="{FF2B5EF4-FFF2-40B4-BE49-F238E27FC236}">
              <a16:creationId xmlns:a16="http://schemas.microsoft.com/office/drawing/2014/main" id="{5FDBD9CF-9666-4AE8-AB99-70314BBD3CE9}"/>
            </a:ext>
          </a:extLst>
        </xdr:cNvPr>
        <xdr:cNvSpPr txBox="1"/>
      </xdr:nvSpPr>
      <xdr:spPr>
        <a:xfrm>
          <a:off x="8515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13988</xdr:rowOff>
    </xdr:from>
    <xdr:ext cx="469744" cy="259045"/>
    <xdr:sp macro="" textlink="">
      <xdr:nvSpPr>
        <xdr:cNvPr id="487" name="n_3aveValue【市民会館】&#10;一人当たり面積">
          <a:extLst>
            <a:ext uri="{FF2B5EF4-FFF2-40B4-BE49-F238E27FC236}">
              <a16:creationId xmlns:a16="http://schemas.microsoft.com/office/drawing/2014/main" id="{48173BD2-29E5-42DD-8BBA-7221F1011CB4}"/>
            </a:ext>
          </a:extLst>
        </xdr:cNvPr>
        <xdr:cNvSpPr txBox="1"/>
      </xdr:nvSpPr>
      <xdr:spPr>
        <a:xfrm>
          <a:off x="7626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170197</xdr:rowOff>
    </xdr:from>
    <xdr:ext cx="469744" cy="259045"/>
    <xdr:sp macro="" textlink="">
      <xdr:nvSpPr>
        <xdr:cNvPr id="488" name="n_4aveValue【市民会館】&#10;一人当たり面積">
          <a:extLst>
            <a:ext uri="{FF2B5EF4-FFF2-40B4-BE49-F238E27FC236}">
              <a16:creationId xmlns:a16="http://schemas.microsoft.com/office/drawing/2014/main" id="{BB28498C-FAB8-4AC1-AF3C-4595CD57F72B}"/>
            </a:ext>
          </a:extLst>
        </xdr:cNvPr>
        <xdr:cNvSpPr txBox="1"/>
      </xdr:nvSpPr>
      <xdr:spPr>
        <a:xfrm>
          <a:off x="67374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106</xdr:row>
      <xdr:rowOff>125747</xdr:rowOff>
    </xdr:from>
    <xdr:ext cx="469744" cy="259045"/>
    <xdr:sp macro="" textlink="">
      <xdr:nvSpPr>
        <xdr:cNvPr id="489" name="n_1mainValue【市民会館】&#10;一人当たり面積">
          <a:extLst>
            <a:ext uri="{FF2B5EF4-FFF2-40B4-BE49-F238E27FC236}">
              <a16:creationId xmlns:a16="http://schemas.microsoft.com/office/drawing/2014/main" id="{0CCAC65E-3B8A-4B1D-BBB1-CEFF3828F785}"/>
            </a:ext>
          </a:extLst>
        </xdr:cNvPr>
        <xdr:cNvSpPr txBox="1"/>
      </xdr:nvSpPr>
      <xdr:spPr>
        <a:xfrm>
          <a:off x="9391727" y="1829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125747</xdr:rowOff>
    </xdr:from>
    <xdr:ext cx="469744" cy="259045"/>
    <xdr:sp macro="" textlink="">
      <xdr:nvSpPr>
        <xdr:cNvPr id="490" name="n_2mainValue【市民会館】&#10;一人当たり面積">
          <a:extLst>
            <a:ext uri="{FF2B5EF4-FFF2-40B4-BE49-F238E27FC236}">
              <a16:creationId xmlns:a16="http://schemas.microsoft.com/office/drawing/2014/main" id="{01EB6F06-B734-449B-8659-7120C091F08F}"/>
            </a:ext>
          </a:extLst>
        </xdr:cNvPr>
        <xdr:cNvSpPr txBox="1"/>
      </xdr:nvSpPr>
      <xdr:spPr>
        <a:xfrm>
          <a:off x="8515427" y="1829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125747</xdr:rowOff>
    </xdr:from>
    <xdr:ext cx="469744" cy="259045"/>
    <xdr:sp macro="" textlink="">
      <xdr:nvSpPr>
        <xdr:cNvPr id="491" name="n_3mainValue【市民会館】&#10;一人当たり面積">
          <a:extLst>
            <a:ext uri="{FF2B5EF4-FFF2-40B4-BE49-F238E27FC236}">
              <a16:creationId xmlns:a16="http://schemas.microsoft.com/office/drawing/2014/main" id="{D52D4B58-4401-42EB-87C3-E097972CC838}"/>
            </a:ext>
          </a:extLst>
        </xdr:cNvPr>
        <xdr:cNvSpPr txBox="1"/>
      </xdr:nvSpPr>
      <xdr:spPr>
        <a:xfrm>
          <a:off x="7626427" y="1829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125747</xdr:rowOff>
    </xdr:from>
    <xdr:ext cx="469744" cy="259045"/>
    <xdr:sp macro="" textlink="">
      <xdr:nvSpPr>
        <xdr:cNvPr id="492" name="n_4mainValue【市民会館】&#10;一人当たり面積">
          <a:extLst>
            <a:ext uri="{FF2B5EF4-FFF2-40B4-BE49-F238E27FC236}">
              <a16:creationId xmlns:a16="http://schemas.microsoft.com/office/drawing/2014/main" id="{807DD60D-7907-4EA1-81CA-3DC8DE4CD71E}"/>
            </a:ext>
          </a:extLst>
        </xdr:cNvPr>
        <xdr:cNvSpPr txBox="1"/>
      </xdr:nvSpPr>
      <xdr:spPr>
        <a:xfrm>
          <a:off x="6737427" y="1829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a:extLst>
            <a:ext uri="{FF2B5EF4-FFF2-40B4-BE49-F238E27FC236}">
              <a16:creationId xmlns:a16="http://schemas.microsoft.com/office/drawing/2014/main" id="{F4509889-7DBF-4812-BDF5-FC94D278057A}"/>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a:extLst>
            <a:ext uri="{FF2B5EF4-FFF2-40B4-BE49-F238E27FC236}">
              <a16:creationId xmlns:a16="http://schemas.microsoft.com/office/drawing/2014/main" id="{74A7CA1C-1191-4087-B8AD-BEECB3FA2F41}"/>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a:extLst>
            <a:ext uri="{FF2B5EF4-FFF2-40B4-BE49-F238E27FC236}">
              <a16:creationId xmlns:a16="http://schemas.microsoft.com/office/drawing/2014/main" id="{BD8B79D9-8818-41EC-8757-B20F2646C72B}"/>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a:extLst>
            <a:ext uri="{FF2B5EF4-FFF2-40B4-BE49-F238E27FC236}">
              <a16:creationId xmlns:a16="http://schemas.microsoft.com/office/drawing/2014/main" id="{44B9315D-773F-442B-8110-98E7A9768EC7}"/>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a:extLst>
            <a:ext uri="{FF2B5EF4-FFF2-40B4-BE49-F238E27FC236}">
              <a16:creationId xmlns:a16="http://schemas.microsoft.com/office/drawing/2014/main" id="{5DFCE48A-08D3-4FBB-9F9E-008AEE15521E}"/>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a:extLst>
            <a:ext uri="{FF2B5EF4-FFF2-40B4-BE49-F238E27FC236}">
              <a16:creationId xmlns:a16="http://schemas.microsoft.com/office/drawing/2014/main" id="{2336E2BE-7ECA-4676-94BB-A7C45C5D434A}"/>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a:extLst>
            <a:ext uri="{FF2B5EF4-FFF2-40B4-BE49-F238E27FC236}">
              <a16:creationId xmlns:a16="http://schemas.microsoft.com/office/drawing/2014/main" id="{DBB7F9F1-42C2-485B-B0BC-6A6B8E825AD5}"/>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a:extLst>
            <a:ext uri="{FF2B5EF4-FFF2-40B4-BE49-F238E27FC236}">
              <a16:creationId xmlns:a16="http://schemas.microsoft.com/office/drawing/2014/main" id="{0370C47F-318E-4531-A31F-E84710981B94}"/>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a:extLst>
            <a:ext uri="{FF2B5EF4-FFF2-40B4-BE49-F238E27FC236}">
              <a16:creationId xmlns:a16="http://schemas.microsoft.com/office/drawing/2014/main" id="{E093D1DC-D9BD-4B0B-AEEC-37C2D166D0D8}"/>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a:extLst>
            <a:ext uri="{FF2B5EF4-FFF2-40B4-BE49-F238E27FC236}">
              <a16:creationId xmlns:a16="http://schemas.microsoft.com/office/drawing/2014/main" id="{5FC4404F-5AE8-4CA5-9BB2-48C49AA7216D}"/>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3" name="テキスト ボックス 502">
          <a:extLst>
            <a:ext uri="{FF2B5EF4-FFF2-40B4-BE49-F238E27FC236}">
              <a16:creationId xmlns:a16="http://schemas.microsoft.com/office/drawing/2014/main" id="{DE932B6E-E20C-48DB-9AA6-E56294DA0F6B}"/>
            </a:ext>
          </a:extLst>
        </xdr:cNvPr>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04" name="直線コネクタ 503">
          <a:extLst>
            <a:ext uri="{FF2B5EF4-FFF2-40B4-BE49-F238E27FC236}">
              <a16:creationId xmlns:a16="http://schemas.microsoft.com/office/drawing/2014/main" id="{1B5A14A3-A45F-4F09-ADBF-E0C61A4001B6}"/>
            </a:ext>
          </a:extLst>
        </xdr:cNvPr>
        <xdr:cNvCxnSpPr/>
      </xdr:nvCxnSpPr>
      <xdr:spPr>
        <a:xfrm>
          <a:off x="12446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505" name="テキスト ボックス 504">
          <a:extLst>
            <a:ext uri="{FF2B5EF4-FFF2-40B4-BE49-F238E27FC236}">
              <a16:creationId xmlns:a16="http://schemas.microsoft.com/office/drawing/2014/main" id="{56AD1935-0656-4245-B5F0-B866833CB441}"/>
            </a:ext>
          </a:extLst>
        </xdr:cNvPr>
        <xdr:cNvSpPr txBox="1"/>
      </xdr:nvSpPr>
      <xdr:spPr>
        <a:xfrm>
          <a:off x="12042941" y="702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6" name="直線コネクタ 505">
          <a:extLst>
            <a:ext uri="{FF2B5EF4-FFF2-40B4-BE49-F238E27FC236}">
              <a16:creationId xmlns:a16="http://schemas.microsoft.com/office/drawing/2014/main" id="{E56C8EAD-AD1B-4189-A477-00B7D8F12BBA}"/>
            </a:ext>
          </a:extLst>
        </xdr:cNvPr>
        <xdr:cNvCxnSpPr/>
      </xdr:nvCxnSpPr>
      <xdr:spPr>
        <a:xfrm>
          <a:off x="12446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7" name="テキスト ボックス 506">
          <a:extLst>
            <a:ext uri="{FF2B5EF4-FFF2-40B4-BE49-F238E27FC236}">
              <a16:creationId xmlns:a16="http://schemas.microsoft.com/office/drawing/2014/main" id="{259A4E13-233E-4F1E-86E3-6942194C659C}"/>
            </a:ext>
          </a:extLst>
        </xdr:cNvPr>
        <xdr:cNvSpPr txBox="1"/>
      </xdr:nvSpPr>
      <xdr:spPr>
        <a:xfrm>
          <a:off x="12042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08" name="直線コネクタ 507">
          <a:extLst>
            <a:ext uri="{FF2B5EF4-FFF2-40B4-BE49-F238E27FC236}">
              <a16:creationId xmlns:a16="http://schemas.microsoft.com/office/drawing/2014/main" id="{A085C798-92ED-489A-BE1A-ADAD8246C0C1}"/>
            </a:ext>
          </a:extLst>
        </xdr:cNvPr>
        <xdr:cNvCxnSpPr/>
      </xdr:nvCxnSpPr>
      <xdr:spPr>
        <a:xfrm>
          <a:off x="12446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09" name="テキスト ボックス 508">
          <a:extLst>
            <a:ext uri="{FF2B5EF4-FFF2-40B4-BE49-F238E27FC236}">
              <a16:creationId xmlns:a16="http://schemas.microsoft.com/office/drawing/2014/main" id="{54024D04-FB5C-4A09-8384-5540C8CE45D7}"/>
            </a:ext>
          </a:extLst>
        </xdr:cNvPr>
        <xdr:cNvSpPr txBox="1"/>
      </xdr:nvSpPr>
      <xdr:spPr>
        <a:xfrm>
          <a:off x="12042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10" name="直線コネクタ 509">
          <a:extLst>
            <a:ext uri="{FF2B5EF4-FFF2-40B4-BE49-F238E27FC236}">
              <a16:creationId xmlns:a16="http://schemas.microsoft.com/office/drawing/2014/main" id="{7944A08E-5B57-4CC1-AC95-1039E4A72823}"/>
            </a:ext>
          </a:extLst>
        </xdr:cNvPr>
        <xdr:cNvCxnSpPr/>
      </xdr:nvCxnSpPr>
      <xdr:spPr>
        <a:xfrm>
          <a:off x="12446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11" name="テキスト ボックス 510">
          <a:extLst>
            <a:ext uri="{FF2B5EF4-FFF2-40B4-BE49-F238E27FC236}">
              <a16:creationId xmlns:a16="http://schemas.microsoft.com/office/drawing/2014/main" id="{87A2292E-F552-40CA-B417-2ED2AF51527E}"/>
            </a:ext>
          </a:extLst>
        </xdr:cNvPr>
        <xdr:cNvSpPr txBox="1"/>
      </xdr:nvSpPr>
      <xdr:spPr>
        <a:xfrm>
          <a:off x="12042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a:extLst>
            <a:ext uri="{FF2B5EF4-FFF2-40B4-BE49-F238E27FC236}">
              <a16:creationId xmlns:a16="http://schemas.microsoft.com/office/drawing/2014/main" id="{AD187E1F-A2B7-4910-98E1-DBAAD215E03D}"/>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3" name="テキスト ボックス 512">
          <a:extLst>
            <a:ext uri="{FF2B5EF4-FFF2-40B4-BE49-F238E27FC236}">
              <a16:creationId xmlns:a16="http://schemas.microsoft.com/office/drawing/2014/main" id="{6B869E61-2875-4F57-A4F0-7C15F30508AB}"/>
            </a:ext>
          </a:extLst>
        </xdr:cNvPr>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a:extLst>
            <a:ext uri="{FF2B5EF4-FFF2-40B4-BE49-F238E27FC236}">
              <a16:creationId xmlns:a16="http://schemas.microsoft.com/office/drawing/2014/main" id="{C6AD4102-A336-47BA-8976-1A592ED4CF01}"/>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38</xdr:row>
      <xdr:rowOff>53340</xdr:rowOff>
    </xdr:from>
    <xdr:to>
      <xdr:col>85</xdr:col>
      <xdr:colOff>126364</xdr:colOff>
      <xdr:row>38</xdr:row>
      <xdr:rowOff>99060</xdr:rowOff>
    </xdr:to>
    <xdr:cxnSp macro="">
      <xdr:nvCxnSpPr>
        <xdr:cNvPr id="515" name="直線コネクタ 514">
          <a:extLst>
            <a:ext uri="{FF2B5EF4-FFF2-40B4-BE49-F238E27FC236}">
              <a16:creationId xmlns:a16="http://schemas.microsoft.com/office/drawing/2014/main" id="{A276D186-3166-417A-BAD5-06A59AD08142}"/>
            </a:ext>
          </a:extLst>
        </xdr:cNvPr>
        <xdr:cNvCxnSpPr/>
      </xdr:nvCxnSpPr>
      <xdr:spPr>
        <a:xfrm flipV="1">
          <a:off x="16318864" y="6568440"/>
          <a:ext cx="0" cy="45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158767</xdr:rowOff>
    </xdr:from>
    <xdr:ext cx="405111" cy="259045"/>
    <xdr:sp macro="" textlink="">
      <xdr:nvSpPr>
        <xdr:cNvPr id="516" name="【一般廃棄物処理施設】&#10;有形固定資産減価償却率最小値テキスト">
          <a:extLst>
            <a:ext uri="{FF2B5EF4-FFF2-40B4-BE49-F238E27FC236}">
              <a16:creationId xmlns:a16="http://schemas.microsoft.com/office/drawing/2014/main" id="{B76E548B-0B43-4C5B-927A-3F560B00A09E}"/>
            </a:ext>
          </a:extLst>
        </xdr:cNvPr>
        <xdr:cNvSpPr txBox="1"/>
      </xdr:nvSpPr>
      <xdr:spPr>
        <a:xfrm>
          <a:off x="16357600" y="6673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99060</xdr:rowOff>
    </xdr:from>
    <xdr:to>
      <xdr:col>86</xdr:col>
      <xdr:colOff>25400</xdr:colOff>
      <xdr:row>38</xdr:row>
      <xdr:rowOff>99060</xdr:rowOff>
    </xdr:to>
    <xdr:cxnSp macro="">
      <xdr:nvCxnSpPr>
        <xdr:cNvPr id="517" name="直線コネクタ 516">
          <a:extLst>
            <a:ext uri="{FF2B5EF4-FFF2-40B4-BE49-F238E27FC236}">
              <a16:creationId xmlns:a16="http://schemas.microsoft.com/office/drawing/2014/main" id="{F322CBC5-DFEB-4AF2-B5E4-C93E8159D0C1}"/>
            </a:ext>
          </a:extLst>
        </xdr:cNvPr>
        <xdr:cNvCxnSpPr/>
      </xdr:nvCxnSpPr>
      <xdr:spPr>
        <a:xfrm>
          <a:off x="16230600" y="6614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120667</xdr:rowOff>
    </xdr:from>
    <xdr:ext cx="405111" cy="259045"/>
    <xdr:sp macro="" textlink="">
      <xdr:nvSpPr>
        <xdr:cNvPr id="518" name="【一般廃棄物処理施設】&#10;有形固定資産減価償却率最大値テキスト">
          <a:extLst>
            <a:ext uri="{FF2B5EF4-FFF2-40B4-BE49-F238E27FC236}">
              <a16:creationId xmlns:a16="http://schemas.microsoft.com/office/drawing/2014/main" id="{C2CAE34F-68C2-44DD-9386-17E0DE200763}"/>
            </a:ext>
          </a:extLst>
        </xdr:cNvPr>
        <xdr:cNvSpPr txBox="1"/>
      </xdr:nvSpPr>
      <xdr:spPr>
        <a:xfrm>
          <a:off x="16357600"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53340</xdr:rowOff>
    </xdr:from>
    <xdr:to>
      <xdr:col>86</xdr:col>
      <xdr:colOff>25400</xdr:colOff>
      <xdr:row>38</xdr:row>
      <xdr:rowOff>53340</xdr:rowOff>
    </xdr:to>
    <xdr:cxnSp macro="">
      <xdr:nvCxnSpPr>
        <xdr:cNvPr id="519" name="直線コネクタ 518">
          <a:extLst>
            <a:ext uri="{FF2B5EF4-FFF2-40B4-BE49-F238E27FC236}">
              <a16:creationId xmlns:a16="http://schemas.microsoft.com/office/drawing/2014/main" id="{21A173D6-96AD-4CE2-B131-EC38E730CC97}"/>
            </a:ext>
          </a:extLst>
        </xdr:cNvPr>
        <xdr:cNvCxnSpPr/>
      </xdr:nvCxnSpPr>
      <xdr:spPr>
        <a:xfrm>
          <a:off x="16230600" y="6568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76217</xdr:rowOff>
    </xdr:from>
    <xdr:ext cx="405111" cy="259045"/>
    <xdr:sp macro="" textlink="">
      <xdr:nvSpPr>
        <xdr:cNvPr id="520" name="【一般廃棄物処理施設】&#10;有形固定資産減価償却率平均値テキスト">
          <a:extLst>
            <a:ext uri="{FF2B5EF4-FFF2-40B4-BE49-F238E27FC236}">
              <a16:creationId xmlns:a16="http://schemas.microsoft.com/office/drawing/2014/main" id="{6124A976-29CA-4D0B-9C8D-C079F144939D}"/>
            </a:ext>
          </a:extLst>
        </xdr:cNvPr>
        <xdr:cNvSpPr txBox="1"/>
      </xdr:nvSpPr>
      <xdr:spPr>
        <a:xfrm>
          <a:off x="16357600" y="64198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xdr:rowOff>
    </xdr:from>
    <xdr:to>
      <xdr:col>85</xdr:col>
      <xdr:colOff>177800</xdr:colOff>
      <xdr:row>38</xdr:row>
      <xdr:rowOff>104140</xdr:rowOff>
    </xdr:to>
    <xdr:sp macro="" textlink="">
      <xdr:nvSpPr>
        <xdr:cNvPr id="521" name="フローチャート: 判断 520">
          <a:extLst>
            <a:ext uri="{FF2B5EF4-FFF2-40B4-BE49-F238E27FC236}">
              <a16:creationId xmlns:a16="http://schemas.microsoft.com/office/drawing/2014/main" id="{ECF7CBBE-994E-49C6-839B-DA1D075C75E6}"/>
            </a:ext>
          </a:extLst>
        </xdr:cNvPr>
        <xdr:cNvSpPr/>
      </xdr:nvSpPr>
      <xdr:spPr>
        <a:xfrm>
          <a:off x="162687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32</xdr:row>
      <xdr:rowOff>116840</xdr:rowOff>
    </xdr:from>
    <xdr:to>
      <xdr:col>81</xdr:col>
      <xdr:colOff>101600</xdr:colOff>
      <xdr:row>33</xdr:row>
      <xdr:rowOff>46990</xdr:rowOff>
    </xdr:to>
    <xdr:sp macro="" textlink="">
      <xdr:nvSpPr>
        <xdr:cNvPr id="522" name="フローチャート: 判断 521">
          <a:extLst>
            <a:ext uri="{FF2B5EF4-FFF2-40B4-BE49-F238E27FC236}">
              <a16:creationId xmlns:a16="http://schemas.microsoft.com/office/drawing/2014/main" id="{F8DBEA3A-C721-49E8-9878-ED4CDE0A71E1}"/>
            </a:ext>
          </a:extLst>
        </xdr:cNvPr>
        <xdr:cNvSpPr/>
      </xdr:nvSpPr>
      <xdr:spPr>
        <a:xfrm>
          <a:off x="15430500" y="560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23" name="フローチャート: 判断 522">
          <a:extLst>
            <a:ext uri="{FF2B5EF4-FFF2-40B4-BE49-F238E27FC236}">
              <a16:creationId xmlns:a16="http://schemas.microsoft.com/office/drawing/2014/main" id="{C8975ED4-62CF-4FD3-B5F1-8E9EF92D01D0}"/>
            </a:ext>
          </a:extLst>
        </xdr:cNvPr>
        <xdr:cNvSpPr/>
      </xdr:nvSpPr>
      <xdr:spPr>
        <a:xfrm>
          <a:off x="14541500" y="6883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24" name="フローチャート: 判断 523">
          <a:extLst>
            <a:ext uri="{FF2B5EF4-FFF2-40B4-BE49-F238E27FC236}">
              <a16:creationId xmlns:a16="http://schemas.microsoft.com/office/drawing/2014/main" id="{CFFD8E2E-93F7-4C80-97C2-45538879CE72}"/>
            </a:ext>
          </a:extLst>
        </xdr:cNvPr>
        <xdr:cNvSpPr/>
      </xdr:nvSpPr>
      <xdr:spPr>
        <a:xfrm>
          <a:off x="13652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105410</xdr:rowOff>
    </xdr:from>
    <xdr:to>
      <xdr:col>67</xdr:col>
      <xdr:colOff>101600</xdr:colOff>
      <xdr:row>36</xdr:row>
      <xdr:rowOff>35560</xdr:rowOff>
    </xdr:to>
    <xdr:sp macro="" textlink="">
      <xdr:nvSpPr>
        <xdr:cNvPr id="525" name="フローチャート: 判断 524">
          <a:extLst>
            <a:ext uri="{FF2B5EF4-FFF2-40B4-BE49-F238E27FC236}">
              <a16:creationId xmlns:a16="http://schemas.microsoft.com/office/drawing/2014/main" id="{482C6A2F-2B46-4207-B83E-8EB88A608794}"/>
            </a:ext>
          </a:extLst>
        </xdr:cNvPr>
        <xdr:cNvSpPr/>
      </xdr:nvSpPr>
      <xdr:spPr>
        <a:xfrm>
          <a:off x="12763500" y="6106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DAFD427F-5635-4E34-9F8E-9D771513F97E}"/>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71A1A4CD-D2EA-4A32-AA9F-F5A2544A229F}"/>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0AF95DF5-5B4B-4927-A09A-13BDFFDC64C3}"/>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4A8E7F9B-8CFC-4FE1-96E3-A84E867780C6}"/>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F4A80A1A-42FE-4E8C-8C58-92E72CFF26B7}"/>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48260</xdr:rowOff>
    </xdr:from>
    <xdr:to>
      <xdr:col>85</xdr:col>
      <xdr:colOff>177800</xdr:colOff>
      <xdr:row>38</xdr:row>
      <xdr:rowOff>149860</xdr:rowOff>
    </xdr:to>
    <xdr:sp macro="" textlink="">
      <xdr:nvSpPr>
        <xdr:cNvPr id="531" name="楕円 530">
          <a:extLst>
            <a:ext uri="{FF2B5EF4-FFF2-40B4-BE49-F238E27FC236}">
              <a16:creationId xmlns:a16="http://schemas.microsoft.com/office/drawing/2014/main" id="{2EF0EC35-5976-48BE-AF39-5E4321091FAA}"/>
            </a:ext>
          </a:extLst>
        </xdr:cNvPr>
        <xdr:cNvSpPr/>
      </xdr:nvSpPr>
      <xdr:spPr>
        <a:xfrm>
          <a:off x="16268700" y="656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31767</xdr:rowOff>
    </xdr:from>
    <xdr:ext cx="405111" cy="259045"/>
    <xdr:sp macro="" textlink="">
      <xdr:nvSpPr>
        <xdr:cNvPr id="532" name="【一般廃棄物処理施設】&#10;有形固定資産減価償却率該当値テキスト">
          <a:extLst>
            <a:ext uri="{FF2B5EF4-FFF2-40B4-BE49-F238E27FC236}">
              <a16:creationId xmlns:a16="http://schemas.microsoft.com/office/drawing/2014/main" id="{A0E724EB-CDC6-4F5E-B254-0CEC65949CDF}"/>
            </a:ext>
          </a:extLst>
        </xdr:cNvPr>
        <xdr:cNvSpPr txBox="1"/>
      </xdr:nvSpPr>
      <xdr:spPr>
        <a:xfrm>
          <a:off x="16357600" y="6546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116840</xdr:rowOff>
    </xdr:from>
    <xdr:to>
      <xdr:col>81</xdr:col>
      <xdr:colOff>101600</xdr:colOff>
      <xdr:row>33</xdr:row>
      <xdr:rowOff>46990</xdr:rowOff>
    </xdr:to>
    <xdr:sp macro="" textlink="">
      <xdr:nvSpPr>
        <xdr:cNvPr id="533" name="楕円 532">
          <a:extLst>
            <a:ext uri="{FF2B5EF4-FFF2-40B4-BE49-F238E27FC236}">
              <a16:creationId xmlns:a16="http://schemas.microsoft.com/office/drawing/2014/main" id="{A0D5DDB1-F0B5-4372-AD57-579877404B72}"/>
            </a:ext>
          </a:extLst>
        </xdr:cNvPr>
        <xdr:cNvSpPr/>
      </xdr:nvSpPr>
      <xdr:spPr>
        <a:xfrm>
          <a:off x="15430500" y="560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32</xdr:row>
      <xdr:rowOff>167640</xdr:rowOff>
    </xdr:from>
    <xdr:to>
      <xdr:col>85</xdr:col>
      <xdr:colOff>127000</xdr:colOff>
      <xdr:row>38</xdr:row>
      <xdr:rowOff>99060</xdr:rowOff>
    </xdr:to>
    <xdr:cxnSp macro="">
      <xdr:nvCxnSpPr>
        <xdr:cNvPr id="534" name="直線コネクタ 533">
          <a:extLst>
            <a:ext uri="{FF2B5EF4-FFF2-40B4-BE49-F238E27FC236}">
              <a16:creationId xmlns:a16="http://schemas.microsoft.com/office/drawing/2014/main" id="{E74DBF1C-EE29-49EC-A502-3E922AFDDB4F}"/>
            </a:ext>
          </a:extLst>
        </xdr:cNvPr>
        <xdr:cNvCxnSpPr/>
      </xdr:nvCxnSpPr>
      <xdr:spPr>
        <a:xfrm>
          <a:off x="15481300" y="5654040"/>
          <a:ext cx="838200" cy="960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35" name="楕円 534">
          <a:extLst>
            <a:ext uri="{FF2B5EF4-FFF2-40B4-BE49-F238E27FC236}">
              <a16:creationId xmlns:a16="http://schemas.microsoft.com/office/drawing/2014/main" id="{9373C039-0279-489E-A4C8-B4DFC5DB9FF0}"/>
            </a:ext>
          </a:extLst>
        </xdr:cNvPr>
        <xdr:cNvSpPr/>
      </xdr:nvSpPr>
      <xdr:spPr>
        <a:xfrm>
          <a:off x="14541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167640</xdr:rowOff>
    </xdr:from>
    <xdr:to>
      <xdr:col>81</xdr:col>
      <xdr:colOff>50800</xdr:colOff>
      <xdr:row>40</xdr:row>
      <xdr:rowOff>76200</xdr:rowOff>
    </xdr:to>
    <xdr:cxnSp macro="">
      <xdr:nvCxnSpPr>
        <xdr:cNvPr id="536" name="直線コネクタ 535">
          <a:extLst>
            <a:ext uri="{FF2B5EF4-FFF2-40B4-BE49-F238E27FC236}">
              <a16:creationId xmlns:a16="http://schemas.microsoft.com/office/drawing/2014/main" id="{0284E310-0FFA-4662-85A6-9F93726ED5DC}"/>
            </a:ext>
          </a:extLst>
        </xdr:cNvPr>
        <xdr:cNvCxnSpPr/>
      </xdr:nvCxnSpPr>
      <xdr:spPr>
        <a:xfrm flipV="1">
          <a:off x="14592300" y="5654040"/>
          <a:ext cx="889000" cy="1280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37" name="楕円 536">
          <a:extLst>
            <a:ext uri="{FF2B5EF4-FFF2-40B4-BE49-F238E27FC236}">
              <a16:creationId xmlns:a16="http://schemas.microsoft.com/office/drawing/2014/main" id="{6986E5F1-09D9-4DB6-BB9D-4D369AAF1240}"/>
            </a:ext>
          </a:extLst>
        </xdr:cNvPr>
        <xdr:cNvSpPr/>
      </xdr:nvSpPr>
      <xdr:spPr>
        <a:xfrm>
          <a:off x="136525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19050</xdr:rowOff>
    </xdr:from>
    <xdr:to>
      <xdr:col>76</xdr:col>
      <xdr:colOff>114300</xdr:colOff>
      <xdr:row>40</xdr:row>
      <xdr:rowOff>76200</xdr:rowOff>
    </xdr:to>
    <xdr:cxnSp macro="">
      <xdr:nvCxnSpPr>
        <xdr:cNvPr id="538" name="直線コネクタ 537">
          <a:extLst>
            <a:ext uri="{FF2B5EF4-FFF2-40B4-BE49-F238E27FC236}">
              <a16:creationId xmlns:a16="http://schemas.microsoft.com/office/drawing/2014/main" id="{4BB99458-5366-4D8C-BC9D-C6A974D87A81}"/>
            </a:ext>
          </a:extLst>
        </xdr:cNvPr>
        <xdr:cNvCxnSpPr/>
      </xdr:nvCxnSpPr>
      <xdr:spPr>
        <a:xfrm>
          <a:off x="13703300" y="67056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105410</xdr:rowOff>
    </xdr:from>
    <xdr:to>
      <xdr:col>67</xdr:col>
      <xdr:colOff>101600</xdr:colOff>
      <xdr:row>36</xdr:row>
      <xdr:rowOff>35560</xdr:rowOff>
    </xdr:to>
    <xdr:sp macro="" textlink="">
      <xdr:nvSpPr>
        <xdr:cNvPr id="539" name="楕円 538">
          <a:extLst>
            <a:ext uri="{FF2B5EF4-FFF2-40B4-BE49-F238E27FC236}">
              <a16:creationId xmlns:a16="http://schemas.microsoft.com/office/drawing/2014/main" id="{51FAEC70-8160-4D69-B9BC-26190251F0B2}"/>
            </a:ext>
          </a:extLst>
        </xdr:cNvPr>
        <xdr:cNvSpPr/>
      </xdr:nvSpPr>
      <xdr:spPr>
        <a:xfrm>
          <a:off x="12763500" y="610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156210</xdr:rowOff>
    </xdr:from>
    <xdr:to>
      <xdr:col>71</xdr:col>
      <xdr:colOff>177800</xdr:colOff>
      <xdr:row>39</xdr:row>
      <xdr:rowOff>19050</xdr:rowOff>
    </xdr:to>
    <xdr:cxnSp macro="">
      <xdr:nvCxnSpPr>
        <xdr:cNvPr id="540" name="直線コネクタ 539">
          <a:extLst>
            <a:ext uri="{FF2B5EF4-FFF2-40B4-BE49-F238E27FC236}">
              <a16:creationId xmlns:a16="http://schemas.microsoft.com/office/drawing/2014/main" id="{402E3215-3091-40A9-A9FB-63C0D181648A}"/>
            </a:ext>
          </a:extLst>
        </xdr:cNvPr>
        <xdr:cNvCxnSpPr/>
      </xdr:nvCxnSpPr>
      <xdr:spPr>
        <a:xfrm>
          <a:off x="12814300" y="6156960"/>
          <a:ext cx="889000" cy="548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33</xdr:row>
      <xdr:rowOff>38117</xdr:rowOff>
    </xdr:from>
    <xdr:ext cx="405111" cy="259045"/>
    <xdr:sp macro="" textlink="">
      <xdr:nvSpPr>
        <xdr:cNvPr id="541" name="n_1aveValue【一般廃棄物処理施設】&#10;有形固定資産減価償却率">
          <a:extLst>
            <a:ext uri="{FF2B5EF4-FFF2-40B4-BE49-F238E27FC236}">
              <a16:creationId xmlns:a16="http://schemas.microsoft.com/office/drawing/2014/main" id="{07275C62-DC92-48EC-9F3A-3857BF2CB985}"/>
            </a:ext>
          </a:extLst>
        </xdr:cNvPr>
        <xdr:cNvSpPr txBox="1"/>
      </xdr:nvSpPr>
      <xdr:spPr>
        <a:xfrm>
          <a:off x="15266044" y="5695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118127</xdr:rowOff>
    </xdr:from>
    <xdr:ext cx="405111" cy="259045"/>
    <xdr:sp macro="" textlink="">
      <xdr:nvSpPr>
        <xdr:cNvPr id="542" name="n_2aveValue【一般廃棄物処理施設】&#10;有形固定資産減価償却率">
          <a:extLst>
            <a:ext uri="{FF2B5EF4-FFF2-40B4-BE49-F238E27FC236}">
              <a16:creationId xmlns:a16="http://schemas.microsoft.com/office/drawing/2014/main" id="{60B6F576-2DEF-47D2-99B1-7B2D765EC39C}"/>
            </a:ext>
          </a:extLst>
        </xdr:cNvPr>
        <xdr:cNvSpPr txBox="1"/>
      </xdr:nvSpPr>
      <xdr:spPr>
        <a:xfrm>
          <a:off x="14389744" y="697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60977</xdr:rowOff>
    </xdr:from>
    <xdr:ext cx="405111" cy="259045"/>
    <xdr:sp macro="" textlink="">
      <xdr:nvSpPr>
        <xdr:cNvPr id="543" name="n_3aveValue【一般廃棄物処理施設】&#10;有形固定資産減価償却率">
          <a:extLst>
            <a:ext uri="{FF2B5EF4-FFF2-40B4-BE49-F238E27FC236}">
              <a16:creationId xmlns:a16="http://schemas.microsoft.com/office/drawing/2014/main" id="{6D38A857-C958-4FC9-B41A-D9FD74491ED1}"/>
            </a:ext>
          </a:extLst>
        </xdr:cNvPr>
        <xdr:cNvSpPr txBox="1"/>
      </xdr:nvSpPr>
      <xdr:spPr>
        <a:xfrm>
          <a:off x="13500744" y="6747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26687</xdr:rowOff>
    </xdr:from>
    <xdr:ext cx="405111" cy="259045"/>
    <xdr:sp macro="" textlink="">
      <xdr:nvSpPr>
        <xdr:cNvPr id="544" name="n_4aveValue【一般廃棄物処理施設】&#10;有形固定資産減価償却率">
          <a:extLst>
            <a:ext uri="{FF2B5EF4-FFF2-40B4-BE49-F238E27FC236}">
              <a16:creationId xmlns:a16="http://schemas.microsoft.com/office/drawing/2014/main" id="{659A59E3-53E2-4D49-BF1C-A5450EAED015}"/>
            </a:ext>
          </a:extLst>
        </xdr:cNvPr>
        <xdr:cNvSpPr txBox="1"/>
      </xdr:nvSpPr>
      <xdr:spPr>
        <a:xfrm>
          <a:off x="12611744" y="6198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63517</xdr:rowOff>
    </xdr:from>
    <xdr:ext cx="405111" cy="259045"/>
    <xdr:sp macro="" textlink="">
      <xdr:nvSpPr>
        <xdr:cNvPr id="545" name="n_1mainValue【一般廃棄物処理施設】&#10;有形固定資産減価償却率">
          <a:extLst>
            <a:ext uri="{FF2B5EF4-FFF2-40B4-BE49-F238E27FC236}">
              <a16:creationId xmlns:a16="http://schemas.microsoft.com/office/drawing/2014/main" id="{7312391D-86B4-438D-8B06-D2680A1679F4}"/>
            </a:ext>
          </a:extLst>
        </xdr:cNvPr>
        <xdr:cNvSpPr txBox="1"/>
      </xdr:nvSpPr>
      <xdr:spPr>
        <a:xfrm>
          <a:off x="15266044" y="5378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143527</xdr:rowOff>
    </xdr:from>
    <xdr:ext cx="405111" cy="259045"/>
    <xdr:sp macro="" textlink="">
      <xdr:nvSpPr>
        <xdr:cNvPr id="546" name="n_2mainValue【一般廃棄物処理施設】&#10;有形固定資産減価償却率">
          <a:extLst>
            <a:ext uri="{FF2B5EF4-FFF2-40B4-BE49-F238E27FC236}">
              <a16:creationId xmlns:a16="http://schemas.microsoft.com/office/drawing/2014/main" id="{D120B9C5-19B8-4CA1-B541-91BB0507F164}"/>
            </a:ext>
          </a:extLst>
        </xdr:cNvPr>
        <xdr:cNvSpPr txBox="1"/>
      </xdr:nvSpPr>
      <xdr:spPr>
        <a:xfrm>
          <a:off x="14389744" y="6658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86377</xdr:rowOff>
    </xdr:from>
    <xdr:ext cx="405111" cy="259045"/>
    <xdr:sp macro="" textlink="">
      <xdr:nvSpPr>
        <xdr:cNvPr id="547" name="n_3mainValue【一般廃棄物処理施設】&#10;有形固定資産減価償却率">
          <a:extLst>
            <a:ext uri="{FF2B5EF4-FFF2-40B4-BE49-F238E27FC236}">
              <a16:creationId xmlns:a16="http://schemas.microsoft.com/office/drawing/2014/main" id="{8C72A93A-398A-4F02-9486-7F04E35F24CC}"/>
            </a:ext>
          </a:extLst>
        </xdr:cNvPr>
        <xdr:cNvSpPr txBox="1"/>
      </xdr:nvSpPr>
      <xdr:spPr>
        <a:xfrm>
          <a:off x="13500744" y="6430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52087</xdr:rowOff>
    </xdr:from>
    <xdr:ext cx="405111" cy="259045"/>
    <xdr:sp macro="" textlink="">
      <xdr:nvSpPr>
        <xdr:cNvPr id="548" name="n_4mainValue【一般廃棄物処理施設】&#10;有形固定資産減価償却率">
          <a:extLst>
            <a:ext uri="{FF2B5EF4-FFF2-40B4-BE49-F238E27FC236}">
              <a16:creationId xmlns:a16="http://schemas.microsoft.com/office/drawing/2014/main" id="{FCB280A0-586A-4654-AE86-731E10E4D6F5}"/>
            </a:ext>
          </a:extLst>
        </xdr:cNvPr>
        <xdr:cNvSpPr txBox="1"/>
      </xdr:nvSpPr>
      <xdr:spPr>
        <a:xfrm>
          <a:off x="12611744" y="588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FD45C222-D21C-4498-AF3E-E515350149D8}"/>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287F6831-8668-4549-849C-EE68B8FC0AB3}"/>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E084CB73-1AE1-4B79-885D-A381DE9D59C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42B558C2-E4A3-4FD0-999B-6217416D07F7}"/>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0FF0F107-E554-4D26-9AAD-A556B8DA2D73}"/>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A215E3EB-8644-423B-84DB-160105F42DCF}"/>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5C3244B0-2302-43A6-B065-481034D4593D}"/>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CFE1E546-2306-4012-87CF-CDEC543A3CAC}"/>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C2BB7E1B-B90E-4DCE-BCA8-4B822F8A6FDA}"/>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CAA751FD-27BB-497F-87F5-75746D5742CE}"/>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43</xdr:row>
      <xdr:rowOff>105427</xdr:rowOff>
    </xdr:from>
    <xdr:ext cx="531299" cy="259045"/>
    <xdr:sp macro="" textlink="">
      <xdr:nvSpPr>
        <xdr:cNvPr id="559" name="テキスト ボックス 558">
          <a:extLst>
            <a:ext uri="{FF2B5EF4-FFF2-40B4-BE49-F238E27FC236}">
              <a16:creationId xmlns:a16="http://schemas.microsoft.com/office/drawing/2014/main" id="{D00AD3E9-B902-483C-B4CA-765549FBB05B}"/>
            </a:ext>
          </a:extLst>
        </xdr:cNvPr>
        <xdr:cNvSpPr txBox="1"/>
      </xdr:nvSpPr>
      <xdr:spPr>
        <a:xfrm>
          <a:off x="17756701" y="747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a:extLst>
            <a:ext uri="{FF2B5EF4-FFF2-40B4-BE49-F238E27FC236}">
              <a16:creationId xmlns:a16="http://schemas.microsoft.com/office/drawing/2014/main" id="{F9FE9BA5-EC72-44EC-B682-BEB79422E170}"/>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41</xdr:row>
      <xdr:rowOff>67327</xdr:rowOff>
    </xdr:from>
    <xdr:ext cx="531299" cy="259045"/>
    <xdr:sp macro="" textlink="">
      <xdr:nvSpPr>
        <xdr:cNvPr id="561" name="テキスト ボックス 560">
          <a:extLst>
            <a:ext uri="{FF2B5EF4-FFF2-40B4-BE49-F238E27FC236}">
              <a16:creationId xmlns:a16="http://schemas.microsoft.com/office/drawing/2014/main" id="{A674D90F-2177-4EA9-A1EC-AE128E64CF54}"/>
            </a:ext>
          </a:extLst>
        </xdr:cNvPr>
        <xdr:cNvSpPr txBox="1"/>
      </xdr:nvSpPr>
      <xdr:spPr>
        <a:xfrm>
          <a:off x="17756701" y="709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a:extLst>
            <a:ext uri="{FF2B5EF4-FFF2-40B4-BE49-F238E27FC236}">
              <a16:creationId xmlns:a16="http://schemas.microsoft.com/office/drawing/2014/main" id="{2CA575C8-4381-4DE2-B980-0B5BD1778B7B}"/>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3" name="テキスト ボックス 562">
          <a:extLst>
            <a:ext uri="{FF2B5EF4-FFF2-40B4-BE49-F238E27FC236}">
              <a16:creationId xmlns:a16="http://schemas.microsoft.com/office/drawing/2014/main" id="{9A270F81-3079-457C-A26E-ECB581186039}"/>
            </a:ext>
          </a:extLst>
        </xdr:cNvPr>
        <xdr:cNvSpPr txBox="1"/>
      </xdr:nvSpPr>
      <xdr:spPr>
        <a:xfrm>
          <a:off x="17756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a:extLst>
            <a:ext uri="{FF2B5EF4-FFF2-40B4-BE49-F238E27FC236}">
              <a16:creationId xmlns:a16="http://schemas.microsoft.com/office/drawing/2014/main" id="{40015D8F-F487-4D72-BC60-2DCFD7F7579F}"/>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565" name="テキスト ボックス 564">
          <a:extLst>
            <a:ext uri="{FF2B5EF4-FFF2-40B4-BE49-F238E27FC236}">
              <a16:creationId xmlns:a16="http://schemas.microsoft.com/office/drawing/2014/main" id="{192BF9D4-1629-4EEB-AFC5-F56E14A7D829}"/>
            </a:ext>
          </a:extLst>
        </xdr:cNvPr>
        <xdr:cNvSpPr txBox="1"/>
      </xdr:nvSpPr>
      <xdr:spPr>
        <a:xfrm>
          <a:off x="17756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a:extLst>
            <a:ext uri="{FF2B5EF4-FFF2-40B4-BE49-F238E27FC236}">
              <a16:creationId xmlns:a16="http://schemas.microsoft.com/office/drawing/2014/main" id="{2356C30C-2777-431E-9816-5CCBDA58CE87}"/>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124477</xdr:rowOff>
    </xdr:from>
    <xdr:ext cx="531299" cy="259045"/>
    <xdr:sp macro="" textlink="">
      <xdr:nvSpPr>
        <xdr:cNvPr id="567" name="テキスト ボックス 566">
          <a:extLst>
            <a:ext uri="{FF2B5EF4-FFF2-40B4-BE49-F238E27FC236}">
              <a16:creationId xmlns:a16="http://schemas.microsoft.com/office/drawing/2014/main" id="{CF763041-24A6-4CC9-8AF7-26778E00615D}"/>
            </a:ext>
          </a:extLst>
        </xdr:cNvPr>
        <xdr:cNvSpPr txBox="1"/>
      </xdr:nvSpPr>
      <xdr:spPr>
        <a:xfrm>
          <a:off x="17756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a:extLst>
            <a:ext uri="{FF2B5EF4-FFF2-40B4-BE49-F238E27FC236}">
              <a16:creationId xmlns:a16="http://schemas.microsoft.com/office/drawing/2014/main" id="{FF53D04C-C13F-4A37-9A04-BE65FA19C84C}"/>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9" name="テキスト ボックス 568">
          <a:extLst>
            <a:ext uri="{FF2B5EF4-FFF2-40B4-BE49-F238E27FC236}">
              <a16:creationId xmlns:a16="http://schemas.microsoft.com/office/drawing/2014/main" id="{5D5E9AE7-1285-4C0C-8761-B84CE2BCD45E}"/>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03AC988E-2CD1-454A-9366-00B755CE9DC4}"/>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4D0B0B00-B5F2-45D7-8CD0-9295B3E65DAE}"/>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A40B67BA-C26E-49DF-B83D-6BCE1F6B761B}"/>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125540</xdr:rowOff>
    </xdr:from>
    <xdr:to>
      <xdr:col>116</xdr:col>
      <xdr:colOff>62864</xdr:colOff>
      <xdr:row>40</xdr:row>
      <xdr:rowOff>163868</xdr:rowOff>
    </xdr:to>
    <xdr:cxnSp macro="">
      <xdr:nvCxnSpPr>
        <xdr:cNvPr id="573" name="直線コネクタ 572">
          <a:extLst>
            <a:ext uri="{FF2B5EF4-FFF2-40B4-BE49-F238E27FC236}">
              <a16:creationId xmlns:a16="http://schemas.microsoft.com/office/drawing/2014/main" id="{1FA3880E-2898-44EB-9E40-C553BDE61AA2}"/>
            </a:ext>
          </a:extLst>
        </xdr:cNvPr>
        <xdr:cNvCxnSpPr/>
      </xdr:nvCxnSpPr>
      <xdr:spPr>
        <a:xfrm flipV="1">
          <a:off x="22160864" y="5611940"/>
          <a:ext cx="0" cy="14099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167695</xdr:rowOff>
    </xdr:from>
    <xdr:ext cx="534377" cy="259045"/>
    <xdr:sp macro="" textlink="">
      <xdr:nvSpPr>
        <xdr:cNvPr id="574" name="【一般廃棄物処理施設】&#10;一人当たり有形固定資産（償却資産）額最小値テキスト">
          <a:extLst>
            <a:ext uri="{FF2B5EF4-FFF2-40B4-BE49-F238E27FC236}">
              <a16:creationId xmlns:a16="http://schemas.microsoft.com/office/drawing/2014/main" id="{0296B77B-4D1A-48E0-BD6E-916D215F7D08}"/>
            </a:ext>
          </a:extLst>
        </xdr:cNvPr>
        <xdr:cNvSpPr txBox="1"/>
      </xdr:nvSpPr>
      <xdr:spPr>
        <a:xfrm>
          <a:off x="22199600" y="7025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40</xdr:row>
      <xdr:rowOff>163868</xdr:rowOff>
    </xdr:from>
    <xdr:to>
      <xdr:col>116</xdr:col>
      <xdr:colOff>152400</xdr:colOff>
      <xdr:row>40</xdr:row>
      <xdr:rowOff>163868</xdr:rowOff>
    </xdr:to>
    <xdr:cxnSp macro="">
      <xdr:nvCxnSpPr>
        <xdr:cNvPr id="575" name="直線コネクタ 574">
          <a:extLst>
            <a:ext uri="{FF2B5EF4-FFF2-40B4-BE49-F238E27FC236}">
              <a16:creationId xmlns:a16="http://schemas.microsoft.com/office/drawing/2014/main" id="{2B6A1BB1-9201-4B92-8578-CB9846DD7B88}"/>
            </a:ext>
          </a:extLst>
        </xdr:cNvPr>
        <xdr:cNvCxnSpPr/>
      </xdr:nvCxnSpPr>
      <xdr:spPr>
        <a:xfrm>
          <a:off x="22072600" y="7021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72217</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EC48F248-B6C8-47D6-8307-8079C166DED2}"/>
            </a:ext>
          </a:extLst>
        </xdr:cNvPr>
        <xdr:cNvSpPr txBox="1"/>
      </xdr:nvSpPr>
      <xdr:spPr>
        <a:xfrm>
          <a:off x="22199600" y="5387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125540</xdr:rowOff>
    </xdr:from>
    <xdr:to>
      <xdr:col>116</xdr:col>
      <xdr:colOff>152400</xdr:colOff>
      <xdr:row>32</xdr:row>
      <xdr:rowOff>125540</xdr:rowOff>
    </xdr:to>
    <xdr:cxnSp macro="">
      <xdr:nvCxnSpPr>
        <xdr:cNvPr id="577" name="直線コネクタ 576">
          <a:extLst>
            <a:ext uri="{FF2B5EF4-FFF2-40B4-BE49-F238E27FC236}">
              <a16:creationId xmlns:a16="http://schemas.microsoft.com/office/drawing/2014/main" id="{ECA093ED-C34B-4E4D-A843-5854E31BF13B}"/>
            </a:ext>
          </a:extLst>
        </xdr:cNvPr>
        <xdr:cNvCxnSpPr/>
      </xdr:nvCxnSpPr>
      <xdr:spPr>
        <a:xfrm>
          <a:off x="22072600" y="5611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153331</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C8C69171-E4F8-4716-807E-B4812411A7D6}"/>
            </a:ext>
          </a:extLst>
        </xdr:cNvPr>
        <xdr:cNvSpPr txBox="1"/>
      </xdr:nvSpPr>
      <xdr:spPr>
        <a:xfrm>
          <a:off x="22199600" y="66684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3454</xdr:rowOff>
    </xdr:from>
    <xdr:to>
      <xdr:col>116</xdr:col>
      <xdr:colOff>114300</xdr:colOff>
      <xdr:row>39</xdr:row>
      <xdr:rowOff>105054</xdr:rowOff>
    </xdr:to>
    <xdr:sp macro="" textlink="">
      <xdr:nvSpPr>
        <xdr:cNvPr id="579" name="フローチャート: 判断 578">
          <a:extLst>
            <a:ext uri="{FF2B5EF4-FFF2-40B4-BE49-F238E27FC236}">
              <a16:creationId xmlns:a16="http://schemas.microsoft.com/office/drawing/2014/main" id="{161D05AC-EBC9-4B71-A49A-DC668592C848}"/>
            </a:ext>
          </a:extLst>
        </xdr:cNvPr>
        <xdr:cNvSpPr/>
      </xdr:nvSpPr>
      <xdr:spPr>
        <a:xfrm>
          <a:off x="22110700" y="6690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17170</xdr:rowOff>
    </xdr:from>
    <xdr:to>
      <xdr:col>112</xdr:col>
      <xdr:colOff>38100</xdr:colOff>
      <xdr:row>38</xdr:row>
      <xdr:rowOff>118770</xdr:rowOff>
    </xdr:to>
    <xdr:sp macro="" textlink="">
      <xdr:nvSpPr>
        <xdr:cNvPr id="580" name="フローチャート: 判断 579">
          <a:extLst>
            <a:ext uri="{FF2B5EF4-FFF2-40B4-BE49-F238E27FC236}">
              <a16:creationId xmlns:a16="http://schemas.microsoft.com/office/drawing/2014/main" id="{6AA0E171-7952-49C0-8818-D954C2A63AD4}"/>
            </a:ext>
          </a:extLst>
        </xdr:cNvPr>
        <xdr:cNvSpPr/>
      </xdr:nvSpPr>
      <xdr:spPr>
        <a:xfrm>
          <a:off x="21272500" y="653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121641</xdr:rowOff>
    </xdr:from>
    <xdr:to>
      <xdr:col>107</xdr:col>
      <xdr:colOff>101600</xdr:colOff>
      <xdr:row>40</xdr:row>
      <xdr:rowOff>51791</xdr:rowOff>
    </xdr:to>
    <xdr:sp macro="" textlink="">
      <xdr:nvSpPr>
        <xdr:cNvPr id="581" name="フローチャート: 判断 580">
          <a:extLst>
            <a:ext uri="{FF2B5EF4-FFF2-40B4-BE49-F238E27FC236}">
              <a16:creationId xmlns:a16="http://schemas.microsoft.com/office/drawing/2014/main" id="{9654D28E-8C55-4CD0-B022-1C896461791B}"/>
            </a:ext>
          </a:extLst>
        </xdr:cNvPr>
        <xdr:cNvSpPr/>
      </xdr:nvSpPr>
      <xdr:spPr>
        <a:xfrm>
          <a:off x="20383500" y="680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144272</xdr:rowOff>
    </xdr:from>
    <xdr:to>
      <xdr:col>102</xdr:col>
      <xdr:colOff>165100</xdr:colOff>
      <xdr:row>39</xdr:row>
      <xdr:rowOff>74422</xdr:rowOff>
    </xdr:to>
    <xdr:sp macro="" textlink="">
      <xdr:nvSpPr>
        <xdr:cNvPr id="582" name="フローチャート: 判断 581">
          <a:extLst>
            <a:ext uri="{FF2B5EF4-FFF2-40B4-BE49-F238E27FC236}">
              <a16:creationId xmlns:a16="http://schemas.microsoft.com/office/drawing/2014/main" id="{EFD0256E-2607-4E77-A2D7-A18ECA03E38C}"/>
            </a:ext>
          </a:extLst>
        </xdr:cNvPr>
        <xdr:cNvSpPr/>
      </xdr:nvSpPr>
      <xdr:spPr>
        <a:xfrm>
          <a:off x="19494500" y="665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21971</xdr:rowOff>
    </xdr:from>
    <xdr:to>
      <xdr:col>98</xdr:col>
      <xdr:colOff>38100</xdr:colOff>
      <xdr:row>39</xdr:row>
      <xdr:rowOff>123571</xdr:rowOff>
    </xdr:to>
    <xdr:sp macro="" textlink="">
      <xdr:nvSpPr>
        <xdr:cNvPr id="583" name="フローチャート: 判断 582">
          <a:extLst>
            <a:ext uri="{FF2B5EF4-FFF2-40B4-BE49-F238E27FC236}">
              <a16:creationId xmlns:a16="http://schemas.microsoft.com/office/drawing/2014/main" id="{28AA0256-6775-4A73-B28E-16FD0B6AC060}"/>
            </a:ext>
          </a:extLst>
        </xdr:cNvPr>
        <xdr:cNvSpPr/>
      </xdr:nvSpPr>
      <xdr:spPr>
        <a:xfrm>
          <a:off x="18605500" y="6708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0A4C9A40-2182-4365-ABC3-98016F393782}"/>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2AA4AF7C-C5F3-4414-80AB-D96CEE422191}"/>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90230DFC-F3F2-4994-97D2-6E5767151AFF}"/>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87F4824A-A746-4DAB-A33F-A95194D2DDC9}"/>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AFCBDCE7-37AB-4822-AE6C-3705678A2C49}"/>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21057</xdr:rowOff>
    </xdr:from>
    <xdr:to>
      <xdr:col>116</xdr:col>
      <xdr:colOff>114300</xdr:colOff>
      <xdr:row>38</xdr:row>
      <xdr:rowOff>122657</xdr:rowOff>
    </xdr:to>
    <xdr:sp macro="" textlink="">
      <xdr:nvSpPr>
        <xdr:cNvPr id="589" name="楕円 588">
          <a:extLst>
            <a:ext uri="{FF2B5EF4-FFF2-40B4-BE49-F238E27FC236}">
              <a16:creationId xmlns:a16="http://schemas.microsoft.com/office/drawing/2014/main" id="{97DC6FAF-1426-40E7-B0BE-A22C8BD2DBD2}"/>
            </a:ext>
          </a:extLst>
        </xdr:cNvPr>
        <xdr:cNvSpPr/>
      </xdr:nvSpPr>
      <xdr:spPr>
        <a:xfrm>
          <a:off x="22110700" y="6536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43933</xdr:rowOff>
    </xdr:from>
    <xdr:ext cx="534377" cy="259045"/>
    <xdr:sp macro="" textlink="">
      <xdr:nvSpPr>
        <xdr:cNvPr id="590" name="【一般廃棄物処理施設】&#10;一人当たり有形固定資産（償却資産）額該当値テキスト">
          <a:extLst>
            <a:ext uri="{FF2B5EF4-FFF2-40B4-BE49-F238E27FC236}">
              <a16:creationId xmlns:a16="http://schemas.microsoft.com/office/drawing/2014/main" id="{33C3AB57-F56E-409B-86DC-A0991715B38C}"/>
            </a:ext>
          </a:extLst>
        </xdr:cNvPr>
        <xdr:cNvSpPr txBox="1"/>
      </xdr:nvSpPr>
      <xdr:spPr>
        <a:xfrm>
          <a:off x="22199600" y="6387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134138</xdr:rowOff>
    </xdr:from>
    <xdr:to>
      <xdr:col>112</xdr:col>
      <xdr:colOff>38100</xdr:colOff>
      <xdr:row>37</xdr:row>
      <xdr:rowOff>64288</xdr:rowOff>
    </xdr:to>
    <xdr:sp macro="" textlink="">
      <xdr:nvSpPr>
        <xdr:cNvPr id="591" name="楕円 590">
          <a:extLst>
            <a:ext uri="{FF2B5EF4-FFF2-40B4-BE49-F238E27FC236}">
              <a16:creationId xmlns:a16="http://schemas.microsoft.com/office/drawing/2014/main" id="{67EFF256-A972-4DC2-8A01-42F79A38EAE7}"/>
            </a:ext>
          </a:extLst>
        </xdr:cNvPr>
        <xdr:cNvSpPr/>
      </xdr:nvSpPr>
      <xdr:spPr>
        <a:xfrm>
          <a:off x="21272500" y="6306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13488</xdr:rowOff>
    </xdr:from>
    <xdr:to>
      <xdr:col>116</xdr:col>
      <xdr:colOff>63500</xdr:colOff>
      <xdr:row>38</xdr:row>
      <xdr:rowOff>71857</xdr:rowOff>
    </xdr:to>
    <xdr:cxnSp macro="">
      <xdr:nvCxnSpPr>
        <xdr:cNvPr id="592" name="直線コネクタ 591">
          <a:extLst>
            <a:ext uri="{FF2B5EF4-FFF2-40B4-BE49-F238E27FC236}">
              <a16:creationId xmlns:a16="http://schemas.microsoft.com/office/drawing/2014/main" id="{F4A3D5D4-AD98-4989-94E7-36420A68E49E}"/>
            </a:ext>
          </a:extLst>
        </xdr:cNvPr>
        <xdr:cNvCxnSpPr/>
      </xdr:nvCxnSpPr>
      <xdr:spPr>
        <a:xfrm>
          <a:off x="21323300" y="6357138"/>
          <a:ext cx="838200" cy="229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87732</xdr:rowOff>
    </xdr:from>
    <xdr:to>
      <xdr:col>107</xdr:col>
      <xdr:colOff>101600</xdr:colOff>
      <xdr:row>40</xdr:row>
      <xdr:rowOff>17882</xdr:rowOff>
    </xdr:to>
    <xdr:sp macro="" textlink="">
      <xdr:nvSpPr>
        <xdr:cNvPr id="593" name="楕円 592">
          <a:extLst>
            <a:ext uri="{FF2B5EF4-FFF2-40B4-BE49-F238E27FC236}">
              <a16:creationId xmlns:a16="http://schemas.microsoft.com/office/drawing/2014/main" id="{4EAC264D-0B7B-4355-A181-0237D33A7A9C}"/>
            </a:ext>
          </a:extLst>
        </xdr:cNvPr>
        <xdr:cNvSpPr/>
      </xdr:nvSpPr>
      <xdr:spPr>
        <a:xfrm>
          <a:off x="20383500" y="6774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13488</xdr:rowOff>
    </xdr:from>
    <xdr:to>
      <xdr:col>111</xdr:col>
      <xdr:colOff>177800</xdr:colOff>
      <xdr:row>39</xdr:row>
      <xdr:rowOff>138532</xdr:rowOff>
    </xdr:to>
    <xdr:cxnSp macro="">
      <xdr:nvCxnSpPr>
        <xdr:cNvPr id="594" name="直線コネクタ 593">
          <a:extLst>
            <a:ext uri="{FF2B5EF4-FFF2-40B4-BE49-F238E27FC236}">
              <a16:creationId xmlns:a16="http://schemas.microsoft.com/office/drawing/2014/main" id="{D8B38C84-6CAA-44DA-8405-28500976E22D}"/>
            </a:ext>
          </a:extLst>
        </xdr:cNvPr>
        <xdr:cNvCxnSpPr/>
      </xdr:nvCxnSpPr>
      <xdr:spPr>
        <a:xfrm flipV="1">
          <a:off x="20434300" y="6357138"/>
          <a:ext cx="889000" cy="467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103657</xdr:rowOff>
    </xdr:from>
    <xdr:to>
      <xdr:col>102</xdr:col>
      <xdr:colOff>165100</xdr:colOff>
      <xdr:row>39</xdr:row>
      <xdr:rowOff>33807</xdr:rowOff>
    </xdr:to>
    <xdr:sp macro="" textlink="">
      <xdr:nvSpPr>
        <xdr:cNvPr id="595" name="楕円 594">
          <a:extLst>
            <a:ext uri="{FF2B5EF4-FFF2-40B4-BE49-F238E27FC236}">
              <a16:creationId xmlns:a16="http://schemas.microsoft.com/office/drawing/2014/main" id="{864AD5C4-FE05-4C1B-88A1-7D1CE1464698}"/>
            </a:ext>
          </a:extLst>
        </xdr:cNvPr>
        <xdr:cNvSpPr/>
      </xdr:nvSpPr>
      <xdr:spPr>
        <a:xfrm>
          <a:off x="19494500" y="661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154457</xdr:rowOff>
    </xdr:from>
    <xdr:to>
      <xdr:col>107</xdr:col>
      <xdr:colOff>50800</xdr:colOff>
      <xdr:row>39</xdr:row>
      <xdr:rowOff>138532</xdr:rowOff>
    </xdr:to>
    <xdr:cxnSp macro="">
      <xdr:nvCxnSpPr>
        <xdr:cNvPr id="596" name="直線コネクタ 595">
          <a:extLst>
            <a:ext uri="{FF2B5EF4-FFF2-40B4-BE49-F238E27FC236}">
              <a16:creationId xmlns:a16="http://schemas.microsoft.com/office/drawing/2014/main" id="{8381901A-BD34-4AC0-B215-05366B9B3F0F}"/>
            </a:ext>
          </a:extLst>
        </xdr:cNvPr>
        <xdr:cNvCxnSpPr/>
      </xdr:nvCxnSpPr>
      <xdr:spPr>
        <a:xfrm>
          <a:off x="19545300" y="6669557"/>
          <a:ext cx="889000" cy="155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162751</xdr:rowOff>
    </xdr:from>
    <xdr:to>
      <xdr:col>98</xdr:col>
      <xdr:colOff>38100</xdr:colOff>
      <xdr:row>39</xdr:row>
      <xdr:rowOff>92901</xdr:rowOff>
    </xdr:to>
    <xdr:sp macro="" textlink="">
      <xdr:nvSpPr>
        <xdr:cNvPr id="597" name="楕円 596">
          <a:extLst>
            <a:ext uri="{FF2B5EF4-FFF2-40B4-BE49-F238E27FC236}">
              <a16:creationId xmlns:a16="http://schemas.microsoft.com/office/drawing/2014/main" id="{7A5A2137-46E2-474E-ADF2-87C26B15C48E}"/>
            </a:ext>
          </a:extLst>
        </xdr:cNvPr>
        <xdr:cNvSpPr/>
      </xdr:nvSpPr>
      <xdr:spPr>
        <a:xfrm>
          <a:off x="18605500" y="6677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154457</xdr:rowOff>
    </xdr:from>
    <xdr:to>
      <xdr:col>102</xdr:col>
      <xdr:colOff>114300</xdr:colOff>
      <xdr:row>39</xdr:row>
      <xdr:rowOff>42101</xdr:rowOff>
    </xdr:to>
    <xdr:cxnSp macro="">
      <xdr:nvCxnSpPr>
        <xdr:cNvPr id="598" name="直線コネクタ 597">
          <a:extLst>
            <a:ext uri="{FF2B5EF4-FFF2-40B4-BE49-F238E27FC236}">
              <a16:creationId xmlns:a16="http://schemas.microsoft.com/office/drawing/2014/main" id="{A5D53A7B-D07F-4D5C-ABFC-E46A662D37FF}"/>
            </a:ext>
          </a:extLst>
        </xdr:cNvPr>
        <xdr:cNvCxnSpPr/>
      </xdr:nvCxnSpPr>
      <xdr:spPr>
        <a:xfrm flipV="1">
          <a:off x="18656300" y="6669557"/>
          <a:ext cx="889000" cy="59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109897</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3A377220-1403-4283-9843-AE466A9CF8C1}"/>
            </a:ext>
          </a:extLst>
        </xdr:cNvPr>
        <xdr:cNvSpPr txBox="1"/>
      </xdr:nvSpPr>
      <xdr:spPr>
        <a:xfrm>
          <a:off x="21043411" y="6624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42918</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E61C3DB0-67DF-4A4B-B949-C2F62597A47D}"/>
            </a:ext>
          </a:extLst>
        </xdr:cNvPr>
        <xdr:cNvSpPr txBox="1"/>
      </xdr:nvSpPr>
      <xdr:spPr>
        <a:xfrm>
          <a:off x="20167111" y="6900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65549</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2615C87F-A660-48EA-AB99-3F31AA814AC6}"/>
            </a:ext>
          </a:extLst>
        </xdr:cNvPr>
        <xdr:cNvSpPr txBox="1"/>
      </xdr:nvSpPr>
      <xdr:spPr>
        <a:xfrm>
          <a:off x="19278111" y="6752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114698</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1571A3C8-62B9-49E2-BC2F-6966E4FC07E4}"/>
            </a:ext>
          </a:extLst>
        </xdr:cNvPr>
        <xdr:cNvSpPr txBox="1"/>
      </xdr:nvSpPr>
      <xdr:spPr>
        <a:xfrm>
          <a:off x="18389111" y="6801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35</xdr:row>
      <xdr:rowOff>80815</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8593CA84-8157-4FA7-8BE2-A8FD9733B3F1}"/>
            </a:ext>
          </a:extLst>
        </xdr:cNvPr>
        <xdr:cNvSpPr txBox="1"/>
      </xdr:nvSpPr>
      <xdr:spPr>
        <a:xfrm>
          <a:off x="21043411" y="6081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34409</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9C18933D-6CE7-4D7A-8D4E-AFB9983A4EAD}"/>
            </a:ext>
          </a:extLst>
        </xdr:cNvPr>
        <xdr:cNvSpPr txBox="1"/>
      </xdr:nvSpPr>
      <xdr:spPr>
        <a:xfrm>
          <a:off x="20167111" y="6549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50334</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23A498CD-16A0-48D0-8872-CF3C52B3602C}"/>
            </a:ext>
          </a:extLst>
        </xdr:cNvPr>
        <xdr:cNvSpPr txBox="1"/>
      </xdr:nvSpPr>
      <xdr:spPr>
        <a:xfrm>
          <a:off x="19278111" y="6393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109428</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538AA001-CF1D-465E-9992-6EB76605F8A1}"/>
            </a:ext>
          </a:extLst>
        </xdr:cNvPr>
        <xdr:cNvSpPr txBox="1"/>
      </xdr:nvSpPr>
      <xdr:spPr>
        <a:xfrm>
          <a:off x="18389111" y="6453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7694B14D-FE6A-49A7-8EC6-9F4C32136DA6}"/>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4340B02C-D2F0-4ECB-95F1-BDFEB7E339B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4D290529-DD2B-447F-9DFA-E5C61368C3CD}"/>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A03D0A9F-A588-43C6-81C5-D31795B3D425}"/>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0A928DA0-5007-4165-99E0-71F9D878294B}"/>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416F8690-6572-41EF-A913-4DA0CC0F69C6}"/>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38E3C931-5634-4000-9F23-D4DEB09C8ACE}"/>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495A403E-146D-41C9-8699-13819BFFE902}"/>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D1424175-1680-4CA8-AFF4-D2DEB3060E52}"/>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140F22D2-778C-4C2E-89BC-5D568CD578C6}"/>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546B095B-07C6-477C-B435-F588D4ADBB0C}"/>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a:extLst>
            <a:ext uri="{FF2B5EF4-FFF2-40B4-BE49-F238E27FC236}">
              <a16:creationId xmlns:a16="http://schemas.microsoft.com/office/drawing/2014/main" id="{43574B87-93E3-48F4-87E2-1CE11BED8659}"/>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a:extLst>
            <a:ext uri="{FF2B5EF4-FFF2-40B4-BE49-F238E27FC236}">
              <a16:creationId xmlns:a16="http://schemas.microsoft.com/office/drawing/2014/main" id="{E458D45A-EC2D-45D4-9821-BFD92A188D06}"/>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a:extLst>
            <a:ext uri="{FF2B5EF4-FFF2-40B4-BE49-F238E27FC236}">
              <a16:creationId xmlns:a16="http://schemas.microsoft.com/office/drawing/2014/main" id="{0C23B202-99E8-42D0-9832-A6048064C75C}"/>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a:extLst>
            <a:ext uri="{FF2B5EF4-FFF2-40B4-BE49-F238E27FC236}">
              <a16:creationId xmlns:a16="http://schemas.microsoft.com/office/drawing/2014/main" id="{F13ACBE9-2454-435B-8BDE-0972D212709C}"/>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a:extLst>
            <a:ext uri="{FF2B5EF4-FFF2-40B4-BE49-F238E27FC236}">
              <a16:creationId xmlns:a16="http://schemas.microsoft.com/office/drawing/2014/main" id="{F0941096-9E42-4F9E-95D4-5974D151F6CB}"/>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a:extLst>
            <a:ext uri="{FF2B5EF4-FFF2-40B4-BE49-F238E27FC236}">
              <a16:creationId xmlns:a16="http://schemas.microsoft.com/office/drawing/2014/main" id="{4C23DA5A-B077-4902-84D0-1ACF38D3ACCF}"/>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a:extLst>
            <a:ext uri="{FF2B5EF4-FFF2-40B4-BE49-F238E27FC236}">
              <a16:creationId xmlns:a16="http://schemas.microsoft.com/office/drawing/2014/main" id="{74FE9F63-CB5F-419A-80B6-43636467C8E0}"/>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a:extLst>
            <a:ext uri="{FF2B5EF4-FFF2-40B4-BE49-F238E27FC236}">
              <a16:creationId xmlns:a16="http://schemas.microsoft.com/office/drawing/2014/main" id="{2817B5D5-365C-449B-873B-F2707430840E}"/>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a:extLst>
            <a:ext uri="{FF2B5EF4-FFF2-40B4-BE49-F238E27FC236}">
              <a16:creationId xmlns:a16="http://schemas.microsoft.com/office/drawing/2014/main" id="{92AFAE99-24C2-4441-9A2A-6B0D32EAC356}"/>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a:extLst>
            <a:ext uri="{FF2B5EF4-FFF2-40B4-BE49-F238E27FC236}">
              <a16:creationId xmlns:a16="http://schemas.microsoft.com/office/drawing/2014/main" id="{4F17EBAB-A7B7-4E68-916E-15EC93CFAC2C}"/>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a:extLst>
            <a:ext uri="{FF2B5EF4-FFF2-40B4-BE49-F238E27FC236}">
              <a16:creationId xmlns:a16="http://schemas.microsoft.com/office/drawing/2014/main" id="{507E19F6-B972-4CBA-9CB6-2CE9E9FD0592}"/>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a:extLst>
            <a:ext uri="{FF2B5EF4-FFF2-40B4-BE49-F238E27FC236}">
              <a16:creationId xmlns:a16="http://schemas.microsoft.com/office/drawing/2014/main" id="{C135BD83-1A3B-41B1-9219-829F3D43887C}"/>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1AEFD90C-BD56-4E40-9B9C-BC63CB1796E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a:extLst>
            <a:ext uri="{FF2B5EF4-FFF2-40B4-BE49-F238E27FC236}">
              <a16:creationId xmlns:a16="http://schemas.microsoft.com/office/drawing/2014/main" id="{479DFEBE-ACCC-4FBD-9022-E1C53655C5FE}"/>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138793</xdr:rowOff>
    </xdr:from>
    <xdr:to>
      <xdr:col>85</xdr:col>
      <xdr:colOff>126364</xdr:colOff>
      <xdr:row>64</xdr:row>
      <xdr:rowOff>32657</xdr:rowOff>
    </xdr:to>
    <xdr:cxnSp macro="">
      <xdr:nvCxnSpPr>
        <xdr:cNvPr id="632" name="直線コネクタ 631">
          <a:extLst>
            <a:ext uri="{FF2B5EF4-FFF2-40B4-BE49-F238E27FC236}">
              <a16:creationId xmlns:a16="http://schemas.microsoft.com/office/drawing/2014/main" id="{19E5B930-D976-4F67-A370-F6748E1B77DD}"/>
            </a:ext>
          </a:extLst>
        </xdr:cNvPr>
        <xdr:cNvCxnSpPr/>
      </xdr:nvCxnSpPr>
      <xdr:spPr>
        <a:xfrm flipV="1">
          <a:off x="16318864" y="9568543"/>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633" name="【保健センター・保健所】&#10;有形固定資産減価償却率最小値テキスト">
          <a:extLst>
            <a:ext uri="{FF2B5EF4-FFF2-40B4-BE49-F238E27FC236}">
              <a16:creationId xmlns:a16="http://schemas.microsoft.com/office/drawing/2014/main" id="{4C5056F7-31F2-477E-97C6-30FC9613D338}"/>
            </a:ext>
          </a:extLst>
        </xdr:cNvPr>
        <xdr:cNvSpPr txBox="1"/>
      </xdr:nvSpPr>
      <xdr:spPr>
        <a:xfrm>
          <a:off x="16357600" y="11009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634" name="直線コネクタ 633">
          <a:extLst>
            <a:ext uri="{FF2B5EF4-FFF2-40B4-BE49-F238E27FC236}">
              <a16:creationId xmlns:a16="http://schemas.microsoft.com/office/drawing/2014/main" id="{35FEE9FD-83D9-4990-B04A-8BC6D2AF851B}"/>
            </a:ext>
          </a:extLst>
        </xdr:cNvPr>
        <xdr:cNvCxnSpPr/>
      </xdr:nvCxnSpPr>
      <xdr:spPr>
        <a:xfrm>
          <a:off x="16230600" y="11005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85470</xdr:rowOff>
    </xdr:from>
    <xdr:ext cx="340478" cy="259045"/>
    <xdr:sp macro="" textlink="">
      <xdr:nvSpPr>
        <xdr:cNvPr id="635" name="【保健センター・保健所】&#10;有形固定資産減価償却率最大値テキスト">
          <a:extLst>
            <a:ext uri="{FF2B5EF4-FFF2-40B4-BE49-F238E27FC236}">
              <a16:creationId xmlns:a16="http://schemas.microsoft.com/office/drawing/2014/main" id="{D64CC70A-9366-4433-845E-377B1186DD12}"/>
            </a:ext>
          </a:extLst>
        </xdr:cNvPr>
        <xdr:cNvSpPr txBox="1"/>
      </xdr:nvSpPr>
      <xdr:spPr>
        <a:xfrm>
          <a:off x="16357600" y="934377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138793</xdr:rowOff>
    </xdr:from>
    <xdr:to>
      <xdr:col>86</xdr:col>
      <xdr:colOff>25400</xdr:colOff>
      <xdr:row>55</xdr:row>
      <xdr:rowOff>138793</xdr:rowOff>
    </xdr:to>
    <xdr:cxnSp macro="">
      <xdr:nvCxnSpPr>
        <xdr:cNvPr id="636" name="直線コネクタ 635">
          <a:extLst>
            <a:ext uri="{FF2B5EF4-FFF2-40B4-BE49-F238E27FC236}">
              <a16:creationId xmlns:a16="http://schemas.microsoft.com/office/drawing/2014/main" id="{C6263C4A-001E-47E6-A15E-41D61A6E6BC1}"/>
            </a:ext>
          </a:extLst>
        </xdr:cNvPr>
        <xdr:cNvCxnSpPr/>
      </xdr:nvCxnSpPr>
      <xdr:spPr>
        <a:xfrm>
          <a:off x="16230600" y="956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130464</xdr:rowOff>
    </xdr:from>
    <xdr:ext cx="405111" cy="259045"/>
    <xdr:sp macro="" textlink="">
      <xdr:nvSpPr>
        <xdr:cNvPr id="637" name="【保健センター・保健所】&#10;有形固定資産減価償却率平均値テキスト">
          <a:extLst>
            <a:ext uri="{FF2B5EF4-FFF2-40B4-BE49-F238E27FC236}">
              <a16:creationId xmlns:a16="http://schemas.microsoft.com/office/drawing/2014/main" id="{20950A3C-8FC6-4F0B-B456-EB5A687E2600}"/>
            </a:ext>
          </a:extLst>
        </xdr:cNvPr>
        <xdr:cNvSpPr txBox="1"/>
      </xdr:nvSpPr>
      <xdr:spPr>
        <a:xfrm>
          <a:off x="16357600" y="100745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107587</xdr:rowOff>
    </xdr:from>
    <xdr:to>
      <xdr:col>85</xdr:col>
      <xdr:colOff>177800</xdr:colOff>
      <xdr:row>60</xdr:row>
      <xdr:rowOff>37737</xdr:rowOff>
    </xdr:to>
    <xdr:sp macro="" textlink="">
      <xdr:nvSpPr>
        <xdr:cNvPr id="638" name="フローチャート: 判断 637">
          <a:extLst>
            <a:ext uri="{FF2B5EF4-FFF2-40B4-BE49-F238E27FC236}">
              <a16:creationId xmlns:a16="http://schemas.microsoft.com/office/drawing/2014/main" id="{4B97B73B-ABA2-4D49-9FDF-4CABEF5D136A}"/>
            </a:ext>
          </a:extLst>
        </xdr:cNvPr>
        <xdr:cNvSpPr/>
      </xdr:nvSpPr>
      <xdr:spPr>
        <a:xfrm>
          <a:off x="16268700" y="1022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97790</xdr:rowOff>
    </xdr:from>
    <xdr:to>
      <xdr:col>81</xdr:col>
      <xdr:colOff>101600</xdr:colOff>
      <xdr:row>60</xdr:row>
      <xdr:rowOff>27940</xdr:rowOff>
    </xdr:to>
    <xdr:sp macro="" textlink="">
      <xdr:nvSpPr>
        <xdr:cNvPr id="639" name="フローチャート: 判断 638">
          <a:extLst>
            <a:ext uri="{FF2B5EF4-FFF2-40B4-BE49-F238E27FC236}">
              <a16:creationId xmlns:a16="http://schemas.microsoft.com/office/drawing/2014/main" id="{E66E4E4C-1039-4D09-B298-8941E6EF4464}"/>
            </a:ext>
          </a:extLst>
        </xdr:cNvPr>
        <xdr:cNvSpPr/>
      </xdr:nvSpPr>
      <xdr:spPr>
        <a:xfrm>
          <a:off x="154305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105954</xdr:rowOff>
    </xdr:from>
    <xdr:to>
      <xdr:col>76</xdr:col>
      <xdr:colOff>165100</xdr:colOff>
      <xdr:row>60</xdr:row>
      <xdr:rowOff>36104</xdr:rowOff>
    </xdr:to>
    <xdr:sp macro="" textlink="">
      <xdr:nvSpPr>
        <xdr:cNvPr id="640" name="フローチャート: 判断 639">
          <a:extLst>
            <a:ext uri="{FF2B5EF4-FFF2-40B4-BE49-F238E27FC236}">
              <a16:creationId xmlns:a16="http://schemas.microsoft.com/office/drawing/2014/main" id="{E7AB808F-7FCD-46FF-AB84-D7FC22FD9259}"/>
            </a:ext>
          </a:extLst>
        </xdr:cNvPr>
        <xdr:cNvSpPr/>
      </xdr:nvSpPr>
      <xdr:spPr>
        <a:xfrm>
          <a:off x="14541500" y="10221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79828</xdr:rowOff>
    </xdr:from>
    <xdr:to>
      <xdr:col>72</xdr:col>
      <xdr:colOff>38100</xdr:colOff>
      <xdr:row>60</xdr:row>
      <xdr:rowOff>9978</xdr:rowOff>
    </xdr:to>
    <xdr:sp macro="" textlink="">
      <xdr:nvSpPr>
        <xdr:cNvPr id="641" name="フローチャート: 判断 640">
          <a:extLst>
            <a:ext uri="{FF2B5EF4-FFF2-40B4-BE49-F238E27FC236}">
              <a16:creationId xmlns:a16="http://schemas.microsoft.com/office/drawing/2014/main" id="{0BE0B31F-A367-4040-9276-B22A6273B4BD}"/>
            </a:ext>
          </a:extLst>
        </xdr:cNvPr>
        <xdr:cNvSpPr/>
      </xdr:nvSpPr>
      <xdr:spPr>
        <a:xfrm>
          <a:off x="13652500" y="10195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114119</xdr:rowOff>
    </xdr:from>
    <xdr:to>
      <xdr:col>67</xdr:col>
      <xdr:colOff>101600</xdr:colOff>
      <xdr:row>60</xdr:row>
      <xdr:rowOff>44269</xdr:rowOff>
    </xdr:to>
    <xdr:sp macro="" textlink="">
      <xdr:nvSpPr>
        <xdr:cNvPr id="642" name="フローチャート: 判断 641">
          <a:extLst>
            <a:ext uri="{FF2B5EF4-FFF2-40B4-BE49-F238E27FC236}">
              <a16:creationId xmlns:a16="http://schemas.microsoft.com/office/drawing/2014/main" id="{076E678C-3ABC-4AB2-9F88-21A24D05C4D1}"/>
            </a:ext>
          </a:extLst>
        </xdr:cNvPr>
        <xdr:cNvSpPr/>
      </xdr:nvSpPr>
      <xdr:spPr>
        <a:xfrm>
          <a:off x="12763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BFD3E6EE-7C30-4460-AC64-915552576099}"/>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5D9C6967-45AB-465D-BF36-22F9C3C91923}"/>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AD6BA62C-2219-41C5-B72E-D7E0F3C3B57A}"/>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EAA5526C-AAB7-45E6-92E8-6C4266095CF9}"/>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21E1E39D-961E-48CB-A2E0-4EE513928979}"/>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65133</xdr:rowOff>
    </xdr:from>
    <xdr:to>
      <xdr:col>85</xdr:col>
      <xdr:colOff>177800</xdr:colOff>
      <xdr:row>62</xdr:row>
      <xdr:rowOff>166733</xdr:rowOff>
    </xdr:to>
    <xdr:sp macro="" textlink="">
      <xdr:nvSpPr>
        <xdr:cNvPr id="648" name="楕円 647">
          <a:extLst>
            <a:ext uri="{FF2B5EF4-FFF2-40B4-BE49-F238E27FC236}">
              <a16:creationId xmlns:a16="http://schemas.microsoft.com/office/drawing/2014/main" id="{A5CC54B2-0A28-4F6F-A4FE-436E4F028B20}"/>
            </a:ext>
          </a:extLst>
        </xdr:cNvPr>
        <xdr:cNvSpPr/>
      </xdr:nvSpPr>
      <xdr:spPr>
        <a:xfrm>
          <a:off x="16268700" y="10695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43560</xdr:rowOff>
    </xdr:from>
    <xdr:ext cx="405111" cy="259045"/>
    <xdr:sp macro="" textlink="">
      <xdr:nvSpPr>
        <xdr:cNvPr id="649" name="【保健センター・保健所】&#10;有形固定資産減価償却率該当値テキスト">
          <a:extLst>
            <a:ext uri="{FF2B5EF4-FFF2-40B4-BE49-F238E27FC236}">
              <a16:creationId xmlns:a16="http://schemas.microsoft.com/office/drawing/2014/main" id="{67D71903-284E-437E-A8B7-DD44E2A90BB6}"/>
            </a:ext>
          </a:extLst>
        </xdr:cNvPr>
        <xdr:cNvSpPr txBox="1"/>
      </xdr:nvSpPr>
      <xdr:spPr>
        <a:xfrm>
          <a:off x="16357600" y="106734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32476</xdr:rowOff>
    </xdr:from>
    <xdr:to>
      <xdr:col>81</xdr:col>
      <xdr:colOff>101600</xdr:colOff>
      <xdr:row>62</xdr:row>
      <xdr:rowOff>134076</xdr:rowOff>
    </xdr:to>
    <xdr:sp macro="" textlink="">
      <xdr:nvSpPr>
        <xdr:cNvPr id="650" name="楕円 649">
          <a:extLst>
            <a:ext uri="{FF2B5EF4-FFF2-40B4-BE49-F238E27FC236}">
              <a16:creationId xmlns:a16="http://schemas.microsoft.com/office/drawing/2014/main" id="{393634DF-835B-4085-B8E1-A1A1D5AEEBDB}"/>
            </a:ext>
          </a:extLst>
        </xdr:cNvPr>
        <xdr:cNvSpPr/>
      </xdr:nvSpPr>
      <xdr:spPr>
        <a:xfrm>
          <a:off x="15430500" y="10662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83276</xdr:rowOff>
    </xdr:from>
    <xdr:to>
      <xdr:col>85</xdr:col>
      <xdr:colOff>127000</xdr:colOff>
      <xdr:row>62</xdr:row>
      <xdr:rowOff>115933</xdr:rowOff>
    </xdr:to>
    <xdr:cxnSp macro="">
      <xdr:nvCxnSpPr>
        <xdr:cNvPr id="651" name="直線コネクタ 650">
          <a:extLst>
            <a:ext uri="{FF2B5EF4-FFF2-40B4-BE49-F238E27FC236}">
              <a16:creationId xmlns:a16="http://schemas.microsoft.com/office/drawing/2014/main" id="{9EA672E4-0E28-475B-8521-87AFA2294469}"/>
            </a:ext>
          </a:extLst>
        </xdr:cNvPr>
        <xdr:cNvCxnSpPr/>
      </xdr:nvCxnSpPr>
      <xdr:spPr>
        <a:xfrm>
          <a:off x="15481300" y="1071317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171269</xdr:rowOff>
    </xdr:from>
    <xdr:to>
      <xdr:col>76</xdr:col>
      <xdr:colOff>165100</xdr:colOff>
      <xdr:row>62</xdr:row>
      <xdr:rowOff>101419</xdr:rowOff>
    </xdr:to>
    <xdr:sp macro="" textlink="">
      <xdr:nvSpPr>
        <xdr:cNvPr id="652" name="楕円 651">
          <a:extLst>
            <a:ext uri="{FF2B5EF4-FFF2-40B4-BE49-F238E27FC236}">
              <a16:creationId xmlns:a16="http://schemas.microsoft.com/office/drawing/2014/main" id="{5CDA0043-C08D-4E79-9D70-4AEC0D98981B}"/>
            </a:ext>
          </a:extLst>
        </xdr:cNvPr>
        <xdr:cNvSpPr/>
      </xdr:nvSpPr>
      <xdr:spPr>
        <a:xfrm>
          <a:off x="14541500" y="1062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50619</xdr:rowOff>
    </xdr:from>
    <xdr:to>
      <xdr:col>81</xdr:col>
      <xdr:colOff>50800</xdr:colOff>
      <xdr:row>62</xdr:row>
      <xdr:rowOff>83276</xdr:rowOff>
    </xdr:to>
    <xdr:cxnSp macro="">
      <xdr:nvCxnSpPr>
        <xdr:cNvPr id="653" name="直線コネクタ 652">
          <a:extLst>
            <a:ext uri="{FF2B5EF4-FFF2-40B4-BE49-F238E27FC236}">
              <a16:creationId xmlns:a16="http://schemas.microsoft.com/office/drawing/2014/main" id="{181D56B6-A0E2-4295-95FE-8CCD4885BAE6}"/>
            </a:ext>
          </a:extLst>
        </xdr:cNvPr>
        <xdr:cNvCxnSpPr/>
      </xdr:nvCxnSpPr>
      <xdr:spPr>
        <a:xfrm>
          <a:off x="14592300" y="1068051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3084</xdr:rowOff>
    </xdr:from>
    <xdr:to>
      <xdr:col>72</xdr:col>
      <xdr:colOff>38100</xdr:colOff>
      <xdr:row>62</xdr:row>
      <xdr:rowOff>104684</xdr:rowOff>
    </xdr:to>
    <xdr:sp macro="" textlink="">
      <xdr:nvSpPr>
        <xdr:cNvPr id="654" name="楕円 653">
          <a:extLst>
            <a:ext uri="{FF2B5EF4-FFF2-40B4-BE49-F238E27FC236}">
              <a16:creationId xmlns:a16="http://schemas.microsoft.com/office/drawing/2014/main" id="{5E4C4F65-873F-4116-A58E-240C2CCC951C}"/>
            </a:ext>
          </a:extLst>
        </xdr:cNvPr>
        <xdr:cNvSpPr/>
      </xdr:nvSpPr>
      <xdr:spPr>
        <a:xfrm>
          <a:off x="13652500" y="1063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50619</xdr:rowOff>
    </xdr:from>
    <xdr:to>
      <xdr:col>76</xdr:col>
      <xdr:colOff>114300</xdr:colOff>
      <xdr:row>62</xdr:row>
      <xdr:rowOff>53884</xdr:rowOff>
    </xdr:to>
    <xdr:cxnSp macro="">
      <xdr:nvCxnSpPr>
        <xdr:cNvPr id="655" name="直線コネクタ 654">
          <a:extLst>
            <a:ext uri="{FF2B5EF4-FFF2-40B4-BE49-F238E27FC236}">
              <a16:creationId xmlns:a16="http://schemas.microsoft.com/office/drawing/2014/main" id="{410974F7-114B-45BE-9791-0198DEC795A6}"/>
            </a:ext>
          </a:extLst>
        </xdr:cNvPr>
        <xdr:cNvCxnSpPr/>
      </xdr:nvCxnSpPr>
      <xdr:spPr>
        <a:xfrm flipV="1">
          <a:off x="13703300" y="10680519"/>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146776</xdr:rowOff>
    </xdr:from>
    <xdr:to>
      <xdr:col>67</xdr:col>
      <xdr:colOff>101600</xdr:colOff>
      <xdr:row>62</xdr:row>
      <xdr:rowOff>76926</xdr:rowOff>
    </xdr:to>
    <xdr:sp macro="" textlink="">
      <xdr:nvSpPr>
        <xdr:cNvPr id="656" name="楕円 655">
          <a:extLst>
            <a:ext uri="{FF2B5EF4-FFF2-40B4-BE49-F238E27FC236}">
              <a16:creationId xmlns:a16="http://schemas.microsoft.com/office/drawing/2014/main" id="{32C75FEB-5A53-47AF-AD85-3CD27845BA08}"/>
            </a:ext>
          </a:extLst>
        </xdr:cNvPr>
        <xdr:cNvSpPr/>
      </xdr:nvSpPr>
      <xdr:spPr>
        <a:xfrm>
          <a:off x="12763500" y="10605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26126</xdr:rowOff>
    </xdr:from>
    <xdr:to>
      <xdr:col>71</xdr:col>
      <xdr:colOff>177800</xdr:colOff>
      <xdr:row>62</xdr:row>
      <xdr:rowOff>53884</xdr:rowOff>
    </xdr:to>
    <xdr:cxnSp macro="">
      <xdr:nvCxnSpPr>
        <xdr:cNvPr id="657" name="直線コネクタ 656">
          <a:extLst>
            <a:ext uri="{FF2B5EF4-FFF2-40B4-BE49-F238E27FC236}">
              <a16:creationId xmlns:a16="http://schemas.microsoft.com/office/drawing/2014/main" id="{2C6F9D79-CFAF-431D-B73D-3301A5ABC4C8}"/>
            </a:ext>
          </a:extLst>
        </xdr:cNvPr>
        <xdr:cNvCxnSpPr/>
      </xdr:nvCxnSpPr>
      <xdr:spPr>
        <a:xfrm>
          <a:off x="12814300" y="10656026"/>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44467</xdr:rowOff>
    </xdr:from>
    <xdr:ext cx="405111" cy="259045"/>
    <xdr:sp macro="" textlink="">
      <xdr:nvSpPr>
        <xdr:cNvPr id="658" name="n_1aveValue【保健センター・保健所】&#10;有形固定資産減価償却率">
          <a:extLst>
            <a:ext uri="{FF2B5EF4-FFF2-40B4-BE49-F238E27FC236}">
              <a16:creationId xmlns:a16="http://schemas.microsoft.com/office/drawing/2014/main" id="{64C57EC0-6986-493A-84A2-C2B51D6ECC65}"/>
            </a:ext>
          </a:extLst>
        </xdr:cNvPr>
        <xdr:cNvSpPr txBox="1"/>
      </xdr:nvSpPr>
      <xdr:spPr>
        <a:xfrm>
          <a:off x="15266044"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52631</xdr:rowOff>
    </xdr:from>
    <xdr:ext cx="405111" cy="259045"/>
    <xdr:sp macro="" textlink="">
      <xdr:nvSpPr>
        <xdr:cNvPr id="659" name="n_2aveValue【保健センター・保健所】&#10;有形固定資産減価償却率">
          <a:extLst>
            <a:ext uri="{FF2B5EF4-FFF2-40B4-BE49-F238E27FC236}">
              <a16:creationId xmlns:a16="http://schemas.microsoft.com/office/drawing/2014/main" id="{5724BF79-BEAF-473D-A5FD-1B92AA1F6BBF}"/>
            </a:ext>
          </a:extLst>
        </xdr:cNvPr>
        <xdr:cNvSpPr txBox="1"/>
      </xdr:nvSpPr>
      <xdr:spPr>
        <a:xfrm>
          <a:off x="14389744" y="9996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26505</xdr:rowOff>
    </xdr:from>
    <xdr:ext cx="405111" cy="259045"/>
    <xdr:sp macro="" textlink="">
      <xdr:nvSpPr>
        <xdr:cNvPr id="660" name="n_3aveValue【保健センター・保健所】&#10;有形固定資産減価償却率">
          <a:extLst>
            <a:ext uri="{FF2B5EF4-FFF2-40B4-BE49-F238E27FC236}">
              <a16:creationId xmlns:a16="http://schemas.microsoft.com/office/drawing/2014/main" id="{8520BE2B-5D39-4730-8995-9BAF4FD015F4}"/>
            </a:ext>
          </a:extLst>
        </xdr:cNvPr>
        <xdr:cNvSpPr txBox="1"/>
      </xdr:nvSpPr>
      <xdr:spPr>
        <a:xfrm>
          <a:off x="13500744" y="99706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60796</xdr:rowOff>
    </xdr:from>
    <xdr:ext cx="405111" cy="259045"/>
    <xdr:sp macro="" textlink="">
      <xdr:nvSpPr>
        <xdr:cNvPr id="661" name="n_4aveValue【保健センター・保健所】&#10;有形固定資産減価償却率">
          <a:extLst>
            <a:ext uri="{FF2B5EF4-FFF2-40B4-BE49-F238E27FC236}">
              <a16:creationId xmlns:a16="http://schemas.microsoft.com/office/drawing/2014/main" id="{38004292-A5AC-460E-B387-7E7F72056E66}"/>
            </a:ext>
          </a:extLst>
        </xdr:cNvPr>
        <xdr:cNvSpPr txBox="1"/>
      </xdr:nvSpPr>
      <xdr:spPr>
        <a:xfrm>
          <a:off x="12611744" y="1000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125203</xdr:rowOff>
    </xdr:from>
    <xdr:ext cx="405111" cy="259045"/>
    <xdr:sp macro="" textlink="">
      <xdr:nvSpPr>
        <xdr:cNvPr id="662" name="n_1mainValue【保健センター・保健所】&#10;有形固定資産減価償却率">
          <a:extLst>
            <a:ext uri="{FF2B5EF4-FFF2-40B4-BE49-F238E27FC236}">
              <a16:creationId xmlns:a16="http://schemas.microsoft.com/office/drawing/2014/main" id="{12ACF08D-4824-499E-AE6A-7CF47C81C77A}"/>
            </a:ext>
          </a:extLst>
        </xdr:cNvPr>
        <xdr:cNvSpPr txBox="1"/>
      </xdr:nvSpPr>
      <xdr:spPr>
        <a:xfrm>
          <a:off x="15266044" y="107551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92546</xdr:rowOff>
    </xdr:from>
    <xdr:ext cx="405111" cy="259045"/>
    <xdr:sp macro="" textlink="">
      <xdr:nvSpPr>
        <xdr:cNvPr id="663" name="n_2mainValue【保健センター・保健所】&#10;有形固定資産減価償却率">
          <a:extLst>
            <a:ext uri="{FF2B5EF4-FFF2-40B4-BE49-F238E27FC236}">
              <a16:creationId xmlns:a16="http://schemas.microsoft.com/office/drawing/2014/main" id="{C34292A4-94B6-4952-A6D0-D1468F96B32D}"/>
            </a:ext>
          </a:extLst>
        </xdr:cNvPr>
        <xdr:cNvSpPr txBox="1"/>
      </xdr:nvSpPr>
      <xdr:spPr>
        <a:xfrm>
          <a:off x="14389744" y="10722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95811</xdr:rowOff>
    </xdr:from>
    <xdr:ext cx="405111" cy="259045"/>
    <xdr:sp macro="" textlink="">
      <xdr:nvSpPr>
        <xdr:cNvPr id="664" name="n_3mainValue【保健センター・保健所】&#10;有形固定資産減価償却率">
          <a:extLst>
            <a:ext uri="{FF2B5EF4-FFF2-40B4-BE49-F238E27FC236}">
              <a16:creationId xmlns:a16="http://schemas.microsoft.com/office/drawing/2014/main" id="{D1062006-7FD3-406F-BF35-3DAF0972CE5B}"/>
            </a:ext>
          </a:extLst>
        </xdr:cNvPr>
        <xdr:cNvSpPr txBox="1"/>
      </xdr:nvSpPr>
      <xdr:spPr>
        <a:xfrm>
          <a:off x="13500744" y="10725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68053</xdr:rowOff>
    </xdr:from>
    <xdr:ext cx="405111" cy="259045"/>
    <xdr:sp macro="" textlink="">
      <xdr:nvSpPr>
        <xdr:cNvPr id="665" name="n_4mainValue【保健センター・保健所】&#10;有形固定資産減価償却率">
          <a:extLst>
            <a:ext uri="{FF2B5EF4-FFF2-40B4-BE49-F238E27FC236}">
              <a16:creationId xmlns:a16="http://schemas.microsoft.com/office/drawing/2014/main" id="{82E20A73-2B18-47CD-B9A8-30BB155B3178}"/>
            </a:ext>
          </a:extLst>
        </xdr:cNvPr>
        <xdr:cNvSpPr txBox="1"/>
      </xdr:nvSpPr>
      <xdr:spPr>
        <a:xfrm>
          <a:off x="12611744" y="10697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CA85F486-EDFF-4616-8301-A4DB473A7F9A}"/>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674BBAA8-2FE8-43E2-8B5B-D31FB6D9C293}"/>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B8D6634F-BBB6-4D9A-92C9-2C883C851EED}"/>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884E2809-AD21-44FA-AFBD-49A5AF78AE22}"/>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FACD88DF-A810-485A-8F52-DA064B702CD7}"/>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46BFE8C4-10DA-4785-AD84-FDE2CE14D69D}"/>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944B54A0-AF50-49B9-BAB2-CFF99B9FF093}"/>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D8434625-B89D-401E-AFA0-D2A00286F438}"/>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E9DC45D0-6983-406D-BB3A-C219AF83D721}"/>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B3122978-B6C0-4CBF-B0E0-0C80D5B36159}"/>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6" name="直線コネクタ 675">
          <a:extLst>
            <a:ext uri="{FF2B5EF4-FFF2-40B4-BE49-F238E27FC236}">
              <a16:creationId xmlns:a16="http://schemas.microsoft.com/office/drawing/2014/main" id="{208F51EF-71BD-4A48-9CA8-C692C7DDC082}"/>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7" name="テキスト ボックス 676">
          <a:extLst>
            <a:ext uri="{FF2B5EF4-FFF2-40B4-BE49-F238E27FC236}">
              <a16:creationId xmlns:a16="http://schemas.microsoft.com/office/drawing/2014/main" id="{4627996D-B0A5-4119-B561-186541587F59}"/>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8" name="直線コネクタ 677">
          <a:extLst>
            <a:ext uri="{FF2B5EF4-FFF2-40B4-BE49-F238E27FC236}">
              <a16:creationId xmlns:a16="http://schemas.microsoft.com/office/drawing/2014/main" id="{DAB4B42C-8B2E-47A2-8DE9-9BD617C0A0E1}"/>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9" name="テキスト ボックス 678">
          <a:extLst>
            <a:ext uri="{FF2B5EF4-FFF2-40B4-BE49-F238E27FC236}">
              <a16:creationId xmlns:a16="http://schemas.microsoft.com/office/drawing/2014/main" id="{E0610DF9-F353-4175-A8A6-7B67757B8EF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0" name="直線コネクタ 679">
          <a:extLst>
            <a:ext uri="{FF2B5EF4-FFF2-40B4-BE49-F238E27FC236}">
              <a16:creationId xmlns:a16="http://schemas.microsoft.com/office/drawing/2014/main" id="{4D56C1FE-AE3D-4FB8-A12C-F574A308BDBF}"/>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1" name="テキスト ボックス 680">
          <a:extLst>
            <a:ext uri="{FF2B5EF4-FFF2-40B4-BE49-F238E27FC236}">
              <a16:creationId xmlns:a16="http://schemas.microsoft.com/office/drawing/2014/main" id="{76573845-2DC9-4CF9-8080-13B51CA2B7C2}"/>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2" name="直線コネクタ 681">
          <a:extLst>
            <a:ext uri="{FF2B5EF4-FFF2-40B4-BE49-F238E27FC236}">
              <a16:creationId xmlns:a16="http://schemas.microsoft.com/office/drawing/2014/main" id="{5ABC48CC-21F8-44F9-B150-6333BA4BE809}"/>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3" name="テキスト ボックス 682">
          <a:extLst>
            <a:ext uri="{FF2B5EF4-FFF2-40B4-BE49-F238E27FC236}">
              <a16:creationId xmlns:a16="http://schemas.microsoft.com/office/drawing/2014/main" id="{BBF28F75-DDA3-40D0-94C8-71BD15BA76B8}"/>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4" name="直線コネクタ 683">
          <a:extLst>
            <a:ext uri="{FF2B5EF4-FFF2-40B4-BE49-F238E27FC236}">
              <a16:creationId xmlns:a16="http://schemas.microsoft.com/office/drawing/2014/main" id="{5183CA48-EB19-479C-A627-F44D41E0F094}"/>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5" name="テキスト ボックス 684">
          <a:extLst>
            <a:ext uri="{FF2B5EF4-FFF2-40B4-BE49-F238E27FC236}">
              <a16:creationId xmlns:a16="http://schemas.microsoft.com/office/drawing/2014/main" id="{215AAB14-E564-4C77-AF4E-6D85D15906F6}"/>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6" name="直線コネクタ 685">
          <a:extLst>
            <a:ext uri="{FF2B5EF4-FFF2-40B4-BE49-F238E27FC236}">
              <a16:creationId xmlns:a16="http://schemas.microsoft.com/office/drawing/2014/main" id="{EFD4A14C-97D5-44B0-B28A-757CCFE0209C}"/>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7" name="テキスト ボックス 686">
          <a:extLst>
            <a:ext uri="{FF2B5EF4-FFF2-40B4-BE49-F238E27FC236}">
              <a16:creationId xmlns:a16="http://schemas.microsoft.com/office/drawing/2014/main" id="{6EB49EF8-BC4E-4D9A-8F40-B8D073A4B896}"/>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8" name="【保健センター・保健所】&#10;一人当たり面積グラフ枠">
          <a:extLst>
            <a:ext uri="{FF2B5EF4-FFF2-40B4-BE49-F238E27FC236}">
              <a16:creationId xmlns:a16="http://schemas.microsoft.com/office/drawing/2014/main" id="{18806DD3-8F77-4948-A1F6-4E330B582022}"/>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95250</xdr:rowOff>
    </xdr:from>
    <xdr:to>
      <xdr:col>116</xdr:col>
      <xdr:colOff>62864</xdr:colOff>
      <xdr:row>64</xdr:row>
      <xdr:rowOff>38100</xdr:rowOff>
    </xdr:to>
    <xdr:cxnSp macro="">
      <xdr:nvCxnSpPr>
        <xdr:cNvPr id="689" name="直線コネクタ 688">
          <a:extLst>
            <a:ext uri="{FF2B5EF4-FFF2-40B4-BE49-F238E27FC236}">
              <a16:creationId xmlns:a16="http://schemas.microsoft.com/office/drawing/2014/main" id="{7CBB4A02-1F44-4B7F-BBF1-F3DF42E47D1C}"/>
            </a:ext>
          </a:extLst>
        </xdr:cNvPr>
        <xdr:cNvCxnSpPr/>
      </xdr:nvCxnSpPr>
      <xdr:spPr>
        <a:xfrm flipV="1">
          <a:off x="22160864" y="95250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0" name="【保健センター・保健所】&#10;一人当たり面積最小値テキスト">
          <a:extLst>
            <a:ext uri="{FF2B5EF4-FFF2-40B4-BE49-F238E27FC236}">
              <a16:creationId xmlns:a16="http://schemas.microsoft.com/office/drawing/2014/main" id="{0401CD78-AFA3-4ADA-B632-3B2B4DB7C848}"/>
            </a:ext>
          </a:extLst>
        </xdr:cNvPr>
        <xdr:cNvSpPr txBox="1"/>
      </xdr:nvSpPr>
      <xdr:spPr>
        <a:xfrm>
          <a:off x="22199600" y="1101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1" name="直線コネクタ 690">
          <a:extLst>
            <a:ext uri="{FF2B5EF4-FFF2-40B4-BE49-F238E27FC236}">
              <a16:creationId xmlns:a16="http://schemas.microsoft.com/office/drawing/2014/main" id="{A7DE8B24-0CC8-4104-A916-AB3568668D52}"/>
            </a:ext>
          </a:extLst>
        </xdr:cNvPr>
        <xdr:cNvCxnSpPr/>
      </xdr:nvCxnSpPr>
      <xdr:spPr>
        <a:xfrm>
          <a:off x="22072600" y="1101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41927</xdr:rowOff>
    </xdr:from>
    <xdr:ext cx="469744" cy="259045"/>
    <xdr:sp macro="" textlink="">
      <xdr:nvSpPr>
        <xdr:cNvPr id="692" name="【保健センター・保健所】&#10;一人当たり面積最大値テキスト">
          <a:extLst>
            <a:ext uri="{FF2B5EF4-FFF2-40B4-BE49-F238E27FC236}">
              <a16:creationId xmlns:a16="http://schemas.microsoft.com/office/drawing/2014/main" id="{389DD76F-D192-48B3-BE22-F86D81F573FC}"/>
            </a:ext>
          </a:extLst>
        </xdr:cNvPr>
        <xdr:cNvSpPr txBox="1"/>
      </xdr:nvSpPr>
      <xdr:spPr>
        <a:xfrm>
          <a:off x="22199600" y="930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95250</xdr:rowOff>
    </xdr:from>
    <xdr:to>
      <xdr:col>116</xdr:col>
      <xdr:colOff>152400</xdr:colOff>
      <xdr:row>55</xdr:row>
      <xdr:rowOff>95250</xdr:rowOff>
    </xdr:to>
    <xdr:cxnSp macro="">
      <xdr:nvCxnSpPr>
        <xdr:cNvPr id="693" name="直線コネクタ 692">
          <a:extLst>
            <a:ext uri="{FF2B5EF4-FFF2-40B4-BE49-F238E27FC236}">
              <a16:creationId xmlns:a16="http://schemas.microsoft.com/office/drawing/2014/main" id="{7E8D9611-B594-484B-83EC-E3528441B40C}"/>
            </a:ext>
          </a:extLst>
        </xdr:cNvPr>
        <xdr:cNvCxnSpPr/>
      </xdr:nvCxnSpPr>
      <xdr:spPr>
        <a:xfrm>
          <a:off x="22072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48277</xdr:rowOff>
    </xdr:from>
    <xdr:ext cx="469744" cy="259045"/>
    <xdr:sp macro="" textlink="">
      <xdr:nvSpPr>
        <xdr:cNvPr id="694" name="【保健センター・保健所】&#10;一人当たり面積平均値テキスト">
          <a:extLst>
            <a:ext uri="{FF2B5EF4-FFF2-40B4-BE49-F238E27FC236}">
              <a16:creationId xmlns:a16="http://schemas.microsoft.com/office/drawing/2014/main" id="{562F4C91-5B25-4ECE-994A-C54DCEE58DA9}"/>
            </a:ext>
          </a:extLst>
        </xdr:cNvPr>
        <xdr:cNvSpPr txBox="1"/>
      </xdr:nvSpPr>
      <xdr:spPr>
        <a:xfrm>
          <a:off x="22199600" y="10506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695" name="フローチャート: 判断 694">
          <a:extLst>
            <a:ext uri="{FF2B5EF4-FFF2-40B4-BE49-F238E27FC236}">
              <a16:creationId xmlns:a16="http://schemas.microsoft.com/office/drawing/2014/main" id="{191E74C2-A7CF-421C-9E45-BCCFB3B917A0}"/>
            </a:ext>
          </a:extLst>
        </xdr:cNvPr>
        <xdr:cNvSpPr/>
      </xdr:nvSpPr>
      <xdr:spPr>
        <a:xfrm>
          <a:off x="221107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96" name="フローチャート: 判断 695">
          <a:extLst>
            <a:ext uri="{FF2B5EF4-FFF2-40B4-BE49-F238E27FC236}">
              <a16:creationId xmlns:a16="http://schemas.microsoft.com/office/drawing/2014/main" id="{61A6E68D-480B-4B17-A8FB-D64C2EFD4294}"/>
            </a:ext>
          </a:extLst>
        </xdr:cNvPr>
        <xdr:cNvSpPr/>
      </xdr:nvSpPr>
      <xdr:spPr>
        <a:xfrm>
          <a:off x="21272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44450</xdr:rowOff>
    </xdr:from>
    <xdr:to>
      <xdr:col>107</xdr:col>
      <xdr:colOff>101600</xdr:colOff>
      <xdr:row>62</xdr:row>
      <xdr:rowOff>146050</xdr:rowOff>
    </xdr:to>
    <xdr:sp macro="" textlink="">
      <xdr:nvSpPr>
        <xdr:cNvPr id="697" name="フローチャート: 判断 696">
          <a:extLst>
            <a:ext uri="{FF2B5EF4-FFF2-40B4-BE49-F238E27FC236}">
              <a16:creationId xmlns:a16="http://schemas.microsoft.com/office/drawing/2014/main" id="{8465AB58-6460-4EB4-BBB2-09C80322723D}"/>
            </a:ext>
          </a:extLst>
        </xdr:cNvPr>
        <xdr:cNvSpPr/>
      </xdr:nvSpPr>
      <xdr:spPr>
        <a:xfrm>
          <a:off x="20383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44450</xdr:rowOff>
    </xdr:from>
    <xdr:to>
      <xdr:col>102</xdr:col>
      <xdr:colOff>165100</xdr:colOff>
      <xdr:row>62</xdr:row>
      <xdr:rowOff>146050</xdr:rowOff>
    </xdr:to>
    <xdr:sp macro="" textlink="">
      <xdr:nvSpPr>
        <xdr:cNvPr id="698" name="フローチャート: 判断 697">
          <a:extLst>
            <a:ext uri="{FF2B5EF4-FFF2-40B4-BE49-F238E27FC236}">
              <a16:creationId xmlns:a16="http://schemas.microsoft.com/office/drawing/2014/main" id="{DD467E8A-CB3D-4670-ADAE-A1BE27B738B7}"/>
            </a:ext>
          </a:extLst>
        </xdr:cNvPr>
        <xdr:cNvSpPr/>
      </xdr:nvSpPr>
      <xdr:spPr>
        <a:xfrm>
          <a:off x="19494500" y="1067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25400</xdr:rowOff>
    </xdr:from>
    <xdr:to>
      <xdr:col>98</xdr:col>
      <xdr:colOff>38100</xdr:colOff>
      <xdr:row>62</xdr:row>
      <xdr:rowOff>127000</xdr:rowOff>
    </xdr:to>
    <xdr:sp macro="" textlink="">
      <xdr:nvSpPr>
        <xdr:cNvPr id="699" name="フローチャート: 判断 698">
          <a:extLst>
            <a:ext uri="{FF2B5EF4-FFF2-40B4-BE49-F238E27FC236}">
              <a16:creationId xmlns:a16="http://schemas.microsoft.com/office/drawing/2014/main" id="{14658AFA-A82C-4141-AAE6-1EF2638EAF13}"/>
            </a:ext>
          </a:extLst>
        </xdr:cNvPr>
        <xdr:cNvSpPr/>
      </xdr:nvSpPr>
      <xdr:spPr>
        <a:xfrm>
          <a:off x="18605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67E7C7ED-E5EB-4263-BF8C-AC9A2B0FA221}"/>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C0E10CB0-7328-44DD-8814-0A2BF329CA4B}"/>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A43FCE90-A578-4451-9FF0-98E8E54A380D}"/>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40B4E99C-A3AD-461A-994F-72B5640BCDDD}"/>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2B212B12-4106-4727-8F99-057F7B37BC42}"/>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158750</xdr:rowOff>
    </xdr:from>
    <xdr:to>
      <xdr:col>116</xdr:col>
      <xdr:colOff>114300</xdr:colOff>
      <xdr:row>63</xdr:row>
      <xdr:rowOff>88900</xdr:rowOff>
    </xdr:to>
    <xdr:sp macro="" textlink="">
      <xdr:nvSpPr>
        <xdr:cNvPr id="705" name="楕円 704">
          <a:extLst>
            <a:ext uri="{FF2B5EF4-FFF2-40B4-BE49-F238E27FC236}">
              <a16:creationId xmlns:a16="http://schemas.microsoft.com/office/drawing/2014/main" id="{99F408D2-DA8B-4122-A76A-30753C7ABA4B}"/>
            </a:ext>
          </a:extLst>
        </xdr:cNvPr>
        <xdr:cNvSpPr/>
      </xdr:nvSpPr>
      <xdr:spPr>
        <a:xfrm>
          <a:off x="221107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137177</xdr:rowOff>
    </xdr:from>
    <xdr:ext cx="469744" cy="259045"/>
    <xdr:sp macro="" textlink="">
      <xdr:nvSpPr>
        <xdr:cNvPr id="706" name="【保健センター・保健所】&#10;一人当たり面積該当値テキスト">
          <a:extLst>
            <a:ext uri="{FF2B5EF4-FFF2-40B4-BE49-F238E27FC236}">
              <a16:creationId xmlns:a16="http://schemas.microsoft.com/office/drawing/2014/main" id="{2123E0FE-2B4D-43BF-A436-FA65712EF6CD}"/>
            </a:ext>
          </a:extLst>
        </xdr:cNvPr>
        <xdr:cNvSpPr txBox="1"/>
      </xdr:nvSpPr>
      <xdr:spPr>
        <a:xfrm>
          <a:off x="22199600" y="1076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158750</xdr:rowOff>
    </xdr:from>
    <xdr:to>
      <xdr:col>112</xdr:col>
      <xdr:colOff>38100</xdr:colOff>
      <xdr:row>63</xdr:row>
      <xdr:rowOff>88900</xdr:rowOff>
    </xdr:to>
    <xdr:sp macro="" textlink="">
      <xdr:nvSpPr>
        <xdr:cNvPr id="707" name="楕円 706">
          <a:extLst>
            <a:ext uri="{FF2B5EF4-FFF2-40B4-BE49-F238E27FC236}">
              <a16:creationId xmlns:a16="http://schemas.microsoft.com/office/drawing/2014/main" id="{CB258FD0-37E1-44D4-8A59-97C373EACE88}"/>
            </a:ext>
          </a:extLst>
        </xdr:cNvPr>
        <xdr:cNvSpPr/>
      </xdr:nvSpPr>
      <xdr:spPr>
        <a:xfrm>
          <a:off x="212725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38100</xdr:rowOff>
    </xdr:from>
    <xdr:to>
      <xdr:col>116</xdr:col>
      <xdr:colOff>63500</xdr:colOff>
      <xdr:row>63</xdr:row>
      <xdr:rowOff>38100</xdr:rowOff>
    </xdr:to>
    <xdr:cxnSp macro="">
      <xdr:nvCxnSpPr>
        <xdr:cNvPr id="708" name="直線コネクタ 707">
          <a:extLst>
            <a:ext uri="{FF2B5EF4-FFF2-40B4-BE49-F238E27FC236}">
              <a16:creationId xmlns:a16="http://schemas.microsoft.com/office/drawing/2014/main" id="{68D8A4FF-ACCA-414F-80F3-8A48B3BE0CA3}"/>
            </a:ext>
          </a:extLst>
        </xdr:cNvPr>
        <xdr:cNvCxnSpPr/>
      </xdr:nvCxnSpPr>
      <xdr:spPr>
        <a:xfrm>
          <a:off x="21323300" y="108394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158750</xdr:rowOff>
    </xdr:from>
    <xdr:to>
      <xdr:col>107</xdr:col>
      <xdr:colOff>101600</xdr:colOff>
      <xdr:row>63</xdr:row>
      <xdr:rowOff>88900</xdr:rowOff>
    </xdr:to>
    <xdr:sp macro="" textlink="">
      <xdr:nvSpPr>
        <xdr:cNvPr id="709" name="楕円 708">
          <a:extLst>
            <a:ext uri="{FF2B5EF4-FFF2-40B4-BE49-F238E27FC236}">
              <a16:creationId xmlns:a16="http://schemas.microsoft.com/office/drawing/2014/main" id="{9F8DEB0E-F899-4A37-BD61-688F291CBC83}"/>
            </a:ext>
          </a:extLst>
        </xdr:cNvPr>
        <xdr:cNvSpPr/>
      </xdr:nvSpPr>
      <xdr:spPr>
        <a:xfrm>
          <a:off x="203835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38100</xdr:rowOff>
    </xdr:from>
    <xdr:to>
      <xdr:col>111</xdr:col>
      <xdr:colOff>177800</xdr:colOff>
      <xdr:row>63</xdr:row>
      <xdr:rowOff>38100</xdr:rowOff>
    </xdr:to>
    <xdr:cxnSp macro="">
      <xdr:nvCxnSpPr>
        <xdr:cNvPr id="710" name="直線コネクタ 709">
          <a:extLst>
            <a:ext uri="{FF2B5EF4-FFF2-40B4-BE49-F238E27FC236}">
              <a16:creationId xmlns:a16="http://schemas.microsoft.com/office/drawing/2014/main" id="{0CEB7FE9-3197-43E9-8670-4131AE409E28}"/>
            </a:ext>
          </a:extLst>
        </xdr:cNvPr>
        <xdr:cNvCxnSpPr/>
      </xdr:nvCxnSpPr>
      <xdr:spPr>
        <a:xfrm>
          <a:off x="20434300" y="10839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158750</xdr:rowOff>
    </xdr:from>
    <xdr:to>
      <xdr:col>102</xdr:col>
      <xdr:colOff>165100</xdr:colOff>
      <xdr:row>63</xdr:row>
      <xdr:rowOff>88900</xdr:rowOff>
    </xdr:to>
    <xdr:sp macro="" textlink="">
      <xdr:nvSpPr>
        <xdr:cNvPr id="711" name="楕円 710">
          <a:extLst>
            <a:ext uri="{FF2B5EF4-FFF2-40B4-BE49-F238E27FC236}">
              <a16:creationId xmlns:a16="http://schemas.microsoft.com/office/drawing/2014/main" id="{548F4E5F-8718-469A-8068-B6EA62C4CE25}"/>
            </a:ext>
          </a:extLst>
        </xdr:cNvPr>
        <xdr:cNvSpPr/>
      </xdr:nvSpPr>
      <xdr:spPr>
        <a:xfrm>
          <a:off x="194945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38100</xdr:rowOff>
    </xdr:from>
    <xdr:to>
      <xdr:col>107</xdr:col>
      <xdr:colOff>50800</xdr:colOff>
      <xdr:row>63</xdr:row>
      <xdr:rowOff>38100</xdr:rowOff>
    </xdr:to>
    <xdr:cxnSp macro="">
      <xdr:nvCxnSpPr>
        <xdr:cNvPr id="712" name="直線コネクタ 711">
          <a:extLst>
            <a:ext uri="{FF2B5EF4-FFF2-40B4-BE49-F238E27FC236}">
              <a16:creationId xmlns:a16="http://schemas.microsoft.com/office/drawing/2014/main" id="{D0D3EF4B-EB4F-467E-AA2D-5FCFAEDBD076}"/>
            </a:ext>
          </a:extLst>
        </xdr:cNvPr>
        <xdr:cNvCxnSpPr/>
      </xdr:nvCxnSpPr>
      <xdr:spPr>
        <a:xfrm>
          <a:off x="19545300" y="10839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158750</xdr:rowOff>
    </xdr:from>
    <xdr:to>
      <xdr:col>98</xdr:col>
      <xdr:colOff>38100</xdr:colOff>
      <xdr:row>63</xdr:row>
      <xdr:rowOff>88900</xdr:rowOff>
    </xdr:to>
    <xdr:sp macro="" textlink="">
      <xdr:nvSpPr>
        <xdr:cNvPr id="713" name="楕円 712">
          <a:extLst>
            <a:ext uri="{FF2B5EF4-FFF2-40B4-BE49-F238E27FC236}">
              <a16:creationId xmlns:a16="http://schemas.microsoft.com/office/drawing/2014/main" id="{38186EA7-0487-4F6D-B516-7556F3F7B378}"/>
            </a:ext>
          </a:extLst>
        </xdr:cNvPr>
        <xdr:cNvSpPr/>
      </xdr:nvSpPr>
      <xdr:spPr>
        <a:xfrm>
          <a:off x="18605500" y="1078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38100</xdr:rowOff>
    </xdr:from>
    <xdr:to>
      <xdr:col>102</xdr:col>
      <xdr:colOff>114300</xdr:colOff>
      <xdr:row>63</xdr:row>
      <xdr:rowOff>38100</xdr:rowOff>
    </xdr:to>
    <xdr:cxnSp macro="">
      <xdr:nvCxnSpPr>
        <xdr:cNvPr id="714" name="直線コネクタ 713">
          <a:extLst>
            <a:ext uri="{FF2B5EF4-FFF2-40B4-BE49-F238E27FC236}">
              <a16:creationId xmlns:a16="http://schemas.microsoft.com/office/drawing/2014/main" id="{5B0E1580-EAF5-4965-B6A0-5D48F6A5B2C9}"/>
            </a:ext>
          </a:extLst>
        </xdr:cNvPr>
        <xdr:cNvCxnSpPr/>
      </xdr:nvCxnSpPr>
      <xdr:spPr>
        <a:xfrm>
          <a:off x="18656300" y="108394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143527</xdr:rowOff>
    </xdr:from>
    <xdr:ext cx="469744" cy="259045"/>
    <xdr:sp macro="" textlink="">
      <xdr:nvSpPr>
        <xdr:cNvPr id="715" name="n_1aveValue【保健センター・保健所】&#10;一人当たり面積">
          <a:extLst>
            <a:ext uri="{FF2B5EF4-FFF2-40B4-BE49-F238E27FC236}">
              <a16:creationId xmlns:a16="http://schemas.microsoft.com/office/drawing/2014/main" id="{06379450-7928-49B5-8FF3-CCFD24B025F4}"/>
            </a:ext>
          </a:extLst>
        </xdr:cNvPr>
        <xdr:cNvSpPr txBox="1"/>
      </xdr:nvSpPr>
      <xdr:spPr>
        <a:xfrm>
          <a:off x="210757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162577</xdr:rowOff>
    </xdr:from>
    <xdr:ext cx="469744" cy="259045"/>
    <xdr:sp macro="" textlink="">
      <xdr:nvSpPr>
        <xdr:cNvPr id="716" name="n_2aveValue【保健センター・保健所】&#10;一人当たり面積">
          <a:extLst>
            <a:ext uri="{FF2B5EF4-FFF2-40B4-BE49-F238E27FC236}">
              <a16:creationId xmlns:a16="http://schemas.microsoft.com/office/drawing/2014/main" id="{0A5878E0-CE65-41B6-AF40-D8CD8617773F}"/>
            </a:ext>
          </a:extLst>
        </xdr:cNvPr>
        <xdr:cNvSpPr txBox="1"/>
      </xdr:nvSpPr>
      <xdr:spPr>
        <a:xfrm>
          <a:off x="20199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162577</xdr:rowOff>
    </xdr:from>
    <xdr:ext cx="469744" cy="259045"/>
    <xdr:sp macro="" textlink="">
      <xdr:nvSpPr>
        <xdr:cNvPr id="717" name="n_3aveValue【保健センター・保健所】&#10;一人当たり面積">
          <a:extLst>
            <a:ext uri="{FF2B5EF4-FFF2-40B4-BE49-F238E27FC236}">
              <a16:creationId xmlns:a16="http://schemas.microsoft.com/office/drawing/2014/main" id="{58620B88-FEAF-4860-B084-09B05FDBA7DA}"/>
            </a:ext>
          </a:extLst>
        </xdr:cNvPr>
        <xdr:cNvSpPr txBox="1"/>
      </xdr:nvSpPr>
      <xdr:spPr>
        <a:xfrm>
          <a:off x="19310427" y="10449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143527</xdr:rowOff>
    </xdr:from>
    <xdr:ext cx="469744" cy="259045"/>
    <xdr:sp macro="" textlink="">
      <xdr:nvSpPr>
        <xdr:cNvPr id="718" name="n_4aveValue【保健センター・保健所】&#10;一人当たり面積">
          <a:extLst>
            <a:ext uri="{FF2B5EF4-FFF2-40B4-BE49-F238E27FC236}">
              <a16:creationId xmlns:a16="http://schemas.microsoft.com/office/drawing/2014/main" id="{24B0CA48-3031-441C-94BE-F6194D9D68D9}"/>
            </a:ext>
          </a:extLst>
        </xdr:cNvPr>
        <xdr:cNvSpPr txBox="1"/>
      </xdr:nvSpPr>
      <xdr:spPr>
        <a:xfrm>
          <a:off x="184214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80027</xdr:rowOff>
    </xdr:from>
    <xdr:ext cx="469744" cy="259045"/>
    <xdr:sp macro="" textlink="">
      <xdr:nvSpPr>
        <xdr:cNvPr id="719" name="n_1mainValue【保健センター・保健所】&#10;一人当たり面積">
          <a:extLst>
            <a:ext uri="{FF2B5EF4-FFF2-40B4-BE49-F238E27FC236}">
              <a16:creationId xmlns:a16="http://schemas.microsoft.com/office/drawing/2014/main" id="{86E2B4C1-2B7D-4BA0-9FE8-E918520F488E}"/>
            </a:ext>
          </a:extLst>
        </xdr:cNvPr>
        <xdr:cNvSpPr txBox="1"/>
      </xdr:nvSpPr>
      <xdr:spPr>
        <a:xfrm>
          <a:off x="21075727"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80027</xdr:rowOff>
    </xdr:from>
    <xdr:ext cx="469744" cy="259045"/>
    <xdr:sp macro="" textlink="">
      <xdr:nvSpPr>
        <xdr:cNvPr id="720" name="n_2mainValue【保健センター・保健所】&#10;一人当たり面積">
          <a:extLst>
            <a:ext uri="{FF2B5EF4-FFF2-40B4-BE49-F238E27FC236}">
              <a16:creationId xmlns:a16="http://schemas.microsoft.com/office/drawing/2014/main" id="{3EF1A8FD-30E4-45A2-961B-8931E5ACA476}"/>
            </a:ext>
          </a:extLst>
        </xdr:cNvPr>
        <xdr:cNvSpPr txBox="1"/>
      </xdr:nvSpPr>
      <xdr:spPr>
        <a:xfrm>
          <a:off x="20199427"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80027</xdr:rowOff>
    </xdr:from>
    <xdr:ext cx="469744" cy="259045"/>
    <xdr:sp macro="" textlink="">
      <xdr:nvSpPr>
        <xdr:cNvPr id="721" name="n_3mainValue【保健センター・保健所】&#10;一人当たり面積">
          <a:extLst>
            <a:ext uri="{FF2B5EF4-FFF2-40B4-BE49-F238E27FC236}">
              <a16:creationId xmlns:a16="http://schemas.microsoft.com/office/drawing/2014/main" id="{E647086F-8B3A-4A36-B47B-48B37ADA0711}"/>
            </a:ext>
          </a:extLst>
        </xdr:cNvPr>
        <xdr:cNvSpPr txBox="1"/>
      </xdr:nvSpPr>
      <xdr:spPr>
        <a:xfrm>
          <a:off x="19310427"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80027</xdr:rowOff>
    </xdr:from>
    <xdr:ext cx="469744" cy="259045"/>
    <xdr:sp macro="" textlink="">
      <xdr:nvSpPr>
        <xdr:cNvPr id="722" name="n_4mainValue【保健センター・保健所】&#10;一人当たり面積">
          <a:extLst>
            <a:ext uri="{FF2B5EF4-FFF2-40B4-BE49-F238E27FC236}">
              <a16:creationId xmlns:a16="http://schemas.microsoft.com/office/drawing/2014/main" id="{2B103761-374C-47B3-8853-3B48B08F41D1}"/>
            </a:ext>
          </a:extLst>
        </xdr:cNvPr>
        <xdr:cNvSpPr txBox="1"/>
      </xdr:nvSpPr>
      <xdr:spPr>
        <a:xfrm>
          <a:off x="18421427" y="10881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3" name="正方形/長方形 722">
          <a:extLst>
            <a:ext uri="{FF2B5EF4-FFF2-40B4-BE49-F238E27FC236}">
              <a16:creationId xmlns:a16="http://schemas.microsoft.com/office/drawing/2014/main" id="{E383BDF1-C7BE-4278-BAC9-A47E3B09917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4" name="正方形/長方形 723">
          <a:extLst>
            <a:ext uri="{FF2B5EF4-FFF2-40B4-BE49-F238E27FC236}">
              <a16:creationId xmlns:a16="http://schemas.microsoft.com/office/drawing/2014/main" id="{1A62F6BA-C700-44D6-9766-FAA3C312F3C8}"/>
            </a:ext>
          </a:extLst>
        </xdr:cNvPr>
        <xdr:cNvSpPr/>
      </xdr:nvSpPr>
      <xdr:spPr>
        <a:xfrm>
          <a:off x="1244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5" name="正方形/長方形 724">
          <a:extLst>
            <a:ext uri="{FF2B5EF4-FFF2-40B4-BE49-F238E27FC236}">
              <a16:creationId xmlns:a16="http://schemas.microsoft.com/office/drawing/2014/main" id="{C1C4E7E4-22D1-4B97-9C04-7B47373932E4}"/>
            </a:ext>
          </a:extLst>
        </xdr:cNvPr>
        <xdr:cNvSpPr/>
      </xdr:nvSpPr>
      <xdr:spPr>
        <a:xfrm>
          <a:off x="1244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6" name="正方形/長方形 725">
          <a:extLst>
            <a:ext uri="{FF2B5EF4-FFF2-40B4-BE49-F238E27FC236}">
              <a16:creationId xmlns:a16="http://schemas.microsoft.com/office/drawing/2014/main" id="{8AFF7CEC-3A51-46B1-A591-FD9244EE1607}"/>
            </a:ext>
          </a:extLst>
        </xdr:cNvPr>
        <xdr:cNvSpPr/>
      </xdr:nvSpPr>
      <xdr:spPr>
        <a:xfrm>
          <a:off x="13716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7" name="正方形/長方形 726">
          <a:extLst>
            <a:ext uri="{FF2B5EF4-FFF2-40B4-BE49-F238E27FC236}">
              <a16:creationId xmlns:a16="http://schemas.microsoft.com/office/drawing/2014/main" id="{F286220E-5CB4-400D-AD03-5EA780F5A060}"/>
            </a:ext>
          </a:extLst>
        </xdr:cNvPr>
        <xdr:cNvSpPr/>
      </xdr:nvSpPr>
      <xdr:spPr>
        <a:xfrm>
          <a:off x="13716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a:extLst>
            <a:ext uri="{FF2B5EF4-FFF2-40B4-BE49-F238E27FC236}">
              <a16:creationId xmlns:a16="http://schemas.microsoft.com/office/drawing/2014/main" id="{0265EA9B-69DF-4EBE-9598-D0F96F79213B}"/>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9" name="正方形/長方形 728">
          <a:extLst>
            <a:ext uri="{FF2B5EF4-FFF2-40B4-BE49-F238E27FC236}">
              <a16:creationId xmlns:a16="http://schemas.microsoft.com/office/drawing/2014/main" id="{E43B3DB0-123A-4069-A999-A5678A54BA6A}"/>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0" name="正方形/長方形 729">
          <a:extLst>
            <a:ext uri="{FF2B5EF4-FFF2-40B4-BE49-F238E27FC236}">
              <a16:creationId xmlns:a16="http://schemas.microsoft.com/office/drawing/2014/main" id="{84C9BEE9-C385-4E76-931D-208BB3EE4E1D}"/>
            </a:ext>
          </a:extLst>
        </xdr:cNvPr>
        <xdr:cNvSpPr/>
      </xdr:nvSpPr>
      <xdr:spPr>
        <a:xfrm>
          <a:off x="1828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1" name="正方形/長方形 730">
          <a:extLst>
            <a:ext uri="{FF2B5EF4-FFF2-40B4-BE49-F238E27FC236}">
              <a16:creationId xmlns:a16="http://schemas.microsoft.com/office/drawing/2014/main" id="{AE8DBE5B-DA1B-4700-9F07-03993F573E09}"/>
            </a:ext>
          </a:extLst>
        </xdr:cNvPr>
        <xdr:cNvSpPr/>
      </xdr:nvSpPr>
      <xdr:spPr>
        <a:xfrm>
          <a:off x="1828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2" name="正方形/長方形 731">
          <a:extLst>
            <a:ext uri="{FF2B5EF4-FFF2-40B4-BE49-F238E27FC236}">
              <a16:creationId xmlns:a16="http://schemas.microsoft.com/office/drawing/2014/main" id="{320DF18F-5149-4AB3-B573-C4DE7E155F6D}"/>
            </a:ext>
          </a:extLst>
        </xdr:cNvPr>
        <xdr:cNvSpPr/>
      </xdr:nvSpPr>
      <xdr:spPr>
        <a:xfrm>
          <a:off x="1955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3" name="正方形/長方形 732">
          <a:extLst>
            <a:ext uri="{FF2B5EF4-FFF2-40B4-BE49-F238E27FC236}">
              <a16:creationId xmlns:a16="http://schemas.microsoft.com/office/drawing/2014/main" id="{00038F4C-9DA3-4609-BB5B-48BFB92D1E6F}"/>
            </a:ext>
          </a:extLst>
        </xdr:cNvPr>
        <xdr:cNvSpPr/>
      </xdr:nvSpPr>
      <xdr:spPr>
        <a:xfrm>
          <a:off x="1955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4" name="正方形/長方形 733">
          <a:extLst>
            <a:ext uri="{FF2B5EF4-FFF2-40B4-BE49-F238E27FC236}">
              <a16:creationId xmlns:a16="http://schemas.microsoft.com/office/drawing/2014/main" id="{D4346C6A-064E-418D-A6FE-91B512D86C48}"/>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a:extLst>
            <a:ext uri="{FF2B5EF4-FFF2-40B4-BE49-F238E27FC236}">
              <a16:creationId xmlns:a16="http://schemas.microsoft.com/office/drawing/2014/main" id="{59EB3D08-5951-4BAD-9DEF-44133B7DDED3}"/>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6" name="正方形/長方形 735">
          <a:extLst>
            <a:ext uri="{FF2B5EF4-FFF2-40B4-BE49-F238E27FC236}">
              <a16:creationId xmlns:a16="http://schemas.microsoft.com/office/drawing/2014/main" id="{EE0B74A4-E836-4F60-8FA9-0B4A9C34D4BB}"/>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7" name="正方形/長方形 736">
          <a:extLst>
            <a:ext uri="{FF2B5EF4-FFF2-40B4-BE49-F238E27FC236}">
              <a16:creationId xmlns:a16="http://schemas.microsoft.com/office/drawing/2014/main" id="{018E7B91-C6D9-40C4-BDD7-B9995EEEE586}"/>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8" name="正方形/長方形 737">
          <a:extLst>
            <a:ext uri="{FF2B5EF4-FFF2-40B4-BE49-F238E27FC236}">
              <a16:creationId xmlns:a16="http://schemas.microsoft.com/office/drawing/2014/main" id="{DD40615E-933A-43C8-B3AF-A534AB3206ED}"/>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9" name="正方形/長方形 738">
          <a:extLst>
            <a:ext uri="{FF2B5EF4-FFF2-40B4-BE49-F238E27FC236}">
              <a16:creationId xmlns:a16="http://schemas.microsoft.com/office/drawing/2014/main" id="{73F9206E-003B-44BE-8DA5-B1DAB25E0C56}"/>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0" name="正方形/長方形 739">
          <a:extLst>
            <a:ext uri="{FF2B5EF4-FFF2-40B4-BE49-F238E27FC236}">
              <a16:creationId xmlns:a16="http://schemas.microsoft.com/office/drawing/2014/main" id="{89D600BE-8578-4314-BEFA-EB0119E323E4}"/>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1" name="正方形/長方形 740">
          <a:extLst>
            <a:ext uri="{FF2B5EF4-FFF2-40B4-BE49-F238E27FC236}">
              <a16:creationId xmlns:a16="http://schemas.microsoft.com/office/drawing/2014/main" id="{592179D6-C10A-4925-9DED-1D6DFFDA9BDE}"/>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2" name="正方形/長方形 741">
          <a:extLst>
            <a:ext uri="{FF2B5EF4-FFF2-40B4-BE49-F238E27FC236}">
              <a16:creationId xmlns:a16="http://schemas.microsoft.com/office/drawing/2014/main" id="{8CF282E2-6E39-4D15-B171-7E54EC300154}"/>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3" name="テキスト ボックス 742">
          <a:extLst>
            <a:ext uri="{FF2B5EF4-FFF2-40B4-BE49-F238E27FC236}">
              <a16:creationId xmlns:a16="http://schemas.microsoft.com/office/drawing/2014/main" id="{D64C3846-10A5-4CE0-A401-68926404EFEE}"/>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4" name="直線コネクタ 743">
          <a:extLst>
            <a:ext uri="{FF2B5EF4-FFF2-40B4-BE49-F238E27FC236}">
              <a16:creationId xmlns:a16="http://schemas.microsoft.com/office/drawing/2014/main" id="{2C1C7883-3EC5-4A92-B838-753E8F961C29}"/>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5" name="テキスト ボックス 744">
          <a:extLst>
            <a:ext uri="{FF2B5EF4-FFF2-40B4-BE49-F238E27FC236}">
              <a16:creationId xmlns:a16="http://schemas.microsoft.com/office/drawing/2014/main" id="{AA2A6025-A82E-4C38-8D96-7F366DD44ACB}"/>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6" name="直線コネクタ 745">
          <a:extLst>
            <a:ext uri="{FF2B5EF4-FFF2-40B4-BE49-F238E27FC236}">
              <a16:creationId xmlns:a16="http://schemas.microsoft.com/office/drawing/2014/main" id="{DCF85910-EFFF-4EF3-8128-6A17E5817794}"/>
            </a:ext>
          </a:extLst>
        </xdr:cNvPr>
        <xdr:cNvCxnSpPr/>
      </xdr:nvCxnSpPr>
      <xdr:spPr>
        <a:xfrm>
          <a:off x="12446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47" name="テキスト ボックス 746">
          <a:extLst>
            <a:ext uri="{FF2B5EF4-FFF2-40B4-BE49-F238E27FC236}">
              <a16:creationId xmlns:a16="http://schemas.microsoft.com/office/drawing/2014/main" id="{586972E4-3519-482D-96DD-E04C9A7758C0}"/>
            </a:ext>
          </a:extLst>
        </xdr:cNvPr>
        <xdr:cNvSpPr txBox="1"/>
      </xdr:nvSpPr>
      <xdr:spPr>
        <a:xfrm>
          <a:off x="12042941" y="1845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8" name="直線コネクタ 747">
          <a:extLst>
            <a:ext uri="{FF2B5EF4-FFF2-40B4-BE49-F238E27FC236}">
              <a16:creationId xmlns:a16="http://schemas.microsoft.com/office/drawing/2014/main" id="{0BB4B6AF-3E0F-466C-B671-B0D529821970}"/>
            </a:ext>
          </a:extLst>
        </xdr:cNvPr>
        <xdr:cNvCxnSpPr/>
      </xdr:nvCxnSpPr>
      <xdr:spPr>
        <a:xfrm>
          <a:off x="12446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9" name="テキスト ボックス 748">
          <a:extLst>
            <a:ext uri="{FF2B5EF4-FFF2-40B4-BE49-F238E27FC236}">
              <a16:creationId xmlns:a16="http://schemas.microsoft.com/office/drawing/2014/main" id="{E00EA78F-E460-4E90-900E-356E916617CE}"/>
            </a:ext>
          </a:extLst>
        </xdr:cNvPr>
        <xdr:cNvSpPr txBox="1"/>
      </xdr:nvSpPr>
      <xdr:spPr>
        <a:xfrm>
          <a:off x="12042941" y="1799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0" name="直線コネクタ 749">
          <a:extLst>
            <a:ext uri="{FF2B5EF4-FFF2-40B4-BE49-F238E27FC236}">
              <a16:creationId xmlns:a16="http://schemas.microsoft.com/office/drawing/2014/main" id="{7BAC5998-1428-4F69-B351-22E7F1E89661}"/>
            </a:ext>
          </a:extLst>
        </xdr:cNvPr>
        <xdr:cNvCxnSpPr/>
      </xdr:nvCxnSpPr>
      <xdr:spPr>
        <a:xfrm>
          <a:off x="12446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1" name="テキスト ボックス 750">
          <a:extLst>
            <a:ext uri="{FF2B5EF4-FFF2-40B4-BE49-F238E27FC236}">
              <a16:creationId xmlns:a16="http://schemas.microsoft.com/office/drawing/2014/main" id="{3DA2E458-11EC-47B6-9C16-0D4469F43B3E}"/>
            </a:ext>
          </a:extLst>
        </xdr:cNvPr>
        <xdr:cNvSpPr txBox="1"/>
      </xdr:nvSpPr>
      <xdr:spPr>
        <a:xfrm>
          <a:off x="12042941" y="1753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2" name="直線コネクタ 751">
          <a:extLst>
            <a:ext uri="{FF2B5EF4-FFF2-40B4-BE49-F238E27FC236}">
              <a16:creationId xmlns:a16="http://schemas.microsoft.com/office/drawing/2014/main" id="{478B1E23-AAA2-4ABC-8BA3-49E668D9C53B}"/>
            </a:ext>
          </a:extLst>
        </xdr:cNvPr>
        <xdr:cNvCxnSpPr/>
      </xdr:nvCxnSpPr>
      <xdr:spPr>
        <a:xfrm>
          <a:off x="12446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3" name="テキスト ボックス 752">
          <a:extLst>
            <a:ext uri="{FF2B5EF4-FFF2-40B4-BE49-F238E27FC236}">
              <a16:creationId xmlns:a16="http://schemas.microsoft.com/office/drawing/2014/main" id="{19076F79-3486-45B7-8746-9E4011D2AD40}"/>
            </a:ext>
          </a:extLst>
        </xdr:cNvPr>
        <xdr:cNvSpPr txBox="1"/>
      </xdr:nvSpPr>
      <xdr:spPr>
        <a:xfrm>
          <a:off x="12042941" y="1707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4" name="直線コネクタ 753">
          <a:extLst>
            <a:ext uri="{FF2B5EF4-FFF2-40B4-BE49-F238E27FC236}">
              <a16:creationId xmlns:a16="http://schemas.microsoft.com/office/drawing/2014/main" id="{7F7E5885-E356-431D-A99C-2F545E05F67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5" name="テキスト ボックス 754">
          <a:extLst>
            <a:ext uri="{FF2B5EF4-FFF2-40B4-BE49-F238E27FC236}">
              <a16:creationId xmlns:a16="http://schemas.microsoft.com/office/drawing/2014/main" id="{34DF615D-52F8-44D5-955A-D20B5B8BF91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6" name="【庁舎】&#10;有形固定資産減価償却率グラフ枠">
          <a:extLst>
            <a:ext uri="{FF2B5EF4-FFF2-40B4-BE49-F238E27FC236}">
              <a16:creationId xmlns:a16="http://schemas.microsoft.com/office/drawing/2014/main" id="{A7B52762-3AE1-4430-8696-464E8BE88802}"/>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108</xdr:row>
      <xdr:rowOff>37337</xdr:rowOff>
    </xdr:to>
    <xdr:cxnSp macro="">
      <xdr:nvCxnSpPr>
        <xdr:cNvPr id="757" name="直線コネクタ 756">
          <a:extLst>
            <a:ext uri="{FF2B5EF4-FFF2-40B4-BE49-F238E27FC236}">
              <a16:creationId xmlns:a16="http://schemas.microsoft.com/office/drawing/2014/main" id="{302076B3-5103-49A3-92CF-5911AF0B59C2}"/>
            </a:ext>
          </a:extLst>
        </xdr:cNvPr>
        <xdr:cNvCxnSpPr/>
      </xdr:nvCxnSpPr>
      <xdr:spPr>
        <a:xfrm flipV="1">
          <a:off x="16318864" y="17266920"/>
          <a:ext cx="0" cy="12870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41164</xdr:rowOff>
    </xdr:from>
    <xdr:ext cx="405111" cy="259045"/>
    <xdr:sp macro="" textlink="">
      <xdr:nvSpPr>
        <xdr:cNvPr id="758" name="【庁舎】&#10;有形固定資産減価償却率最小値テキスト">
          <a:extLst>
            <a:ext uri="{FF2B5EF4-FFF2-40B4-BE49-F238E27FC236}">
              <a16:creationId xmlns:a16="http://schemas.microsoft.com/office/drawing/2014/main" id="{808F3E76-180A-4CE8-9841-579C9176657E}"/>
            </a:ext>
          </a:extLst>
        </xdr:cNvPr>
        <xdr:cNvSpPr txBox="1"/>
      </xdr:nvSpPr>
      <xdr:spPr>
        <a:xfrm>
          <a:off x="16357600" y="18557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37337</xdr:rowOff>
    </xdr:from>
    <xdr:to>
      <xdr:col>86</xdr:col>
      <xdr:colOff>25400</xdr:colOff>
      <xdr:row>108</xdr:row>
      <xdr:rowOff>37337</xdr:rowOff>
    </xdr:to>
    <xdr:cxnSp macro="">
      <xdr:nvCxnSpPr>
        <xdr:cNvPr id="759" name="直線コネクタ 758">
          <a:extLst>
            <a:ext uri="{FF2B5EF4-FFF2-40B4-BE49-F238E27FC236}">
              <a16:creationId xmlns:a16="http://schemas.microsoft.com/office/drawing/2014/main" id="{3E5352E1-87C4-4418-A7EE-F5751877829E}"/>
            </a:ext>
          </a:extLst>
        </xdr:cNvPr>
        <xdr:cNvCxnSpPr/>
      </xdr:nvCxnSpPr>
      <xdr:spPr>
        <a:xfrm>
          <a:off x="16230600" y="185539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760" name="【庁舎】&#10;有形固定資産減価償却率最大値テキスト">
          <a:extLst>
            <a:ext uri="{FF2B5EF4-FFF2-40B4-BE49-F238E27FC236}">
              <a16:creationId xmlns:a16="http://schemas.microsoft.com/office/drawing/2014/main" id="{0C1A041D-4DEB-4C87-88D5-C4774B555A5C}"/>
            </a:ext>
          </a:extLst>
        </xdr:cNvPr>
        <xdr:cNvSpPr txBox="1"/>
      </xdr:nvSpPr>
      <xdr:spPr>
        <a:xfrm>
          <a:off x="16357600" y="17042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761" name="直線コネクタ 760">
          <a:extLst>
            <a:ext uri="{FF2B5EF4-FFF2-40B4-BE49-F238E27FC236}">
              <a16:creationId xmlns:a16="http://schemas.microsoft.com/office/drawing/2014/main" id="{6352700C-6114-47DE-86CD-4425527EF12E}"/>
            </a:ext>
          </a:extLst>
        </xdr:cNvPr>
        <xdr:cNvCxnSpPr/>
      </xdr:nvCxnSpPr>
      <xdr:spPr>
        <a:xfrm>
          <a:off x="16230600" y="1726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121429</xdr:rowOff>
    </xdr:from>
    <xdr:ext cx="405111" cy="259045"/>
    <xdr:sp macro="" textlink="">
      <xdr:nvSpPr>
        <xdr:cNvPr id="762" name="【庁舎】&#10;有形固定資産減価償却率平均値テキスト">
          <a:extLst>
            <a:ext uri="{FF2B5EF4-FFF2-40B4-BE49-F238E27FC236}">
              <a16:creationId xmlns:a16="http://schemas.microsoft.com/office/drawing/2014/main" id="{D45DB992-2628-4DB0-B7B8-90452203D30F}"/>
            </a:ext>
          </a:extLst>
        </xdr:cNvPr>
        <xdr:cNvSpPr txBox="1"/>
      </xdr:nvSpPr>
      <xdr:spPr>
        <a:xfrm>
          <a:off x="16357600" y="177807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98552</xdr:rowOff>
    </xdr:from>
    <xdr:to>
      <xdr:col>85</xdr:col>
      <xdr:colOff>177800</xdr:colOff>
      <xdr:row>105</xdr:row>
      <xdr:rowOff>28702</xdr:rowOff>
    </xdr:to>
    <xdr:sp macro="" textlink="">
      <xdr:nvSpPr>
        <xdr:cNvPr id="763" name="フローチャート: 判断 762">
          <a:extLst>
            <a:ext uri="{FF2B5EF4-FFF2-40B4-BE49-F238E27FC236}">
              <a16:creationId xmlns:a16="http://schemas.microsoft.com/office/drawing/2014/main" id="{F79FE3C1-CBED-49F2-9FC6-5D295197789C}"/>
            </a:ext>
          </a:extLst>
        </xdr:cNvPr>
        <xdr:cNvSpPr/>
      </xdr:nvSpPr>
      <xdr:spPr>
        <a:xfrm>
          <a:off x="16268700" y="17929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764" name="フローチャート: 判断 763">
          <a:extLst>
            <a:ext uri="{FF2B5EF4-FFF2-40B4-BE49-F238E27FC236}">
              <a16:creationId xmlns:a16="http://schemas.microsoft.com/office/drawing/2014/main" id="{D6060C68-7E05-46F7-A214-89C32BA1B0A1}"/>
            </a:ext>
          </a:extLst>
        </xdr:cNvPr>
        <xdr:cNvSpPr/>
      </xdr:nvSpPr>
      <xdr:spPr>
        <a:xfrm>
          <a:off x="15430500" y="1790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41402</xdr:rowOff>
    </xdr:from>
    <xdr:to>
      <xdr:col>76</xdr:col>
      <xdr:colOff>165100</xdr:colOff>
      <xdr:row>104</xdr:row>
      <xdr:rowOff>143002</xdr:rowOff>
    </xdr:to>
    <xdr:sp macro="" textlink="">
      <xdr:nvSpPr>
        <xdr:cNvPr id="765" name="フローチャート: 判断 764">
          <a:extLst>
            <a:ext uri="{FF2B5EF4-FFF2-40B4-BE49-F238E27FC236}">
              <a16:creationId xmlns:a16="http://schemas.microsoft.com/office/drawing/2014/main" id="{3EDEFBDF-861C-4854-8C38-9DCB699C2FF3}"/>
            </a:ext>
          </a:extLst>
        </xdr:cNvPr>
        <xdr:cNvSpPr/>
      </xdr:nvSpPr>
      <xdr:spPr>
        <a:xfrm>
          <a:off x="14541500" y="1787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16256</xdr:rowOff>
    </xdr:from>
    <xdr:to>
      <xdr:col>72</xdr:col>
      <xdr:colOff>38100</xdr:colOff>
      <xdr:row>104</xdr:row>
      <xdr:rowOff>117856</xdr:rowOff>
    </xdr:to>
    <xdr:sp macro="" textlink="">
      <xdr:nvSpPr>
        <xdr:cNvPr id="766" name="フローチャート: 判断 765">
          <a:extLst>
            <a:ext uri="{FF2B5EF4-FFF2-40B4-BE49-F238E27FC236}">
              <a16:creationId xmlns:a16="http://schemas.microsoft.com/office/drawing/2014/main" id="{22139A8F-9C1A-42ED-AA61-12F6BA441B1F}"/>
            </a:ext>
          </a:extLst>
        </xdr:cNvPr>
        <xdr:cNvSpPr/>
      </xdr:nvSpPr>
      <xdr:spPr>
        <a:xfrm>
          <a:off x="13652500" y="1784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11685</xdr:rowOff>
    </xdr:from>
    <xdr:to>
      <xdr:col>67</xdr:col>
      <xdr:colOff>101600</xdr:colOff>
      <xdr:row>104</xdr:row>
      <xdr:rowOff>113285</xdr:rowOff>
    </xdr:to>
    <xdr:sp macro="" textlink="">
      <xdr:nvSpPr>
        <xdr:cNvPr id="767" name="フローチャート: 判断 766">
          <a:extLst>
            <a:ext uri="{FF2B5EF4-FFF2-40B4-BE49-F238E27FC236}">
              <a16:creationId xmlns:a16="http://schemas.microsoft.com/office/drawing/2014/main" id="{31E38A1A-6146-42AC-B01C-4034AB630449}"/>
            </a:ext>
          </a:extLst>
        </xdr:cNvPr>
        <xdr:cNvSpPr/>
      </xdr:nvSpPr>
      <xdr:spPr>
        <a:xfrm>
          <a:off x="12763500" y="17842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75AA4D9C-ADD4-4539-9239-89DEDCDEB066}"/>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AC623076-7EE5-49F7-A024-CB20B5CCABC1}"/>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04C7ADC5-AC9D-43E7-9A00-1A44EF331872}"/>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F5B08FB5-80B0-4491-8927-5A5CFAF5A605}"/>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30074B8D-D4F0-41A5-B5FE-1CF011A348BC}"/>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141987</xdr:rowOff>
    </xdr:from>
    <xdr:to>
      <xdr:col>85</xdr:col>
      <xdr:colOff>177800</xdr:colOff>
      <xdr:row>106</xdr:row>
      <xdr:rowOff>72137</xdr:rowOff>
    </xdr:to>
    <xdr:sp macro="" textlink="">
      <xdr:nvSpPr>
        <xdr:cNvPr id="773" name="楕円 772">
          <a:extLst>
            <a:ext uri="{FF2B5EF4-FFF2-40B4-BE49-F238E27FC236}">
              <a16:creationId xmlns:a16="http://schemas.microsoft.com/office/drawing/2014/main" id="{6DB12C6B-10F4-4A99-8F74-231AB2A59485}"/>
            </a:ext>
          </a:extLst>
        </xdr:cNvPr>
        <xdr:cNvSpPr/>
      </xdr:nvSpPr>
      <xdr:spPr>
        <a:xfrm>
          <a:off x="16268700" y="18144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120414</xdr:rowOff>
    </xdr:from>
    <xdr:ext cx="405111" cy="259045"/>
    <xdr:sp macro="" textlink="">
      <xdr:nvSpPr>
        <xdr:cNvPr id="774" name="【庁舎】&#10;有形固定資産減価償却率該当値テキスト">
          <a:extLst>
            <a:ext uri="{FF2B5EF4-FFF2-40B4-BE49-F238E27FC236}">
              <a16:creationId xmlns:a16="http://schemas.microsoft.com/office/drawing/2014/main" id="{F8983AD5-8069-4DFC-9A99-811EEB98C5A7}"/>
            </a:ext>
          </a:extLst>
        </xdr:cNvPr>
        <xdr:cNvSpPr txBox="1"/>
      </xdr:nvSpPr>
      <xdr:spPr>
        <a:xfrm>
          <a:off x="16357600" y="18122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123698</xdr:rowOff>
    </xdr:from>
    <xdr:to>
      <xdr:col>81</xdr:col>
      <xdr:colOff>101600</xdr:colOff>
      <xdr:row>106</xdr:row>
      <xdr:rowOff>53848</xdr:rowOff>
    </xdr:to>
    <xdr:sp macro="" textlink="">
      <xdr:nvSpPr>
        <xdr:cNvPr id="775" name="楕円 774">
          <a:extLst>
            <a:ext uri="{FF2B5EF4-FFF2-40B4-BE49-F238E27FC236}">
              <a16:creationId xmlns:a16="http://schemas.microsoft.com/office/drawing/2014/main" id="{FE2714CF-8B4C-41AE-9614-E061B73071F9}"/>
            </a:ext>
          </a:extLst>
        </xdr:cNvPr>
        <xdr:cNvSpPr/>
      </xdr:nvSpPr>
      <xdr:spPr>
        <a:xfrm>
          <a:off x="15430500" y="1812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3048</xdr:rowOff>
    </xdr:from>
    <xdr:to>
      <xdr:col>85</xdr:col>
      <xdr:colOff>127000</xdr:colOff>
      <xdr:row>106</xdr:row>
      <xdr:rowOff>21337</xdr:rowOff>
    </xdr:to>
    <xdr:cxnSp macro="">
      <xdr:nvCxnSpPr>
        <xdr:cNvPr id="776" name="直線コネクタ 775">
          <a:extLst>
            <a:ext uri="{FF2B5EF4-FFF2-40B4-BE49-F238E27FC236}">
              <a16:creationId xmlns:a16="http://schemas.microsoft.com/office/drawing/2014/main" id="{1E70216B-E04E-4DC1-820A-15D002FCB97B}"/>
            </a:ext>
          </a:extLst>
        </xdr:cNvPr>
        <xdr:cNvCxnSpPr/>
      </xdr:nvCxnSpPr>
      <xdr:spPr>
        <a:xfrm>
          <a:off x="15481300" y="18176748"/>
          <a:ext cx="838200" cy="18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71120</xdr:rowOff>
    </xdr:from>
    <xdr:to>
      <xdr:col>76</xdr:col>
      <xdr:colOff>165100</xdr:colOff>
      <xdr:row>106</xdr:row>
      <xdr:rowOff>1270</xdr:rowOff>
    </xdr:to>
    <xdr:sp macro="" textlink="">
      <xdr:nvSpPr>
        <xdr:cNvPr id="777" name="楕円 776">
          <a:extLst>
            <a:ext uri="{FF2B5EF4-FFF2-40B4-BE49-F238E27FC236}">
              <a16:creationId xmlns:a16="http://schemas.microsoft.com/office/drawing/2014/main" id="{5FE43FBE-50E7-4F83-A25B-376291BE5A89}"/>
            </a:ext>
          </a:extLst>
        </xdr:cNvPr>
        <xdr:cNvSpPr/>
      </xdr:nvSpPr>
      <xdr:spPr>
        <a:xfrm>
          <a:off x="14541500" y="1807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121920</xdr:rowOff>
    </xdr:from>
    <xdr:to>
      <xdr:col>81</xdr:col>
      <xdr:colOff>50800</xdr:colOff>
      <xdr:row>106</xdr:row>
      <xdr:rowOff>3048</xdr:rowOff>
    </xdr:to>
    <xdr:cxnSp macro="">
      <xdr:nvCxnSpPr>
        <xdr:cNvPr id="778" name="直線コネクタ 777">
          <a:extLst>
            <a:ext uri="{FF2B5EF4-FFF2-40B4-BE49-F238E27FC236}">
              <a16:creationId xmlns:a16="http://schemas.microsoft.com/office/drawing/2014/main" id="{38259AF5-322C-4DC0-BAB4-2E7887E3AFB4}"/>
            </a:ext>
          </a:extLst>
        </xdr:cNvPr>
        <xdr:cNvCxnSpPr/>
      </xdr:nvCxnSpPr>
      <xdr:spPr>
        <a:xfrm>
          <a:off x="14592300" y="18124170"/>
          <a:ext cx="889000" cy="5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130556</xdr:rowOff>
    </xdr:from>
    <xdr:to>
      <xdr:col>72</xdr:col>
      <xdr:colOff>38100</xdr:colOff>
      <xdr:row>107</xdr:row>
      <xdr:rowOff>60706</xdr:rowOff>
    </xdr:to>
    <xdr:sp macro="" textlink="">
      <xdr:nvSpPr>
        <xdr:cNvPr id="779" name="楕円 778">
          <a:extLst>
            <a:ext uri="{FF2B5EF4-FFF2-40B4-BE49-F238E27FC236}">
              <a16:creationId xmlns:a16="http://schemas.microsoft.com/office/drawing/2014/main" id="{5FEED310-36EA-4515-981A-BC4EE7F574F6}"/>
            </a:ext>
          </a:extLst>
        </xdr:cNvPr>
        <xdr:cNvSpPr/>
      </xdr:nvSpPr>
      <xdr:spPr>
        <a:xfrm>
          <a:off x="13652500" y="1830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121920</xdr:rowOff>
    </xdr:from>
    <xdr:to>
      <xdr:col>76</xdr:col>
      <xdr:colOff>114300</xdr:colOff>
      <xdr:row>107</xdr:row>
      <xdr:rowOff>9906</xdr:rowOff>
    </xdr:to>
    <xdr:cxnSp macro="">
      <xdr:nvCxnSpPr>
        <xdr:cNvPr id="780" name="直線コネクタ 779">
          <a:extLst>
            <a:ext uri="{FF2B5EF4-FFF2-40B4-BE49-F238E27FC236}">
              <a16:creationId xmlns:a16="http://schemas.microsoft.com/office/drawing/2014/main" id="{ADD77B36-4E07-406C-8511-D728D0B5F8CF}"/>
            </a:ext>
          </a:extLst>
        </xdr:cNvPr>
        <xdr:cNvCxnSpPr/>
      </xdr:nvCxnSpPr>
      <xdr:spPr>
        <a:xfrm flipV="1">
          <a:off x="13703300" y="18124170"/>
          <a:ext cx="889000" cy="23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64263</xdr:rowOff>
    </xdr:from>
    <xdr:to>
      <xdr:col>67</xdr:col>
      <xdr:colOff>101600</xdr:colOff>
      <xdr:row>107</xdr:row>
      <xdr:rowOff>165863</xdr:rowOff>
    </xdr:to>
    <xdr:sp macro="" textlink="">
      <xdr:nvSpPr>
        <xdr:cNvPr id="781" name="楕円 780">
          <a:extLst>
            <a:ext uri="{FF2B5EF4-FFF2-40B4-BE49-F238E27FC236}">
              <a16:creationId xmlns:a16="http://schemas.microsoft.com/office/drawing/2014/main" id="{5628E777-C349-4E23-9128-08B8219133A8}"/>
            </a:ext>
          </a:extLst>
        </xdr:cNvPr>
        <xdr:cNvSpPr/>
      </xdr:nvSpPr>
      <xdr:spPr>
        <a:xfrm>
          <a:off x="12763500" y="18409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9906</xdr:rowOff>
    </xdr:from>
    <xdr:to>
      <xdr:col>71</xdr:col>
      <xdr:colOff>177800</xdr:colOff>
      <xdr:row>107</xdr:row>
      <xdr:rowOff>115063</xdr:rowOff>
    </xdr:to>
    <xdr:cxnSp macro="">
      <xdr:nvCxnSpPr>
        <xdr:cNvPr id="782" name="直線コネクタ 781">
          <a:extLst>
            <a:ext uri="{FF2B5EF4-FFF2-40B4-BE49-F238E27FC236}">
              <a16:creationId xmlns:a16="http://schemas.microsoft.com/office/drawing/2014/main" id="{39547CD5-7E6C-441B-BDC0-0FC041D61B72}"/>
            </a:ext>
          </a:extLst>
        </xdr:cNvPr>
        <xdr:cNvCxnSpPr/>
      </xdr:nvCxnSpPr>
      <xdr:spPr>
        <a:xfrm flipV="1">
          <a:off x="12814300" y="18355056"/>
          <a:ext cx="889000" cy="105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17797</xdr:rowOff>
    </xdr:from>
    <xdr:ext cx="405111" cy="259045"/>
    <xdr:sp macro="" textlink="">
      <xdr:nvSpPr>
        <xdr:cNvPr id="783" name="n_1aveValue【庁舎】&#10;有形固定資産減価償却率">
          <a:extLst>
            <a:ext uri="{FF2B5EF4-FFF2-40B4-BE49-F238E27FC236}">
              <a16:creationId xmlns:a16="http://schemas.microsoft.com/office/drawing/2014/main" id="{80BCB347-4465-40A9-812B-6A9BA915E11C}"/>
            </a:ext>
          </a:extLst>
        </xdr:cNvPr>
        <xdr:cNvSpPr txBox="1"/>
      </xdr:nvSpPr>
      <xdr:spPr>
        <a:xfrm>
          <a:off x="15266044" y="1767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159529</xdr:rowOff>
    </xdr:from>
    <xdr:ext cx="405111" cy="259045"/>
    <xdr:sp macro="" textlink="">
      <xdr:nvSpPr>
        <xdr:cNvPr id="784" name="n_2aveValue【庁舎】&#10;有形固定資産減価償却率">
          <a:extLst>
            <a:ext uri="{FF2B5EF4-FFF2-40B4-BE49-F238E27FC236}">
              <a16:creationId xmlns:a16="http://schemas.microsoft.com/office/drawing/2014/main" id="{2DA6CD58-8591-476E-98C5-44F64F59DA53}"/>
            </a:ext>
          </a:extLst>
        </xdr:cNvPr>
        <xdr:cNvSpPr txBox="1"/>
      </xdr:nvSpPr>
      <xdr:spPr>
        <a:xfrm>
          <a:off x="14389744" y="17647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134383</xdr:rowOff>
    </xdr:from>
    <xdr:ext cx="405111" cy="259045"/>
    <xdr:sp macro="" textlink="">
      <xdr:nvSpPr>
        <xdr:cNvPr id="785" name="n_3aveValue【庁舎】&#10;有形固定資産減価償却率">
          <a:extLst>
            <a:ext uri="{FF2B5EF4-FFF2-40B4-BE49-F238E27FC236}">
              <a16:creationId xmlns:a16="http://schemas.microsoft.com/office/drawing/2014/main" id="{2323C213-A8A3-4646-A4F6-82E282F6F397}"/>
            </a:ext>
          </a:extLst>
        </xdr:cNvPr>
        <xdr:cNvSpPr txBox="1"/>
      </xdr:nvSpPr>
      <xdr:spPr>
        <a:xfrm>
          <a:off x="13500744" y="1762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129812</xdr:rowOff>
    </xdr:from>
    <xdr:ext cx="405111" cy="259045"/>
    <xdr:sp macro="" textlink="">
      <xdr:nvSpPr>
        <xdr:cNvPr id="786" name="n_4aveValue【庁舎】&#10;有形固定資産減価償却率">
          <a:extLst>
            <a:ext uri="{FF2B5EF4-FFF2-40B4-BE49-F238E27FC236}">
              <a16:creationId xmlns:a16="http://schemas.microsoft.com/office/drawing/2014/main" id="{3A52A245-8503-4A95-ADE0-3A64E2DF3EC0}"/>
            </a:ext>
          </a:extLst>
        </xdr:cNvPr>
        <xdr:cNvSpPr txBox="1"/>
      </xdr:nvSpPr>
      <xdr:spPr>
        <a:xfrm>
          <a:off x="12611744" y="17617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44975</xdr:rowOff>
    </xdr:from>
    <xdr:ext cx="405111" cy="259045"/>
    <xdr:sp macro="" textlink="">
      <xdr:nvSpPr>
        <xdr:cNvPr id="787" name="n_1mainValue【庁舎】&#10;有形固定資産減価償却率">
          <a:extLst>
            <a:ext uri="{FF2B5EF4-FFF2-40B4-BE49-F238E27FC236}">
              <a16:creationId xmlns:a16="http://schemas.microsoft.com/office/drawing/2014/main" id="{D954AC98-F619-4531-B025-DDD1ECB994B0}"/>
            </a:ext>
          </a:extLst>
        </xdr:cNvPr>
        <xdr:cNvSpPr txBox="1"/>
      </xdr:nvSpPr>
      <xdr:spPr>
        <a:xfrm>
          <a:off x="15266044" y="182186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163847</xdr:rowOff>
    </xdr:from>
    <xdr:ext cx="405111" cy="259045"/>
    <xdr:sp macro="" textlink="">
      <xdr:nvSpPr>
        <xdr:cNvPr id="788" name="n_2mainValue【庁舎】&#10;有形固定資産減価償却率">
          <a:extLst>
            <a:ext uri="{FF2B5EF4-FFF2-40B4-BE49-F238E27FC236}">
              <a16:creationId xmlns:a16="http://schemas.microsoft.com/office/drawing/2014/main" id="{3181C62E-7B4D-4443-8DAB-05E55D23ECE8}"/>
            </a:ext>
          </a:extLst>
        </xdr:cNvPr>
        <xdr:cNvSpPr txBox="1"/>
      </xdr:nvSpPr>
      <xdr:spPr>
        <a:xfrm>
          <a:off x="14389744" y="1816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51833</xdr:rowOff>
    </xdr:from>
    <xdr:ext cx="405111" cy="259045"/>
    <xdr:sp macro="" textlink="">
      <xdr:nvSpPr>
        <xdr:cNvPr id="789" name="n_3mainValue【庁舎】&#10;有形固定資産減価償却率">
          <a:extLst>
            <a:ext uri="{FF2B5EF4-FFF2-40B4-BE49-F238E27FC236}">
              <a16:creationId xmlns:a16="http://schemas.microsoft.com/office/drawing/2014/main" id="{0BE79B62-1F21-4E36-92B8-EF520047032E}"/>
            </a:ext>
          </a:extLst>
        </xdr:cNvPr>
        <xdr:cNvSpPr txBox="1"/>
      </xdr:nvSpPr>
      <xdr:spPr>
        <a:xfrm>
          <a:off x="13500744" y="183969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156990</xdr:rowOff>
    </xdr:from>
    <xdr:ext cx="405111" cy="259045"/>
    <xdr:sp macro="" textlink="">
      <xdr:nvSpPr>
        <xdr:cNvPr id="790" name="n_4mainValue【庁舎】&#10;有形固定資産減価償却率">
          <a:extLst>
            <a:ext uri="{FF2B5EF4-FFF2-40B4-BE49-F238E27FC236}">
              <a16:creationId xmlns:a16="http://schemas.microsoft.com/office/drawing/2014/main" id="{4FE54C78-FB98-4F4A-B5BA-54449C625452}"/>
            </a:ext>
          </a:extLst>
        </xdr:cNvPr>
        <xdr:cNvSpPr txBox="1"/>
      </xdr:nvSpPr>
      <xdr:spPr>
        <a:xfrm>
          <a:off x="12611744" y="18502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1" name="正方形/長方形 790">
          <a:extLst>
            <a:ext uri="{FF2B5EF4-FFF2-40B4-BE49-F238E27FC236}">
              <a16:creationId xmlns:a16="http://schemas.microsoft.com/office/drawing/2014/main" id="{86C28806-CFCB-4983-8EF6-548ABCC8F5A4}"/>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2" name="正方形/長方形 791">
          <a:extLst>
            <a:ext uri="{FF2B5EF4-FFF2-40B4-BE49-F238E27FC236}">
              <a16:creationId xmlns:a16="http://schemas.microsoft.com/office/drawing/2014/main" id="{FE753FCB-1E02-4369-9BDB-984B54DC69D9}"/>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3" name="正方形/長方形 792">
          <a:extLst>
            <a:ext uri="{FF2B5EF4-FFF2-40B4-BE49-F238E27FC236}">
              <a16:creationId xmlns:a16="http://schemas.microsoft.com/office/drawing/2014/main" id="{A987507C-5ED2-4D99-A27C-28E307FA8B69}"/>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4" name="正方形/長方形 793">
          <a:extLst>
            <a:ext uri="{FF2B5EF4-FFF2-40B4-BE49-F238E27FC236}">
              <a16:creationId xmlns:a16="http://schemas.microsoft.com/office/drawing/2014/main" id="{6DE8BF89-4885-4FAF-9AED-FA869B11ED39}"/>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5" name="正方形/長方形 794">
          <a:extLst>
            <a:ext uri="{FF2B5EF4-FFF2-40B4-BE49-F238E27FC236}">
              <a16:creationId xmlns:a16="http://schemas.microsoft.com/office/drawing/2014/main" id="{A5F9A2CF-BD26-4AE0-B84A-EE30A435A90B}"/>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6" name="正方形/長方形 795">
          <a:extLst>
            <a:ext uri="{FF2B5EF4-FFF2-40B4-BE49-F238E27FC236}">
              <a16:creationId xmlns:a16="http://schemas.microsoft.com/office/drawing/2014/main" id="{C212541B-80A3-419A-A08C-D8129BFBD2E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7" name="正方形/長方形 796">
          <a:extLst>
            <a:ext uri="{FF2B5EF4-FFF2-40B4-BE49-F238E27FC236}">
              <a16:creationId xmlns:a16="http://schemas.microsoft.com/office/drawing/2014/main" id="{113478F5-B7A1-4726-822E-9FAB107FC668}"/>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8" name="正方形/長方形 797">
          <a:extLst>
            <a:ext uri="{FF2B5EF4-FFF2-40B4-BE49-F238E27FC236}">
              <a16:creationId xmlns:a16="http://schemas.microsoft.com/office/drawing/2014/main" id="{522AAAE7-C74E-4227-89FA-B93788F05DE5}"/>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9" name="テキスト ボックス 798">
          <a:extLst>
            <a:ext uri="{FF2B5EF4-FFF2-40B4-BE49-F238E27FC236}">
              <a16:creationId xmlns:a16="http://schemas.microsoft.com/office/drawing/2014/main" id="{60D9F4A9-09FB-4B86-9823-CB602C033086}"/>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0" name="直線コネクタ 799">
          <a:extLst>
            <a:ext uri="{FF2B5EF4-FFF2-40B4-BE49-F238E27FC236}">
              <a16:creationId xmlns:a16="http://schemas.microsoft.com/office/drawing/2014/main" id="{1AB76EF7-F235-4BD5-9DED-B2A01E203CCF}"/>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1" name="直線コネクタ 800">
          <a:extLst>
            <a:ext uri="{FF2B5EF4-FFF2-40B4-BE49-F238E27FC236}">
              <a16:creationId xmlns:a16="http://schemas.microsoft.com/office/drawing/2014/main" id="{09224BA4-3A6D-4594-B0D5-A4B7199CA7CB}"/>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2" name="テキスト ボックス 801">
          <a:extLst>
            <a:ext uri="{FF2B5EF4-FFF2-40B4-BE49-F238E27FC236}">
              <a16:creationId xmlns:a16="http://schemas.microsoft.com/office/drawing/2014/main" id="{E8F71C43-8A8A-47DF-A5FE-D76DEF2D96FD}"/>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3" name="直線コネクタ 802">
          <a:extLst>
            <a:ext uri="{FF2B5EF4-FFF2-40B4-BE49-F238E27FC236}">
              <a16:creationId xmlns:a16="http://schemas.microsoft.com/office/drawing/2014/main" id="{03725DF3-E2AF-4D34-BCC9-A7392E28B95B}"/>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4" name="テキスト ボックス 803">
          <a:extLst>
            <a:ext uri="{FF2B5EF4-FFF2-40B4-BE49-F238E27FC236}">
              <a16:creationId xmlns:a16="http://schemas.microsoft.com/office/drawing/2014/main" id="{79A18AF3-691C-42A1-830A-EAE6C73464E0}"/>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5" name="直線コネクタ 804">
          <a:extLst>
            <a:ext uri="{FF2B5EF4-FFF2-40B4-BE49-F238E27FC236}">
              <a16:creationId xmlns:a16="http://schemas.microsoft.com/office/drawing/2014/main" id="{429F0A83-43B9-4CC0-AE32-1F3EC1DBFC19}"/>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6" name="テキスト ボックス 805">
          <a:extLst>
            <a:ext uri="{FF2B5EF4-FFF2-40B4-BE49-F238E27FC236}">
              <a16:creationId xmlns:a16="http://schemas.microsoft.com/office/drawing/2014/main" id="{CCC40923-9132-49F9-94FA-4697A8675138}"/>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7" name="直線コネクタ 806">
          <a:extLst>
            <a:ext uri="{FF2B5EF4-FFF2-40B4-BE49-F238E27FC236}">
              <a16:creationId xmlns:a16="http://schemas.microsoft.com/office/drawing/2014/main" id="{4D00B454-AF0F-4FA9-B6F2-396B54F8DCEC}"/>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8" name="テキスト ボックス 807">
          <a:extLst>
            <a:ext uri="{FF2B5EF4-FFF2-40B4-BE49-F238E27FC236}">
              <a16:creationId xmlns:a16="http://schemas.microsoft.com/office/drawing/2014/main" id="{3B4F8086-D013-4063-8E37-ABD2123492D2}"/>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9" name="直線コネクタ 808">
          <a:extLst>
            <a:ext uri="{FF2B5EF4-FFF2-40B4-BE49-F238E27FC236}">
              <a16:creationId xmlns:a16="http://schemas.microsoft.com/office/drawing/2014/main" id="{3E746847-7DB3-4AA1-84B4-4B6C2284625A}"/>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0" name="テキスト ボックス 809">
          <a:extLst>
            <a:ext uri="{FF2B5EF4-FFF2-40B4-BE49-F238E27FC236}">
              <a16:creationId xmlns:a16="http://schemas.microsoft.com/office/drawing/2014/main" id="{5C5D7042-CBAF-46BD-BF5A-52997B533302}"/>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1" name="直線コネクタ 810">
          <a:extLst>
            <a:ext uri="{FF2B5EF4-FFF2-40B4-BE49-F238E27FC236}">
              <a16:creationId xmlns:a16="http://schemas.microsoft.com/office/drawing/2014/main" id="{DCE29386-D22C-40D0-B7DF-D2CA465B56A9}"/>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2" name="テキスト ボックス 811">
          <a:extLst>
            <a:ext uri="{FF2B5EF4-FFF2-40B4-BE49-F238E27FC236}">
              <a16:creationId xmlns:a16="http://schemas.microsoft.com/office/drawing/2014/main" id="{DBFB58F7-A7F3-4ABB-A9B5-F9062D4D77D5}"/>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3" name="【庁舎】&#10;一人当たり面積グラフ枠">
          <a:extLst>
            <a:ext uri="{FF2B5EF4-FFF2-40B4-BE49-F238E27FC236}">
              <a16:creationId xmlns:a16="http://schemas.microsoft.com/office/drawing/2014/main" id="{55093B2B-6744-448B-83DE-5E3CB94D5367}"/>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102870</xdr:rowOff>
    </xdr:from>
    <xdr:to>
      <xdr:col>116</xdr:col>
      <xdr:colOff>62864</xdr:colOff>
      <xdr:row>108</xdr:row>
      <xdr:rowOff>22861</xdr:rowOff>
    </xdr:to>
    <xdr:cxnSp macro="">
      <xdr:nvCxnSpPr>
        <xdr:cNvPr id="814" name="直線コネクタ 813">
          <a:extLst>
            <a:ext uri="{FF2B5EF4-FFF2-40B4-BE49-F238E27FC236}">
              <a16:creationId xmlns:a16="http://schemas.microsoft.com/office/drawing/2014/main" id="{31EE672B-4B87-4C1D-9A17-06907A6C25C9}"/>
            </a:ext>
          </a:extLst>
        </xdr:cNvPr>
        <xdr:cNvCxnSpPr/>
      </xdr:nvCxnSpPr>
      <xdr:spPr>
        <a:xfrm flipV="1">
          <a:off x="22160864" y="17076420"/>
          <a:ext cx="0" cy="1463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15" name="【庁舎】&#10;一人当たり面積最小値テキスト">
          <a:extLst>
            <a:ext uri="{FF2B5EF4-FFF2-40B4-BE49-F238E27FC236}">
              <a16:creationId xmlns:a16="http://schemas.microsoft.com/office/drawing/2014/main" id="{DBF40D45-B106-4D3C-8B56-B4B803B17935}"/>
            </a:ext>
          </a:extLst>
        </xdr:cNvPr>
        <xdr:cNvSpPr txBox="1"/>
      </xdr:nvSpPr>
      <xdr:spPr>
        <a:xfrm>
          <a:off x="22199600"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16" name="直線コネクタ 815">
          <a:extLst>
            <a:ext uri="{FF2B5EF4-FFF2-40B4-BE49-F238E27FC236}">
              <a16:creationId xmlns:a16="http://schemas.microsoft.com/office/drawing/2014/main" id="{5A8E47B2-539B-4F6F-ABC5-898626CEBC50}"/>
            </a:ext>
          </a:extLst>
        </xdr:cNvPr>
        <xdr:cNvCxnSpPr/>
      </xdr:nvCxnSpPr>
      <xdr:spPr>
        <a:xfrm>
          <a:off x="22072600" y="18539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49547</xdr:rowOff>
    </xdr:from>
    <xdr:ext cx="469744" cy="259045"/>
    <xdr:sp macro="" textlink="">
      <xdr:nvSpPr>
        <xdr:cNvPr id="817" name="【庁舎】&#10;一人当たり面積最大値テキスト">
          <a:extLst>
            <a:ext uri="{FF2B5EF4-FFF2-40B4-BE49-F238E27FC236}">
              <a16:creationId xmlns:a16="http://schemas.microsoft.com/office/drawing/2014/main" id="{5DF5B815-63CF-4A6F-B874-8618C75C5E19}"/>
            </a:ext>
          </a:extLst>
        </xdr:cNvPr>
        <xdr:cNvSpPr txBox="1"/>
      </xdr:nvSpPr>
      <xdr:spPr>
        <a:xfrm>
          <a:off x="22199600" y="1685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102870</xdr:rowOff>
    </xdr:from>
    <xdr:to>
      <xdr:col>116</xdr:col>
      <xdr:colOff>152400</xdr:colOff>
      <xdr:row>99</xdr:row>
      <xdr:rowOff>102870</xdr:rowOff>
    </xdr:to>
    <xdr:cxnSp macro="">
      <xdr:nvCxnSpPr>
        <xdr:cNvPr id="818" name="直線コネクタ 817">
          <a:extLst>
            <a:ext uri="{FF2B5EF4-FFF2-40B4-BE49-F238E27FC236}">
              <a16:creationId xmlns:a16="http://schemas.microsoft.com/office/drawing/2014/main" id="{C4F9D227-EDA1-47AD-BB2F-2329E29671EF}"/>
            </a:ext>
          </a:extLst>
        </xdr:cNvPr>
        <xdr:cNvCxnSpPr/>
      </xdr:nvCxnSpPr>
      <xdr:spPr>
        <a:xfrm>
          <a:off x="22072600" y="1707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102888</xdr:rowOff>
    </xdr:from>
    <xdr:ext cx="469744" cy="259045"/>
    <xdr:sp macro="" textlink="">
      <xdr:nvSpPr>
        <xdr:cNvPr id="819" name="【庁舎】&#10;一人当たり面積平均値テキスト">
          <a:extLst>
            <a:ext uri="{FF2B5EF4-FFF2-40B4-BE49-F238E27FC236}">
              <a16:creationId xmlns:a16="http://schemas.microsoft.com/office/drawing/2014/main" id="{4E551555-8B17-4D41-A784-07E3D47F03E8}"/>
            </a:ext>
          </a:extLst>
        </xdr:cNvPr>
        <xdr:cNvSpPr txBox="1"/>
      </xdr:nvSpPr>
      <xdr:spPr>
        <a:xfrm>
          <a:off x="22199600" y="181051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124461</xdr:rowOff>
    </xdr:from>
    <xdr:to>
      <xdr:col>116</xdr:col>
      <xdr:colOff>114300</xdr:colOff>
      <xdr:row>106</xdr:row>
      <xdr:rowOff>54611</xdr:rowOff>
    </xdr:to>
    <xdr:sp macro="" textlink="">
      <xdr:nvSpPr>
        <xdr:cNvPr id="820" name="フローチャート: 判断 819">
          <a:extLst>
            <a:ext uri="{FF2B5EF4-FFF2-40B4-BE49-F238E27FC236}">
              <a16:creationId xmlns:a16="http://schemas.microsoft.com/office/drawing/2014/main" id="{713F8F73-4CDE-411A-9A04-FA18B9EA050E}"/>
            </a:ext>
          </a:extLst>
        </xdr:cNvPr>
        <xdr:cNvSpPr/>
      </xdr:nvSpPr>
      <xdr:spPr>
        <a:xfrm>
          <a:off x="22110700" y="18126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120650</xdr:rowOff>
    </xdr:from>
    <xdr:to>
      <xdr:col>112</xdr:col>
      <xdr:colOff>38100</xdr:colOff>
      <xdr:row>106</xdr:row>
      <xdr:rowOff>50800</xdr:rowOff>
    </xdr:to>
    <xdr:sp macro="" textlink="">
      <xdr:nvSpPr>
        <xdr:cNvPr id="821" name="フローチャート: 判断 820">
          <a:extLst>
            <a:ext uri="{FF2B5EF4-FFF2-40B4-BE49-F238E27FC236}">
              <a16:creationId xmlns:a16="http://schemas.microsoft.com/office/drawing/2014/main" id="{E9717A8C-979B-4AB5-B322-B8E181C2E50A}"/>
            </a:ext>
          </a:extLst>
        </xdr:cNvPr>
        <xdr:cNvSpPr/>
      </xdr:nvSpPr>
      <xdr:spPr>
        <a:xfrm>
          <a:off x="21272500" y="1812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2" name="フローチャート: 判断 821">
          <a:extLst>
            <a:ext uri="{FF2B5EF4-FFF2-40B4-BE49-F238E27FC236}">
              <a16:creationId xmlns:a16="http://schemas.microsoft.com/office/drawing/2014/main" id="{48B0995D-EEB1-46F9-8E02-B6B4B3C64952}"/>
            </a:ext>
          </a:extLst>
        </xdr:cNvPr>
        <xdr:cNvSpPr/>
      </xdr:nvSpPr>
      <xdr:spPr>
        <a:xfrm>
          <a:off x="20383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132080</xdr:rowOff>
    </xdr:from>
    <xdr:to>
      <xdr:col>102</xdr:col>
      <xdr:colOff>165100</xdr:colOff>
      <xdr:row>106</xdr:row>
      <xdr:rowOff>62230</xdr:rowOff>
    </xdr:to>
    <xdr:sp macro="" textlink="">
      <xdr:nvSpPr>
        <xdr:cNvPr id="823" name="フローチャート: 判断 822">
          <a:extLst>
            <a:ext uri="{FF2B5EF4-FFF2-40B4-BE49-F238E27FC236}">
              <a16:creationId xmlns:a16="http://schemas.microsoft.com/office/drawing/2014/main" id="{8D1E4FE9-E356-4203-8EA5-346D4916D5AB}"/>
            </a:ext>
          </a:extLst>
        </xdr:cNvPr>
        <xdr:cNvSpPr/>
      </xdr:nvSpPr>
      <xdr:spPr>
        <a:xfrm>
          <a:off x="19494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132080</xdr:rowOff>
    </xdr:from>
    <xdr:to>
      <xdr:col>98</xdr:col>
      <xdr:colOff>38100</xdr:colOff>
      <xdr:row>106</xdr:row>
      <xdr:rowOff>62230</xdr:rowOff>
    </xdr:to>
    <xdr:sp macro="" textlink="">
      <xdr:nvSpPr>
        <xdr:cNvPr id="824" name="フローチャート: 判断 823">
          <a:extLst>
            <a:ext uri="{FF2B5EF4-FFF2-40B4-BE49-F238E27FC236}">
              <a16:creationId xmlns:a16="http://schemas.microsoft.com/office/drawing/2014/main" id="{2DCB3427-3FC9-4B55-AD61-61B41F958A25}"/>
            </a:ext>
          </a:extLst>
        </xdr:cNvPr>
        <xdr:cNvSpPr/>
      </xdr:nvSpPr>
      <xdr:spPr>
        <a:xfrm>
          <a:off x="18605500" y="18134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DC2BC55B-E16B-46F4-B365-3C740A424137}"/>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81120DE0-816A-43ED-B318-A6C93A0D29B6}"/>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4F869522-FE17-4AC6-8703-31B4CE751AC2}"/>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CEC34AF9-51E0-4E8D-8972-B357F9B7D6E5}"/>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ECE5C0BA-C359-4365-80FF-EA9C1DDA0ECD}"/>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170180</xdr:rowOff>
    </xdr:from>
    <xdr:to>
      <xdr:col>116</xdr:col>
      <xdr:colOff>114300</xdr:colOff>
      <xdr:row>104</xdr:row>
      <xdr:rowOff>100330</xdr:rowOff>
    </xdr:to>
    <xdr:sp macro="" textlink="">
      <xdr:nvSpPr>
        <xdr:cNvPr id="830" name="楕円 829">
          <a:extLst>
            <a:ext uri="{FF2B5EF4-FFF2-40B4-BE49-F238E27FC236}">
              <a16:creationId xmlns:a16="http://schemas.microsoft.com/office/drawing/2014/main" id="{0D549942-F5A6-4FB4-9C0D-CE17B4B3FAD8}"/>
            </a:ext>
          </a:extLst>
        </xdr:cNvPr>
        <xdr:cNvSpPr/>
      </xdr:nvSpPr>
      <xdr:spPr>
        <a:xfrm>
          <a:off x="22110700" y="1782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21607</xdr:rowOff>
    </xdr:from>
    <xdr:ext cx="469744" cy="259045"/>
    <xdr:sp macro="" textlink="">
      <xdr:nvSpPr>
        <xdr:cNvPr id="831" name="【庁舎】&#10;一人当たり面積該当値テキスト">
          <a:extLst>
            <a:ext uri="{FF2B5EF4-FFF2-40B4-BE49-F238E27FC236}">
              <a16:creationId xmlns:a16="http://schemas.microsoft.com/office/drawing/2014/main" id="{9373AB74-B418-4E37-A952-8FDCF36463B8}"/>
            </a:ext>
          </a:extLst>
        </xdr:cNvPr>
        <xdr:cNvSpPr txBox="1"/>
      </xdr:nvSpPr>
      <xdr:spPr>
        <a:xfrm>
          <a:off x="22199600" y="17680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170180</xdr:rowOff>
    </xdr:from>
    <xdr:to>
      <xdr:col>112</xdr:col>
      <xdr:colOff>38100</xdr:colOff>
      <xdr:row>104</xdr:row>
      <xdr:rowOff>100330</xdr:rowOff>
    </xdr:to>
    <xdr:sp macro="" textlink="">
      <xdr:nvSpPr>
        <xdr:cNvPr id="832" name="楕円 831">
          <a:extLst>
            <a:ext uri="{FF2B5EF4-FFF2-40B4-BE49-F238E27FC236}">
              <a16:creationId xmlns:a16="http://schemas.microsoft.com/office/drawing/2014/main" id="{D37505DC-E9B6-4D97-909A-12DF00E69B4D}"/>
            </a:ext>
          </a:extLst>
        </xdr:cNvPr>
        <xdr:cNvSpPr/>
      </xdr:nvSpPr>
      <xdr:spPr>
        <a:xfrm>
          <a:off x="21272500" y="1782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49530</xdr:rowOff>
    </xdr:from>
    <xdr:to>
      <xdr:col>116</xdr:col>
      <xdr:colOff>63500</xdr:colOff>
      <xdr:row>104</xdr:row>
      <xdr:rowOff>49530</xdr:rowOff>
    </xdr:to>
    <xdr:cxnSp macro="">
      <xdr:nvCxnSpPr>
        <xdr:cNvPr id="833" name="直線コネクタ 832">
          <a:extLst>
            <a:ext uri="{FF2B5EF4-FFF2-40B4-BE49-F238E27FC236}">
              <a16:creationId xmlns:a16="http://schemas.microsoft.com/office/drawing/2014/main" id="{FDE1EE0C-4EA3-488B-8A39-882EA464AB55}"/>
            </a:ext>
          </a:extLst>
        </xdr:cNvPr>
        <xdr:cNvCxnSpPr/>
      </xdr:nvCxnSpPr>
      <xdr:spPr>
        <a:xfrm>
          <a:off x="21323300" y="178803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166370</xdr:rowOff>
    </xdr:from>
    <xdr:to>
      <xdr:col>107</xdr:col>
      <xdr:colOff>101600</xdr:colOff>
      <xdr:row>104</xdr:row>
      <xdr:rowOff>96520</xdr:rowOff>
    </xdr:to>
    <xdr:sp macro="" textlink="">
      <xdr:nvSpPr>
        <xdr:cNvPr id="834" name="楕円 833">
          <a:extLst>
            <a:ext uri="{FF2B5EF4-FFF2-40B4-BE49-F238E27FC236}">
              <a16:creationId xmlns:a16="http://schemas.microsoft.com/office/drawing/2014/main" id="{C8390BCE-8495-401E-8B96-8E1C2E1599BE}"/>
            </a:ext>
          </a:extLst>
        </xdr:cNvPr>
        <xdr:cNvSpPr/>
      </xdr:nvSpPr>
      <xdr:spPr>
        <a:xfrm>
          <a:off x="20383500" y="1782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45720</xdr:rowOff>
    </xdr:from>
    <xdr:to>
      <xdr:col>111</xdr:col>
      <xdr:colOff>177800</xdr:colOff>
      <xdr:row>104</xdr:row>
      <xdr:rowOff>49530</xdr:rowOff>
    </xdr:to>
    <xdr:cxnSp macro="">
      <xdr:nvCxnSpPr>
        <xdr:cNvPr id="835" name="直線コネクタ 834">
          <a:extLst>
            <a:ext uri="{FF2B5EF4-FFF2-40B4-BE49-F238E27FC236}">
              <a16:creationId xmlns:a16="http://schemas.microsoft.com/office/drawing/2014/main" id="{74192B92-1FCF-428E-9063-5F017586359E}"/>
            </a:ext>
          </a:extLst>
        </xdr:cNvPr>
        <xdr:cNvCxnSpPr/>
      </xdr:nvCxnSpPr>
      <xdr:spPr>
        <a:xfrm>
          <a:off x="20434300" y="178765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6350</xdr:rowOff>
    </xdr:from>
    <xdr:to>
      <xdr:col>102</xdr:col>
      <xdr:colOff>165100</xdr:colOff>
      <xdr:row>104</xdr:row>
      <xdr:rowOff>107950</xdr:rowOff>
    </xdr:to>
    <xdr:sp macro="" textlink="">
      <xdr:nvSpPr>
        <xdr:cNvPr id="836" name="楕円 835">
          <a:extLst>
            <a:ext uri="{FF2B5EF4-FFF2-40B4-BE49-F238E27FC236}">
              <a16:creationId xmlns:a16="http://schemas.microsoft.com/office/drawing/2014/main" id="{EB48C43E-113B-4842-A9BB-AF213CA7EBA7}"/>
            </a:ext>
          </a:extLst>
        </xdr:cNvPr>
        <xdr:cNvSpPr/>
      </xdr:nvSpPr>
      <xdr:spPr>
        <a:xfrm>
          <a:off x="19494500" y="17837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45720</xdr:rowOff>
    </xdr:from>
    <xdr:to>
      <xdr:col>107</xdr:col>
      <xdr:colOff>50800</xdr:colOff>
      <xdr:row>104</xdr:row>
      <xdr:rowOff>57150</xdr:rowOff>
    </xdr:to>
    <xdr:cxnSp macro="">
      <xdr:nvCxnSpPr>
        <xdr:cNvPr id="837" name="直線コネクタ 836">
          <a:extLst>
            <a:ext uri="{FF2B5EF4-FFF2-40B4-BE49-F238E27FC236}">
              <a16:creationId xmlns:a16="http://schemas.microsoft.com/office/drawing/2014/main" id="{39102A4E-5738-43F0-95F3-F88130E21C51}"/>
            </a:ext>
          </a:extLst>
        </xdr:cNvPr>
        <xdr:cNvCxnSpPr/>
      </xdr:nvCxnSpPr>
      <xdr:spPr>
        <a:xfrm flipV="1">
          <a:off x="19545300" y="1787652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2539</xdr:rowOff>
    </xdr:from>
    <xdr:to>
      <xdr:col>98</xdr:col>
      <xdr:colOff>38100</xdr:colOff>
      <xdr:row>104</xdr:row>
      <xdr:rowOff>104139</xdr:rowOff>
    </xdr:to>
    <xdr:sp macro="" textlink="">
      <xdr:nvSpPr>
        <xdr:cNvPr id="838" name="楕円 837">
          <a:extLst>
            <a:ext uri="{FF2B5EF4-FFF2-40B4-BE49-F238E27FC236}">
              <a16:creationId xmlns:a16="http://schemas.microsoft.com/office/drawing/2014/main" id="{42C722DB-93E8-44D5-9679-8C2BD9AFC70B}"/>
            </a:ext>
          </a:extLst>
        </xdr:cNvPr>
        <xdr:cNvSpPr/>
      </xdr:nvSpPr>
      <xdr:spPr>
        <a:xfrm>
          <a:off x="18605500" y="1783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53339</xdr:rowOff>
    </xdr:from>
    <xdr:to>
      <xdr:col>102</xdr:col>
      <xdr:colOff>114300</xdr:colOff>
      <xdr:row>104</xdr:row>
      <xdr:rowOff>57150</xdr:rowOff>
    </xdr:to>
    <xdr:cxnSp macro="">
      <xdr:nvCxnSpPr>
        <xdr:cNvPr id="839" name="直線コネクタ 838">
          <a:extLst>
            <a:ext uri="{FF2B5EF4-FFF2-40B4-BE49-F238E27FC236}">
              <a16:creationId xmlns:a16="http://schemas.microsoft.com/office/drawing/2014/main" id="{192AC1BC-D196-4A12-AA05-39DC7A07BFE4}"/>
            </a:ext>
          </a:extLst>
        </xdr:cNvPr>
        <xdr:cNvCxnSpPr/>
      </xdr:nvCxnSpPr>
      <xdr:spPr>
        <a:xfrm>
          <a:off x="18656300" y="1788413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41927</xdr:rowOff>
    </xdr:from>
    <xdr:ext cx="469744" cy="259045"/>
    <xdr:sp macro="" textlink="">
      <xdr:nvSpPr>
        <xdr:cNvPr id="840" name="n_1aveValue【庁舎】&#10;一人当たり面積">
          <a:extLst>
            <a:ext uri="{FF2B5EF4-FFF2-40B4-BE49-F238E27FC236}">
              <a16:creationId xmlns:a16="http://schemas.microsoft.com/office/drawing/2014/main" id="{877E9EDB-E128-42E6-A2CA-A41286C2FAF8}"/>
            </a:ext>
          </a:extLst>
        </xdr:cNvPr>
        <xdr:cNvSpPr txBox="1"/>
      </xdr:nvSpPr>
      <xdr:spPr>
        <a:xfrm>
          <a:off x="21075727" y="1821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53357</xdr:rowOff>
    </xdr:from>
    <xdr:ext cx="469744" cy="259045"/>
    <xdr:sp macro="" textlink="">
      <xdr:nvSpPr>
        <xdr:cNvPr id="841" name="n_2aveValue【庁舎】&#10;一人当たり面積">
          <a:extLst>
            <a:ext uri="{FF2B5EF4-FFF2-40B4-BE49-F238E27FC236}">
              <a16:creationId xmlns:a16="http://schemas.microsoft.com/office/drawing/2014/main" id="{5F6714CF-6C8B-4385-95AC-EC9CC7513F38}"/>
            </a:ext>
          </a:extLst>
        </xdr:cNvPr>
        <xdr:cNvSpPr txBox="1"/>
      </xdr:nvSpPr>
      <xdr:spPr>
        <a:xfrm>
          <a:off x="20199427" y="1822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53357</xdr:rowOff>
    </xdr:from>
    <xdr:ext cx="469744" cy="259045"/>
    <xdr:sp macro="" textlink="">
      <xdr:nvSpPr>
        <xdr:cNvPr id="842" name="n_3aveValue【庁舎】&#10;一人当たり面積">
          <a:extLst>
            <a:ext uri="{FF2B5EF4-FFF2-40B4-BE49-F238E27FC236}">
              <a16:creationId xmlns:a16="http://schemas.microsoft.com/office/drawing/2014/main" id="{2D453452-6D01-4897-B5C6-C16B46D9733E}"/>
            </a:ext>
          </a:extLst>
        </xdr:cNvPr>
        <xdr:cNvSpPr txBox="1"/>
      </xdr:nvSpPr>
      <xdr:spPr>
        <a:xfrm>
          <a:off x="19310427" y="1822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53357</xdr:rowOff>
    </xdr:from>
    <xdr:ext cx="469744" cy="259045"/>
    <xdr:sp macro="" textlink="">
      <xdr:nvSpPr>
        <xdr:cNvPr id="843" name="n_4aveValue【庁舎】&#10;一人当たり面積">
          <a:extLst>
            <a:ext uri="{FF2B5EF4-FFF2-40B4-BE49-F238E27FC236}">
              <a16:creationId xmlns:a16="http://schemas.microsoft.com/office/drawing/2014/main" id="{00C04A63-682C-497B-BC18-A9E42073B666}"/>
            </a:ext>
          </a:extLst>
        </xdr:cNvPr>
        <xdr:cNvSpPr txBox="1"/>
      </xdr:nvSpPr>
      <xdr:spPr>
        <a:xfrm>
          <a:off x="18421427" y="182270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116857</xdr:rowOff>
    </xdr:from>
    <xdr:ext cx="469744" cy="259045"/>
    <xdr:sp macro="" textlink="">
      <xdr:nvSpPr>
        <xdr:cNvPr id="844" name="n_1mainValue【庁舎】&#10;一人当たり面積">
          <a:extLst>
            <a:ext uri="{FF2B5EF4-FFF2-40B4-BE49-F238E27FC236}">
              <a16:creationId xmlns:a16="http://schemas.microsoft.com/office/drawing/2014/main" id="{4D6E5580-C15F-488A-9C1F-16188A8D396D}"/>
            </a:ext>
          </a:extLst>
        </xdr:cNvPr>
        <xdr:cNvSpPr txBox="1"/>
      </xdr:nvSpPr>
      <xdr:spPr>
        <a:xfrm>
          <a:off x="21075727" y="1760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113047</xdr:rowOff>
    </xdr:from>
    <xdr:ext cx="469744" cy="259045"/>
    <xdr:sp macro="" textlink="">
      <xdr:nvSpPr>
        <xdr:cNvPr id="845" name="n_2mainValue【庁舎】&#10;一人当たり面積">
          <a:extLst>
            <a:ext uri="{FF2B5EF4-FFF2-40B4-BE49-F238E27FC236}">
              <a16:creationId xmlns:a16="http://schemas.microsoft.com/office/drawing/2014/main" id="{C1DE1A1E-5DC2-4F35-9E7B-9E91D8E0995A}"/>
            </a:ext>
          </a:extLst>
        </xdr:cNvPr>
        <xdr:cNvSpPr txBox="1"/>
      </xdr:nvSpPr>
      <xdr:spPr>
        <a:xfrm>
          <a:off x="20199427" y="17600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124477</xdr:rowOff>
    </xdr:from>
    <xdr:ext cx="469744" cy="259045"/>
    <xdr:sp macro="" textlink="">
      <xdr:nvSpPr>
        <xdr:cNvPr id="846" name="n_3mainValue【庁舎】&#10;一人当たり面積">
          <a:extLst>
            <a:ext uri="{FF2B5EF4-FFF2-40B4-BE49-F238E27FC236}">
              <a16:creationId xmlns:a16="http://schemas.microsoft.com/office/drawing/2014/main" id="{0C6A767E-A667-4E15-9873-3B8E2E636A4A}"/>
            </a:ext>
          </a:extLst>
        </xdr:cNvPr>
        <xdr:cNvSpPr txBox="1"/>
      </xdr:nvSpPr>
      <xdr:spPr>
        <a:xfrm>
          <a:off x="19310427" y="17612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120666</xdr:rowOff>
    </xdr:from>
    <xdr:ext cx="469744" cy="259045"/>
    <xdr:sp macro="" textlink="">
      <xdr:nvSpPr>
        <xdr:cNvPr id="847" name="n_4mainValue【庁舎】&#10;一人当たり面積">
          <a:extLst>
            <a:ext uri="{FF2B5EF4-FFF2-40B4-BE49-F238E27FC236}">
              <a16:creationId xmlns:a16="http://schemas.microsoft.com/office/drawing/2014/main" id="{A600F368-D80E-4A5D-8939-E503D750AA3B}"/>
            </a:ext>
          </a:extLst>
        </xdr:cNvPr>
        <xdr:cNvSpPr txBox="1"/>
      </xdr:nvSpPr>
      <xdr:spPr>
        <a:xfrm>
          <a:off x="18421427" y="176085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8" name="正方形/長方形 847">
          <a:extLst>
            <a:ext uri="{FF2B5EF4-FFF2-40B4-BE49-F238E27FC236}">
              <a16:creationId xmlns:a16="http://schemas.microsoft.com/office/drawing/2014/main" id="{E3B4D328-D1BC-434E-ABCA-B842862B6E7C}"/>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9" name="正方形/長方形 848">
          <a:extLst>
            <a:ext uri="{FF2B5EF4-FFF2-40B4-BE49-F238E27FC236}">
              <a16:creationId xmlns:a16="http://schemas.microsoft.com/office/drawing/2014/main" id="{361D0DC7-3F9C-48F0-8DF7-B83F21CD6764}"/>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0" name="テキスト ボックス 849">
          <a:extLst>
            <a:ext uri="{FF2B5EF4-FFF2-40B4-BE49-F238E27FC236}">
              <a16:creationId xmlns:a16="http://schemas.microsoft.com/office/drawing/2014/main" id="{C4A7A8B4-6CF4-4A99-A81E-7D966A825D54}"/>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保健センター・保健所</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　保健センター・保健所については、令和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年度の有形固定資産減価償却率が</a:t>
          </a:r>
          <a:r>
            <a:rPr kumimoji="1" lang="en-US" altLang="ja-JP" sz="1300">
              <a:latin typeface="ＭＳ Ｐゴシック" panose="020B0600070205080204" pitchFamily="50" charset="-128"/>
              <a:ea typeface="ＭＳ Ｐゴシック" panose="020B0600070205080204" pitchFamily="50" charset="-128"/>
            </a:rPr>
            <a:t>78.1%</a:t>
          </a:r>
          <a:r>
            <a:rPr kumimoji="1" lang="ja-JP" altLang="en-US" sz="1300">
              <a:latin typeface="ＭＳ Ｐゴシック" panose="020B0600070205080204" pitchFamily="50" charset="-128"/>
              <a:ea typeface="ＭＳ Ｐゴシック" panose="020B0600070205080204" pitchFamily="50" charset="-128"/>
            </a:rPr>
            <a:t>となっており、類似団体内平均値と比較しても高い値となっている。碑文谷保健センター（昭和</a:t>
          </a:r>
          <a:r>
            <a:rPr kumimoji="1" lang="en-US" altLang="ja-JP" sz="1300">
              <a:latin typeface="ＭＳ Ｐゴシック" panose="020B0600070205080204" pitchFamily="50" charset="-128"/>
              <a:ea typeface="ＭＳ Ｐゴシック" panose="020B0600070205080204" pitchFamily="50" charset="-128"/>
            </a:rPr>
            <a:t>60</a:t>
          </a:r>
          <a:r>
            <a:rPr kumimoji="1" lang="ja-JP" altLang="en-US" sz="1300">
              <a:latin typeface="ＭＳ Ｐゴシック" panose="020B0600070205080204" pitchFamily="50" charset="-128"/>
              <a:ea typeface="ＭＳ Ｐゴシック" panose="020B0600070205080204" pitchFamily="50" charset="-128"/>
            </a:rPr>
            <a:t>年築）の老朽化が進んでいることから、令和</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日で業務を終了し、今後は、目黒区実施計画において、解体工事を予定している。</a:t>
          </a:r>
        </a:p>
        <a:p>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庁舎</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　目黒区総合庁舎（昭和</a:t>
          </a:r>
          <a:r>
            <a:rPr kumimoji="1" lang="en-US" altLang="ja-JP" sz="1300">
              <a:latin typeface="ＭＳ Ｐゴシック" panose="020B0600070205080204" pitchFamily="50" charset="-128"/>
              <a:ea typeface="ＭＳ Ｐゴシック" panose="020B0600070205080204" pitchFamily="50" charset="-128"/>
            </a:rPr>
            <a:t>41</a:t>
          </a:r>
          <a:r>
            <a:rPr kumimoji="1" lang="ja-JP" altLang="en-US" sz="1300">
              <a:latin typeface="ＭＳ Ｐゴシック" panose="020B0600070205080204" pitchFamily="50" charset="-128"/>
              <a:ea typeface="ＭＳ Ｐゴシック" panose="020B0600070205080204" pitchFamily="50" charset="-128"/>
            </a:rPr>
            <a:t>年築）については、火災報知設備の改修工事などを行ったが、目黒区清掃事務所（昭和</a:t>
          </a:r>
          <a:r>
            <a:rPr kumimoji="1" lang="en-US" altLang="ja-JP" sz="1300">
              <a:latin typeface="ＭＳ Ｐゴシック" panose="020B0600070205080204" pitchFamily="50" charset="-128"/>
              <a:ea typeface="ＭＳ Ｐゴシック" panose="020B0600070205080204" pitchFamily="50" charset="-128"/>
            </a:rPr>
            <a:t>47</a:t>
          </a:r>
          <a:r>
            <a:rPr kumimoji="1" lang="ja-JP" altLang="en-US" sz="1300">
              <a:latin typeface="ＭＳ Ｐゴシック" panose="020B0600070205080204" pitchFamily="50" charset="-128"/>
              <a:ea typeface="ＭＳ Ｐゴシック" panose="020B0600070205080204" pitchFamily="50" charset="-128"/>
            </a:rPr>
            <a:t>年築）とともに、有形固定資産減価償却率を押し上げる主要因となっている。今後も建物の老朽化対策として、令和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年度に改定した「区有施設見直し計画」に基づき、構造体耐久性調査や耐震診断などを行い、適切な更新手法などの検討を行っていく。</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279,520
268,972
14.67
131,219,485
123,773,948
7,317,185
78,098,672
7,601,148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前年度と比べ、分子となる基準財政収入額は特別区税の増などにより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25</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億円余の増、分母となる基準財政需要額は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投資的経費の物価高騰対策経費の算定など</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により</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基準財政収入額の増を上回る</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億円余の増となり</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年度を</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0.01</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ポイント下回りました。</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今後も歳出の徹底した見直しと歳入確保を行うことにより財政の健全化を図り、中長期的に安定した財政運営に努めていきます。</a:t>
          </a:r>
          <a:endParaRPr lang="ja-JP" altLang="ja-JP" sz="1300">
            <a:solidFill>
              <a:srgbClr val="0070C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37193</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09393"/>
          <a:ext cx="0" cy="13960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123570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5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37193</xdr:rowOff>
    </xdr:from>
    <xdr:to>
      <xdr:col>24</xdr:col>
      <xdr:colOff>12700</xdr:colOff>
      <xdr:row>36</xdr:row>
      <xdr:rowOff>37193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0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58057</xdr:rowOff>
    </xdr:from>
    <xdr:to>
      <xdr:col>23</xdr:col>
      <xdr:colOff>133350</xdr:colOff>
      <xdr:row>40</xdr:row>
      <xdr:rowOff>75293</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6916057"/>
          <a:ext cx="8382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100892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30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58057</xdr:rowOff>
    </xdr:from>
    <xdr:to>
      <xdr:col>19</xdr:col>
      <xdr:colOff>133350</xdr:colOff>
      <xdr:row>40</xdr:row>
      <xdr:rowOff>58057</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9160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26505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27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40822</xdr:rowOff>
    </xdr:from>
    <xdr:to>
      <xdr:col>15</xdr:col>
      <xdr:colOff>82550</xdr:colOff>
      <xdr:row>40</xdr:row>
      <xdr:rowOff>58057</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898822"/>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43742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40822</xdr:rowOff>
    </xdr:from>
    <xdr:to>
      <xdr:col>11</xdr:col>
      <xdr:colOff>31750</xdr:colOff>
      <xdr:row>40</xdr:row>
      <xdr:rowOff>40822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89882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26505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24493</xdr:rowOff>
    </xdr:from>
    <xdr:to>
      <xdr:col>23</xdr:col>
      <xdr:colOff>184150</xdr:colOff>
      <xdr:row>40</xdr:row>
      <xdr:rowOff>126093</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8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41020</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727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7257</xdr:rowOff>
    </xdr:from>
    <xdr:to>
      <xdr:col>19</xdr:col>
      <xdr:colOff>184150</xdr:colOff>
      <xdr:row>40</xdr:row>
      <xdr:rowOff>108857</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119034</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6341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7257</xdr:rowOff>
    </xdr:from>
    <xdr:to>
      <xdr:col>15</xdr:col>
      <xdr:colOff>133350</xdr:colOff>
      <xdr:row>40</xdr:row>
      <xdr:rowOff>108857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86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119034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634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161472</xdr:rowOff>
    </xdr:from>
    <xdr:to>
      <xdr:col>11</xdr:col>
      <xdr:colOff>82550</xdr:colOff>
      <xdr:row>40</xdr:row>
      <xdr:rowOff>91622</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84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101799</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6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161472</xdr:rowOff>
    </xdr:from>
    <xdr:to>
      <xdr:col>7</xdr:col>
      <xdr:colOff>31750</xdr:colOff>
      <xdr:row>40</xdr:row>
      <xdr:rowOff>91622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84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101799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616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経常収支比率は</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76.1</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％で、令和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年度から</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1.8</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ポイント減となりました。これは、分子となる歳出が物件費が増となったことなどにより、対前年度比</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19</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千万円余の増となった一方で、分母となる歳入が特別区税が増となったことなどにより、対前年度比</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44</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億</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千万円余の増となり、歳入の増が歳出の増を上回ったことによるものです。</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年連続で</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適正範囲（</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70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80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％）となりましたが、今後も社会情勢の変化に対応できる財政基盤となるよう、歳入確保及びビルドアンドスクラップの視点に立った歳出の抑制を図っていきます。</a:t>
          </a:r>
          <a:endParaRPr kumimoji="0" lang="en-US" altLang="ja-JP" sz="1300">
            <a:solidFill>
              <a:srgbClr val="0070C0"/>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65</xdr:row>
      <xdr:rowOff>22352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90404"/>
          <a:ext cx="0" cy="1076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165879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38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22352</xdr:rowOff>
    </xdr:from>
    <xdr:to>
      <xdr:col>24</xdr:col>
      <xdr:colOff>12700</xdr:colOff>
      <xdr:row>65</xdr:row>
      <xdr:rowOff>22352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6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46736</xdr:rowOff>
    </xdr:from>
    <xdr:to>
      <xdr:col>23</xdr:col>
      <xdr:colOff>133350</xdr:colOff>
      <xdr:row>63</xdr:row>
      <xdr:rowOff>133604</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848086"/>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158767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88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133604</xdr:rowOff>
    </xdr:from>
    <xdr:to>
      <xdr:col>19</xdr:col>
      <xdr:colOff>133350</xdr:colOff>
      <xdr:row>63</xdr:row>
      <xdr:rowOff>152908</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934954"/>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24892</xdr:rowOff>
    </xdr:from>
    <xdr:to>
      <xdr:col>19</xdr:col>
      <xdr:colOff>184150</xdr:colOff>
      <xdr:row>63</xdr:row>
      <xdr:rowOff>126492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136669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5951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152908</xdr:rowOff>
    </xdr:from>
    <xdr:to>
      <xdr:col>15</xdr:col>
      <xdr:colOff>82550</xdr:colOff>
      <xdr:row>64</xdr:row>
      <xdr:rowOff>116586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954258"/>
          <a:ext cx="889000" cy="1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126238</xdr:rowOff>
    </xdr:from>
    <xdr:to>
      <xdr:col>15</xdr:col>
      <xdr:colOff>133350</xdr:colOff>
      <xdr:row>64</xdr:row>
      <xdr:rowOff>56388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41165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1013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162560</xdr:rowOff>
    </xdr:from>
    <xdr:to>
      <xdr:col>11</xdr:col>
      <xdr:colOff>31750</xdr:colOff>
      <xdr:row>64</xdr:row>
      <xdr:rowOff>116586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0963910"/>
          <a:ext cx="889000" cy="125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114046</xdr:rowOff>
    </xdr:from>
    <xdr:to>
      <xdr:col>11</xdr:col>
      <xdr:colOff>82550</xdr:colOff>
      <xdr:row>65</xdr:row>
      <xdr:rowOff>44196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28973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1173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140716</xdr:rowOff>
    </xdr:from>
    <xdr:to>
      <xdr:col>7</xdr:col>
      <xdr:colOff>31750</xdr:colOff>
      <xdr:row>64</xdr:row>
      <xdr:rowOff>70866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4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55643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102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167386</xdr:rowOff>
    </xdr:from>
    <xdr:to>
      <xdr:col>23</xdr:col>
      <xdr:colOff>184150</xdr:colOff>
      <xdr:row>63</xdr:row>
      <xdr:rowOff>97536</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79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12463</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6423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82804</xdr:rowOff>
    </xdr:from>
    <xdr:to>
      <xdr:col>19</xdr:col>
      <xdr:colOff>184150</xdr:colOff>
      <xdr:row>64</xdr:row>
      <xdr:rowOff>12954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884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169181</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970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102108</xdr:rowOff>
    </xdr:from>
    <xdr:to>
      <xdr:col>15</xdr:col>
      <xdr:colOff>133350</xdr:colOff>
      <xdr:row>64</xdr:row>
      <xdr:rowOff>32258</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90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42435</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0672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65786</xdr:rowOff>
    </xdr:from>
    <xdr:to>
      <xdr:col>11</xdr:col>
      <xdr:colOff>82550</xdr:colOff>
      <xdr:row>64</xdr:row>
      <xdr:rowOff>167386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038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6113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807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111760</xdr:rowOff>
    </xdr:from>
    <xdr:to>
      <xdr:col>7</xdr:col>
      <xdr:colOff>31750</xdr:colOff>
      <xdr:row>64</xdr:row>
      <xdr:rowOff>41910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091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52087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068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[160,491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人口</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人当たり人件費・物件費等決算額は対前年度比</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7,986</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円の</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減</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となりました。類似団体平均を</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4,740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円上回っています。これは人件費の平均が類似団体平均を上回っていることが主な要因です。</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引き続き歳出の抑制化に取り組んでいきます。</a:t>
          </a:r>
          <a:endParaRPr lang="ja-JP" altLang="ja-JP" sz="1300">
            <a:solidFill>
              <a:srgbClr val="0070C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22698</xdr:rowOff>
    </xdr:from>
    <xdr:to>
      <xdr:col>23</xdr:col>
      <xdr:colOff>133350</xdr:colOff>
      <xdr:row>88</xdr:row>
      <xdr:rowOff>123678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10148"/>
          <a:ext cx="0" cy="13011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95755</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123678</xdr:rowOff>
    </xdr:from>
    <xdr:to>
      <xdr:col>24</xdr:col>
      <xdr:colOff>12700</xdr:colOff>
      <xdr:row>88</xdr:row>
      <xdr:rowOff>123678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1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109075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53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22698</xdr:rowOff>
    </xdr:from>
    <xdr:to>
      <xdr:col>24</xdr:col>
      <xdr:colOff>12700</xdr:colOff>
      <xdr:row>81</xdr:row>
      <xdr:rowOff>22698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1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156491</xdr:rowOff>
    </xdr:from>
    <xdr:to>
      <xdr:col>23</xdr:col>
      <xdr:colOff>133350</xdr:colOff>
      <xdr:row>82</xdr:row>
      <xdr:rowOff>17159</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043941"/>
          <a:ext cx="838200" cy="32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103156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8191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86629</xdr:rowOff>
    </xdr:from>
    <xdr:to>
      <xdr:col>23</xdr:col>
      <xdr:colOff>184150</xdr:colOff>
      <xdr:row>82</xdr:row>
      <xdr:rowOff>16779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167821</xdr:rowOff>
    </xdr:from>
    <xdr:to>
      <xdr:col>19</xdr:col>
      <xdr:colOff>133350</xdr:colOff>
      <xdr:row>82</xdr:row>
      <xdr:rowOff>17159</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055271"/>
          <a:ext cx="889000" cy="20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106355</xdr:rowOff>
    </xdr:from>
    <xdr:to>
      <xdr:col>19</xdr:col>
      <xdr:colOff>184150</xdr:colOff>
      <xdr:row>82</xdr:row>
      <xdr:rowOff>36505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46682</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3762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88759</xdr:rowOff>
    </xdr:from>
    <xdr:to>
      <xdr:col>15</xdr:col>
      <xdr:colOff>82550</xdr:colOff>
      <xdr:row>81</xdr:row>
      <xdr:rowOff>167821</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3976209"/>
          <a:ext cx="889000" cy="79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82297</xdr:rowOff>
    </xdr:from>
    <xdr:to>
      <xdr:col>15</xdr:col>
      <xdr:colOff>133350</xdr:colOff>
      <xdr:row>82</xdr:row>
      <xdr:rowOff>12447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22624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373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55060</xdr:rowOff>
    </xdr:from>
    <xdr:to>
      <xdr:col>11</xdr:col>
      <xdr:colOff>31750</xdr:colOff>
      <xdr:row>81</xdr:row>
      <xdr:rowOff>88759</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3942510"/>
          <a:ext cx="889000" cy="33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21095</xdr:rowOff>
    </xdr:from>
    <xdr:to>
      <xdr:col>11</xdr:col>
      <xdr:colOff>82550</xdr:colOff>
      <xdr:row>81</xdr:row>
      <xdr:rowOff>122695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132872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6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170157</xdr:rowOff>
    </xdr:from>
    <xdr:to>
      <xdr:col>7</xdr:col>
      <xdr:colOff>31750</xdr:colOff>
      <xdr:row>81</xdr:row>
      <xdr:rowOff>100307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110484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65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105691</xdr:rowOff>
    </xdr:from>
    <xdr:to>
      <xdr:col>23</xdr:col>
      <xdr:colOff>184150</xdr:colOff>
      <xdr:row>82</xdr:row>
      <xdr:rowOff>35841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3993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77768</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9652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137809</xdr:rowOff>
    </xdr:from>
    <xdr:to>
      <xdr:col>19</xdr:col>
      <xdr:colOff>184150</xdr:colOff>
      <xdr:row>82</xdr:row>
      <xdr:rowOff>67959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025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52736</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1116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117021</xdr:rowOff>
    </xdr:from>
    <xdr:to>
      <xdr:col>15</xdr:col>
      <xdr:colOff>133350</xdr:colOff>
      <xdr:row>82</xdr:row>
      <xdr:rowOff>47171</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004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31948</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090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37959</xdr:rowOff>
    </xdr:from>
    <xdr:to>
      <xdr:col>11</xdr:col>
      <xdr:colOff>82550</xdr:colOff>
      <xdr:row>81</xdr:row>
      <xdr:rowOff>139559</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3925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124336</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0117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4260</xdr:rowOff>
    </xdr:from>
    <xdr:to>
      <xdr:col>7</xdr:col>
      <xdr:colOff>31750</xdr:colOff>
      <xdr:row>81</xdr:row>
      <xdr:rowOff>105860</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3891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90637</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978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ラスパイレス指数は、国を</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ポイント下回っています。職務・職責を的確に反映した給与制度の推進により年功的な給与上昇を抑制し、合わせて各種手当の見直しを進め、引き続き、給与の適正化に努めていきます。</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90</xdr:row>
      <xdr:rowOff>1814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950043"/>
          <a:ext cx="0" cy="1482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101600</xdr:rowOff>
    </xdr:from>
    <xdr:to>
      <xdr:col>81</xdr:col>
      <xdr:colOff>44450</xdr:colOff>
      <xdr:row>87</xdr:row>
      <xdr:rowOff>68036</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6179800" y="14846300"/>
          <a:ext cx="8382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31948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433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101600</xdr:rowOff>
    </xdr:from>
    <xdr:to>
      <xdr:col>77</xdr:col>
      <xdr:colOff>44450</xdr:colOff>
      <xdr:row>87</xdr:row>
      <xdr:rowOff>33564</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5290800" y="14846300"/>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24691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4264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101600</xdr:rowOff>
    </xdr:from>
    <xdr:to>
      <xdr:col>72</xdr:col>
      <xdr:colOff>203200</xdr:colOff>
      <xdr:row>87</xdr:row>
      <xdr:rowOff>33564</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846300"/>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59163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46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101600</xdr:rowOff>
    </xdr:from>
    <xdr:to>
      <xdr:col>68</xdr:col>
      <xdr:colOff>152400</xdr:colOff>
      <xdr:row>87</xdr:row>
      <xdr:rowOff>136979</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846300"/>
          <a:ext cx="889000" cy="206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128106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529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86179</xdr:rowOff>
    </xdr:from>
    <xdr:to>
      <xdr:col>64</xdr:col>
      <xdr:colOff>152400</xdr:colOff>
      <xdr:row>88</xdr:row>
      <xdr:rowOff>16329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50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26506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7712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17236</xdr:rowOff>
    </xdr:from>
    <xdr:to>
      <xdr:col>81</xdr:col>
      <xdr:colOff>95250</xdr:colOff>
      <xdr:row>87</xdr:row>
      <xdr:rowOff>118836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93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160763</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905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50800</xdr:rowOff>
    </xdr:from>
    <xdr:to>
      <xdr:col>77</xdr:col>
      <xdr:colOff>95250</xdr:colOff>
      <xdr:row>86</xdr:row>
      <xdr:rowOff>152400</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137177</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8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154214</xdr:rowOff>
    </xdr:from>
    <xdr:to>
      <xdr:col>73</xdr:col>
      <xdr:colOff>44450</xdr:colOff>
      <xdr:row>87</xdr:row>
      <xdr:rowOff>84364</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898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69141</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985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50800</xdr:rowOff>
    </xdr:from>
    <xdr:to>
      <xdr:col>68</xdr:col>
      <xdr:colOff>203200</xdr:colOff>
      <xdr:row>86</xdr:row>
      <xdr:rowOff>152400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86179</xdr:rowOff>
    </xdr:from>
    <xdr:to>
      <xdr:col>64</xdr:col>
      <xdr:colOff>152400</xdr:colOff>
      <xdr:row>88</xdr:row>
      <xdr:rowOff>16329</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5002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1106</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依然として人口</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1,000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当たりの職員数については、類似団体の平均を上回っている状況です。今後も、事務事業のビルドに応じたスクラップを進めるとともに、公民連携の推進やデジタル技術の活用など効率的な執行方法に改善していくことで、効果的・効率的な事業執行のための最適な組織執行体制の構築に取り組んでいきます。</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14151</xdr:rowOff>
    </xdr:from>
    <xdr:to>
      <xdr:col>81</xdr:col>
      <xdr:colOff>44450</xdr:colOff>
      <xdr:row>67</xdr:row>
      <xdr:rowOff>39794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29701"/>
          <a:ext cx="0" cy="13972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11871</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9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39794</xdr:rowOff>
    </xdr:from>
    <xdr:to>
      <xdr:col>81</xdr:col>
      <xdr:colOff>133350</xdr:colOff>
      <xdr:row>67</xdr:row>
      <xdr:rowOff>39794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2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100528</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73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14151</xdr:rowOff>
    </xdr:from>
    <xdr:to>
      <xdr:col>81</xdr:col>
      <xdr:colOff>133350</xdr:colOff>
      <xdr:row>59</xdr:row>
      <xdr:rowOff>14151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2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105833</xdr:rowOff>
    </xdr:from>
    <xdr:to>
      <xdr:col>81</xdr:col>
      <xdr:colOff>44450</xdr:colOff>
      <xdr:row>60</xdr:row>
      <xdr:rowOff>106983</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6179800" y="10392833"/>
          <a:ext cx="838200" cy="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168322</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1124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103536</xdr:rowOff>
    </xdr:from>
    <xdr:to>
      <xdr:col>77</xdr:col>
      <xdr:colOff>44450</xdr:colOff>
      <xdr:row>60</xdr:row>
      <xdr:rowOff>106983</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5290800" y="10390536"/>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92122</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036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94343</xdr:rowOff>
    </xdr:from>
    <xdr:to>
      <xdr:col>72</xdr:col>
      <xdr:colOff>203200</xdr:colOff>
      <xdr:row>60</xdr:row>
      <xdr:rowOff>103536</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a:off x="14401800" y="10381343"/>
          <a:ext cx="889000" cy="9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86377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93194</xdr:rowOff>
    </xdr:from>
    <xdr:to>
      <xdr:col>68</xdr:col>
      <xdr:colOff>152400</xdr:colOff>
      <xdr:row>60</xdr:row>
      <xdr:rowOff>94343</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380194"/>
          <a:ext cx="889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142603</xdr:rowOff>
    </xdr:from>
    <xdr:to>
      <xdr:col>68</xdr:col>
      <xdr:colOff>203200</xdr:colOff>
      <xdr:row>60</xdr:row>
      <xdr:rowOff>72753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82930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146050</xdr:rowOff>
    </xdr:from>
    <xdr:to>
      <xdr:col>64</xdr:col>
      <xdr:colOff>152400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86377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55033</xdr:rowOff>
    </xdr:from>
    <xdr:to>
      <xdr:col>81</xdr:col>
      <xdr:colOff>95250</xdr:colOff>
      <xdr:row>60</xdr:row>
      <xdr:rowOff>156633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34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27110</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314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56183</xdr:rowOff>
    </xdr:from>
    <xdr:to>
      <xdr:col>77</xdr:col>
      <xdr:colOff>95250</xdr:colOff>
      <xdr:row>60</xdr:row>
      <xdr:rowOff>157783</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343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142560</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4295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52736</xdr:rowOff>
    </xdr:from>
    <xdr:to>
      <xdr:col>73</xdr:col>
      <xdr:colOff>44450</xdr:colOff>
      <xdr:row>60</xdr:row>
      <xdr:rowOff>154336</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339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139113</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426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43543</xdr:rowOff>
    </xdr:from>
    <xdr:to>
      <xdr:col>68</xdr:col>
      <xdr:colOff>203200</xdr:colOff>
      <xdr:row>60</xdr:row>
      <xdr:rowOff>145143</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330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129920</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416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42394</xdr:rowOff>
    </xdr:from>
    <xdr:to>
      <xdr:col>64</xdr:col>
      <xdr:colOff>152400</xdr:colOff>
      <xdr:row>60</xdr:row>
      <xdr:rowOff>143994</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329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128771</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0415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地方債の償還が進む一方で、算定上の分母にあたる標準財政規模が増加したことから、令和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年度単年度では△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か年平均値で示される実質公債費比率は△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りました。類似団体の平均より低くなっています。なお、算定ルール上、国の定める額を、実質の区の負担から大きく減じることとされているため、全国平均と比べると格段に健全性が高い評価となっていま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今後も、適切な起債管理に努めてまいります。</a:t>
          </a:r>
          <a:endParaRPr kumimoji="1" lang="ja-JP" altLang="en-US" sz="1300">
            <a:solidFill>
              <a:srgbClr val="0070C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114300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8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86377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114300</xdr:rowOff>
    </xdr:from>
    <xdr:to>
      <xdr:col>81</xdr:col>
      <xdr:colOff>133350</xdr:colOff>
      <xdr:row>45</xdr:row>
      <xdr:rowOff>114300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67733</xdr:rowOff>
    </xdr:from>
    <xdr:to>
      <xdr:col>81</xdr:col>
      <xdr:colOff>44450</xdr:colOff>
      <xdr:row>38</xdr:row>
      <xdr:rowOff>107950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582833"/>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99077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785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67733</xdr:rowOff>
    </xdr:from>
    <xdr:to>
      <xdr:col>77</xdr:col>
      <xdr:colOff>44450</xdr:colOff>
      <xdr:row>38</xdr:row>
      <xdr:rowOff>67733</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65828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26458</xdr:rowOff>
    </xdr:from>
    <xdr:to>
      <xdr:col>77</xdr:col>
      <xdr:colOff>95250</xdr:colOff>
      <xdr:row>39</xdr:row>
      <xdr:rowOff>128058</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71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112835</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799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67733</xdr:rowOff>
    </xdr:from>
    <xdr:to>
      <xdr:col>72</xdr:col>
      <xdr:colOff>203200</xdr:colOff>
      <xdr:row>38</xdr:row>
      <xdr:rowOff>67733</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65828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6350</xdr:rowOff>
    </xdr:from>
    <xdr:to>
      <xdr:col>73</xdr:col>
      <xdr:colOff>44450</xdr:colOff>
      <xdr:row>39</xdr:row>
      <xdr:rowOff>107950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92727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67733</xdr:rowOff>
    </xdr:from>
    <xdr:to>
      <xdr:col>68</xdr:col>
      <xdr:colOff>152400</xdr:colOff>
      <xdr:row>38</xdr:row>
      <xdr:rowOff>67733</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3512800" y="65828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137583</xdr:rowOff>
    </xdr:from>
    <xdr:to>
      <xdr:col>68</xdr:col>
      <xdr:colOff>203200</xdr:colOff>
      <xdr:row>39</xdr:row>
      <xdr:rowOff>67733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52510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7390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117475</xdr:rowOff>
    </xdr:from>
    <xdr:to>
      <xdr:col>64</xdr:col>
      <xdr:colOff>152400</xdr:colOff>
      <xdr:row>39</xdr:row>
      <xdr:rowOff>47625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32402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718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57150</xdr:rowOff>
    </xdr:from>
    <xdr:to>
      <xdr:col>81</xdr:col>
      <xdr:colOff>95250</xdr:colOff>
      <xdr:row>38</xdr:row>
      <xdr:rowOff>158750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73677</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41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16933</xdr:rowOff>
    </xdr:from>
    <xdr:to>
      <xdr:col>77</xdr:col>
      <xdr:colOff>95250</xdr:colOff>
      <xdr:row>38</xdr:row>
      <xdr:rowOff>118533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128710</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3009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16933</xdr:rowOff>
    </xdr:from>
    <xdr:to>
      <xdr:col>73</xdr:col>
      <xdr:colOff>44450</xdr:colOff>
      <xdr:row>38</xdr:row>
      <xdr:rowOff>118533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128710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30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16933</xdr:rowOff>
    </xdr:from>
    <xdr:to>
      <xdr:col>68</xdr:col>
      <xdr:colOff>203200</xdr:colOff>
      <xdr:row>38</xdr:row>
      <xdr:rowOff>118533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128710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30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16933</xdr:rowOff>
    </xdr:from>
    <xdr:to>
      <xdr:col>64</xdr:col>
      <xdr:colOff>152400</xdr:colOff>
      <xdr:row>38</xdr:row>
      <xdr:rowOff>118533</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128710</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30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地方債の償還が進み、かつ、将来負担額に充当可能な財源について、財政調整基金や学校施設整備基金への積立を行い、充当可能基金が増加したが、分母に当たる標準財政規模が増加したことから、令和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123.1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％となりました。表示上は「－％」となっています。今後も、地方債の発行など、将来負担となる経費の必要性を十分精査し、数値の維持を図っていきます。</a:t>
          </a:r>
          <a:endParaRPr kumimoji="0" lang="en-US" altLang="ja-JP" sz="1100" b="0" i="0" u="none" strike="noStrike">
            <a:solidFill>
              <a:schemeClr val="dk1"/>
            </a:solidFill>
            <a:effectLst/>
            <a:latin typeface="+mn-lt"/>
            <a:ea typeface="+mn-ea"/>
            <a:cs typeface="+mn-cs"/>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279,520
268,972
14.67
131,219,485
123,773,948
7,317,185
78,098,672
7,601,148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人件費は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22.0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減となりました。分子である退職手当などが減となったことなどによるものです。類似団体と比較すると、会計年度任用職員人件費が上回っていることなどにより、類似団体の平均を上回っており、人件費の負担に大きな影響を与えています。効率的な執行方法に改善していくとともに、事務事業のビルドアンドスクラップに連動した組織・職員数の再編成・再配分を行っていきます。</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114300</xdr:rowOff>
    </xdr:from>
    <xdr:to>
      <xdr:col>24</xdr:col>
      <xdr:colOff>25400</xdr:colOff>
      <xdr:row>41</xdr:row>
      <xdr:rowOff>57150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007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29227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5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57150</xdr:rowOff>
    </xdr:from>
    <xdr:to>
      <xdr:col>24</xdr:col>
      <xdr:colOff>114300</xdr:colOff>
      <xdr:row>41</xdr:row>
      <xdr:rowOff>57150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8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29227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4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114300</xdr:rowOff>
    </xdr:from>
    <xdr:to>
      <xdr:col>24</xdr:col>
      <xdr:colOff>114300</xdr:colOff>
      <xdr:row>32</xdr:row>
      <xdr:rowOff>114300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25400</xdr:rowOff>
    </xdr:from>
    <xdr:to>
      <xdr:col>24</xdr:col>
      <xdr:colOff>25400</xdr:colOff>
      <xdr:row>39</xdr:row>
      <xdr:rowOff>146050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540500"/>
          <a:ext cx="838200" cy="292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162577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5991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146050</xdr:rowOff>
    </xdr:from>
    <xdr:to>
      <xdr:col>24</xdr:col>
      <xdr:colOff>76200</xdr:colOff>
      <xdr:row>36</xdr:row>
      <xdr:rowOff>76200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120650</xdr:rowOff>
    </xdr:from>
    <xdr:to>
      <xdr:col>19</xdr:col>
      <xdr:colOff>187325</xdr:colOff>
      <xdr:row>39</xdr:row>
      <xdr:rowOff>146050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80720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139700</xdr:rowOff>
    </xdr:from>
    <xdr:to>
      <xdr:col>20</xdr:col>
      <xdr:colOff>38100</xdr:colOff>
      <xdr:row>37</xdr:row>
      <xdr:rowOff>69850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80027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80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120650</xdr:rowOff>
    </xdr:from>
    <xdr:to>
      <xdr:col>15</xdr:col>
      <xdr:colOff>98425</xdr:colOff>
      <xdr:row>41</xdr:row>
      <xdr:rowOff>6350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80720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120650</xdr:rowOff>
    </xdr:from>
    <xdr:to>
      <xdr:col>15</xdr:col>
      <xdr:colOff>149225</xdr:colOff>
      <xdr:row>38</xdr:row>
      <xdr:rowOff>50800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60977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3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101600</xdr:rowOff>
    </xdr:from>
    <xdr:to>
      <xdr:col>11</xdr:col>
      <xdr:colOff>9525</xdr:colOff>
      <xdr:row>41</xdr:row>
      <xdr:rowOff>6350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9596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139700</xdr:rowOff>
    </xdr:from>
    <xdr:to>
      <xdr:col>11</xdr:col>
      <xdr:colOff>60325</xdr:colOff>
      <xdr:row>39</xdr:row>
      <xdr:rowOff>69850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80027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146050</xdr:rowOff>
    </xdr:from>
    <xdr:to>
      <xdr:col>6</xdr:col>
      <xdr:colOff>171450</xdr:colOff>
      <xdr:row>38</xdr:row>
      <xdr:rowOff>76200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86377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146050</xdr:rowOff>
    </xdr:from>
    <xdr:to>
      <xdr:col>24</xdr:col>
      <xdr:colOff>76200</xdr:colOff>
      <xdr:row>38</xdr:row>
      <xdr:rowOff>76200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118127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95250</xdr:rowOff>
    </xdr:from>
    <xdr:to>
      <xdr:col>20</xdr:col>
      <xdr:colOff>38100</xdr:colOff>
      <xdr:row>40</xdr:row>
      <xdr:rowOff>25400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78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10177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86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69850</xdr:rowOff>
    </xdr:from>
    <xdr:to>
      <xdr:col>15</xdr:col>
      <xdr:colOff>149225</xdr:colOff>
      <xdr:row>40</xdr:row>
      <xdr:rowOff>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75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156227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127000</xdr:rowOff>
    </xdr:from>
    <xdr:to>
      <xdr:col>11</xdr:col>
      <xdr:colOff>60325</xdr:colOff>
      <xdr:row>41</xdr:row>
      <xdr:rowOff>57150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98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41</xdr:row>
      <xdr:rowOff>41927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707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50800</xdr:rowOff>
    </xdr:from>
    <xdr:to>
      <xdr:col>6</xdr:col>
      <xdr:colOff>171450</xdr:colOff>
      <xdr:row>40</xdr:row>
      <xdr:rowOff>152400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90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137177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99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物件費は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21.2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改善となりました。基幹系システム運用管理や教育用コンピューター整備などにより、分子である経常経費充当一般財源が増となったことによるものです。今後も事業内容の精査や実施方法の工夫により、歳出の抑制を図っていきます。</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20</xdr:row>
      <xdr:rowOff>132443</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7814"/>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104520</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3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132443</xdr:rowOff>
    </xdr:from>
    <xdr:to>
      <xdr:col>82</xdr:col>
      <xdr:colOff>196850</xdr:colOff>
      <xdr:row>20</xdr:row>
      <xdr:rowOff>132443</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61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39914</xdr:rowOff>
    </xdr:from>
    <xdr:to>
      <xdr:col>82</xdr:col>
      <xdr:colOff>107950</xdr:colOff>
      <xdr:row>14</xdr:row>
      <xdr:rowOff>116114</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440214"/>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157134</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557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13607</xdr:rowOff>
    </xdr:from>
    <xdr:to>
      <xdr:col>82</xdr:col>
      <xdr:colOff>158750</xdr:colOff>
      <xdr:row>15</xdr:row>
      <xdr:rowOff>115207</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585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146050</xdr:rowOff>
    </xdr:from>
    <xdr:to>
      <xdr:col>78</xdr:col>
      <xdr:colOff>69850</xdr:colOff>
      <xdr:row>14</xdr:row>
      <xdr:rowOff>39914</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374900"/>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119743</xdr:rowOff>
    </xdr:from>
    <xdr:to>
      <xdr:col>78</xdr:col>
      <xdr:colOff>120650</xdr:colOff>
      <xdr:row>15</xdr:row>
      <xdr:rowOff>49893</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34670</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06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91621</xdr:rowOff>
    </xdr:from>
    <xdr:to>
      <xdr:col>73</xdr:col>
      <xdr:colOff>180975</xdr:colOff>
      <xdr:row>13</xdr:row>
      <xdr:rowOff>146050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a:off x="13893800" y="2320471"/>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87086</xdr:rowOff>
    </xdr:from>
    <xdr:to>
      <xdr:col>74</xdr:col>
      <xdr:colOff>31750</xdr:colOff>
      <xdr:row>15</xdr:row>
      <xdr:rowOff>17236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2013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73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4536</xdr:rowOff>
    </xdr:from>
    <xdr:to>
      <xdr:col>69</xdr:col>
      <xdr:colOff>92075</xdr:colOff>
      <xdr:row>13</xdr:row>
      <xdr:rowOff>91621</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233386"/>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141514</xdr:rowOff>
    </xdr:from>
    <xdr:to>
      <xdr:col>69</xdr:col>
      <xdr:colOff>142875</xdr:colOff>
      <xdr:row>15</xdr:row>
      <xdr:rowOff>71664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56441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62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151691</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65314</xdr:rowOff>
    </xdr:from>
    <xdr:to>
      <xdr:col>82</xdr:col>
      <xdr:colOff>158750</xdr:colOff>
      <xdr:row>14</xdr:row>
      <xdr:rowOff>166914</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465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81841</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310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160564</xdr:rowOff>
    </xdr:from>
    <xdr:to>
      <xdr:col>78</xdr:col>
      <xdr:colOff>120650</xdr:colOff>
      <xdr:row>14</xdr:row>
      <xdr:rowOff>90714</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389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100891</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158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95250</xdr:rowOff>
    </xdr:from>
    <xdr:to>
      <xdr:col>74</xdr:col>
      <xdr:colOff>31750</xdr:colOff>
      <xdr:row>14</xdr:row>
      <xdr:rowOff>25400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32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35577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09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13</xdr:row>
      <xdr:rowOff>40821</xdr:rowOff>
    </xdr:from>
    <xdr:to>
      <xdr:col>69</xdr:col>
      <xdr:colOff>142875</xdr:colOff>
      <xdr:row>13</xdr:row>
      <xdr:rowOff>142421</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269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11</xdr:row>
      <xdr:rowOff>152598</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038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12</xdr:row>
      <xdr:rowOff>125186</xdr:rowOff>
    </xdr:from>
    <xdr:to>
      <xdr:col>65</xdr:col>
      <xdr:colOff>53975</xdr:colOff>
      <xdr:row>13</xdr:row>
      <xdr:rowOff>55336</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18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65513</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1951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扶助費は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17.0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類似団体の平均を下回っており、前年度と同率となりました。分子である経常経費充当一般財源が増となったものの、分母である歳入経常一般財源等も増となったことによるものです。今後は社会保障関係経費の増加が見込まれることから、歳入確保及びビルドアンドスクラップにより活用可能な行政資源を生み出し、重要課題や新たな課題へ再配分する取り組みを行っていきます。</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62</xdr:row>
      <xdr:rowOff>18143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26072"/>
          <a:ext cx="0" cy="1621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124278</xdr:rowOff>
    </xdr:from>
    <xdr:to>
      <xdr:col>24</xdr:col>
      <xdr:colOff>25400</xdr:colOff>
      <xdr:row>57</xdr:row>
      <xdr:rowOff>124278</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98969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48277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992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124278</xdr:rowOff>
    </xdr:from>
    <xdr:to>
      <xdr:col>19</xdr:col>
      <xdr:colOff>187325</xdr:colOff>
      <xdr:row>58</xdr:row>
      <xdr:rowOff>18143</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9896928"/>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65315</xdr:rowOff>
    </xdr:from>
    <xdr:to>
      <xdr:col>20</xdr:col>
      <xdr:colOff>38100</xdr:colOff>
      <xdr:row>58</xdr:row>
      <xdr:rowOff>166915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151692</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100957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18143</xdr:rowOff>
    </xdr:from>
    <xdr:to>
      <xdr:col>15</xdr:col>
      <xdr:colOff>98425</xdr:colOff>
      <xdr:row>58</xdr:row>
      <xdr:rowOff>61685</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9962243"/>
          <a:ext cx="8890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141515</xdr:rowOff>
    </xdr:from>
    <xdr:to>
      <xdr:col>15</xdr:col>
      <xdr:colOff>149225</xdr:colOff>
      <xdr:row>59</xdr:row>
      <xdr:rowOff>71665</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56442</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10171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113393</xdr:rowOff>
    </xdr:from>
    <xdr:to>
      <xdr:col>11</xdr:col>
      <xdr:colOff>9525</xdr:colOff>
      <xdr:row>58</xdr:row>
      <xdr:rowOff>61685</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9886043"/>
          <a:ext cx="889000" cy="119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35378</xdr:rowOff>
    </xdr:from>
    <xdr:to>
      <xdr:col>11</xdr:col>
      <xdr:colOff>60325</xdr:colOff>
      <xdr:row>59</xdr:row>
      <xdr:rowOff>136978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121755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163285</xdr:rowOff>
    </xdr:from>
    <xdr:to>
      <xdr:col>6</xdr:col>
      <xdr:colOff>171450</xdr:colOff>
      <xdr:row>59</xdr:row>
      <xdr:rowOff>93435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78212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10193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73478</xdr:rowOff>
    </xdr:from>
    <xdr:to>
      <xdr:col>24</xdr:col>
      <xdr:colOff>76200</xdr:colOff>
      <xdr:row>58</xdr:row>
      <xdr:rowOff>3628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984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90005</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969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73478</xdr:rowOff>
    </xdr:from>
    <xdr:to>
      <xdr:col>20</xdr:col>
      <xdr:colOff>38100</xdr:colOff>
      <xdr:row>58</xdr:row>
      <xdr:rowOff>3628</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846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13805</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6150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138793</xdr:rowOff>
    </xdr:from>
    <xdr:to>
      <xdr:col>15</xdr:col>
      <xdr:colOff>149225</xdr:colOff>
      <xdr:row>58</xdr:row>
      <xdr:rowOff>68943</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911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79120</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68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10885</xdr:rowOff>
    </xdr:from>
    <xdr:to>
      <xdr:col>11</xdr:col>
      <xdr:colOff>60325</xdr:colOff>
      <xdr:row>58</xdr:row>
      <xdr:rowOff>112485</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954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122662</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723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62593</xdr:rowOff>
    </xdr:from>
    <xdr:to>
      <xdr:col>6</xdr:col>
      <xdr:colOff>171450</xdr:colOff>
      <xdr:row>57</xdr:row>
      <xdr:rowOff>164193</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83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2920</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9604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その他は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％で、類似団体の平均を下回っており、令和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改善となりました。これは、分子である経常経費充当一般財源は前年度と比べてほぼ横ばいであった一方で、分母である歳入経常一般財源等が増となったことによるものです。今後も特別会計への繰出金負担の抑制化などを図り、適正化に取り組んでいきます。</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146050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19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146050</xdr:rowOff>
    </xdr:from>
    <xdr:to>
      <xdr:col>82</xdr:col>
      <xdr:colOff>107950</xdr:colOff>
      <xdr:row>59</xdr:row>
      <xdr:rowOff>31750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1009015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105427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10049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12700</xdr:rowOff>
    </xdr:from>
    <xdr:to>
      <xdr:col>78</xdr:col>
      <xdr:colOff>69850</xdr:colOff>
      <xdr:row>59</xdr:row>
      <xdr:rowOff>31750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101282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73677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84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12700</xdr:rowOff>
    </xdr:from>
    <xdr:to>
      <xdr:col>73</xdr:col>
      <xdr:colOff>180975</xdr:colOff>
      <xdr:row>59</xdr:row>
      <xdr:rowOff>107950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1012825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0</xdr:rowOff>
    </xdr:from>
    <xdr:to>
      <xdr:col>74</xdr:col>
      <xdr:colOff>31750</xdr:colOff>
      <xdr:row>59</xdr:row>
      <xdr:rowOff>101600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86377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10201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50800</xdr:rowOff>
    </xdr:from>
    <xdr:to>
      <xdr:col>69</xdr:col>
      <xdr:colOff>92075</xdr:colOff>
      <xdr:row>59</xdr:row>
      <xdr:rowOff>107950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1016635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114300</xdr:rowOff>
    </xdr:from>
    <xdr:to>
      <xdr:col>69</xdr:col>
      <xdr:colOff>142875</xdr:colOff>
      <xdr:row>60</xdr:row>
      <xdr:rowOff>44450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29227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105427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95250</xdr:rowOff>
    </xdr:from>
    <xdr:to>
      <xdr:col>82</xdr:col>
      <xdr:colOff>158750</xdr:colOff>
      <xdr:row>59</xdr:row>
      <xdr:rowOff>25400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1003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111777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152400</xdr:rowOff>
    </xdr:from>
    <xdr:to>
      <xdr:col>78</xdr:col>
      <xdr:colOff>120650</xdr:colOff>
      <xdr:row>59</xdr:row>
      <xdr:rowOff>82550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67327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18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133350</xdr:rowOff>
    </xdr:from>
    <xdr:to>
      <xdr:col>74</xdr:col>
      <xdr:colOff>31750</xdr:colOff>
      <xdr:row>59</xdr:row>
      <xdr:rowOff>63500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73677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846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57150</xdr:rowOff>
    </xdr:from>
    <xdr:to>
      <xdr:col>69</xdr:col>
      <xdr:colOff>142875</xdr:colOff>
      <xdr:row>59</xdr:row>
      <xdr:rowOff>158750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1017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168927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0</xdr:rowOff>
    </xdr:from>
    <xdr:to>
      <xdr:col>65</xdr:col>
      <xdr:colOff>53975</xdr:colOff>
      <xdr:row>59</xdr:row>
      <xdr:rowOff>101600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11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111777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補助費等は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ポイントの上昇となりました。給食費保護者負担額補助の増などにより、分子である経常経費充当一般財源が増となったことによるものです。今後も、補助対象事業の精査を徹底していきます。</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12700</xdr:rowOff>
    </xdr:from>
    <xdr:to>
      <xdr:col>82</xdr:col>
      <xdr:colOff>107950</xdr:colOff>
      <xdr:row>41</xdr:row>
      <xdr:rowOff>98425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7055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70502</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09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98425</xdr:rowOff>
    </xdr:from>
    <xdr:to>
      <xdr:col>82</xdr:col>
      <xdr:colOff>196850</xdr:colOff>
      <xdr:row>41</xdr:row>
      <xdr:rowOff>98425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2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99077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1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12700</xdr:rowOff>
    </xdr:from>
    <xdr:to>
      <xdr:col>82</xdr:col>
      <xdr:colOff>196850</xdr:colOff>
      <xdr:row>33</xdr:row>
      <xdr:rowOff>12700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70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12700</xdr:rowOff>
    </xdr:from>
    <xdr:to>
      <xdr:col>82</xdr:col>
      <xdr:colOff>107950</xdr:colOff>
      <xdr:row>36</xdr:row>
      <xdr:rowOff>12700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013450"/>
          <a:ext cx="8382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92727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5922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155575</xdr:rowOff>
    </xdr:from>
    <xdr:to>
      <xdr:col>78</xdr:col>
      <xdr:colOff>69850</xdr:colOff>
      <xdr:row>35</xdr:row>
      <xdr:rowOff>12700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598487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104775</xdr:rowOff>
    </xdr:from>
    <xdr:to>
      <xdr:col>78</xdr:col>
      <xdr:colOff>120650</xdr:colOff>
      <xdr:row>35</xdr:row>
      <xdr:rowOff>34925</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45102</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702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155575</xdr:rowOff>
    </xdr:from>
    <xdr:to>
      <xdr:col>73</xdr:col>
      <xdr:colOff>180975</xdr:colOff>
      <xdr:row>35</xdr:row>
      <xdr:rowOff>69850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5984875"/>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47625</xdr:rowOff>
    </xdr:from>
    <xdr:to>
      <xdr:col>74</xdr:col>
      <xdr:colOff>31750</xdr:colOff>
      <xdr:row>34</xdr:row>
      <xdr:rowOff>149225</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587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159402</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645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35</xdr:row>
      <xdr:rowOff>41275</xdr:rowOff>
    </xdr:from>
    <xdr:to>
      <xdr:col>69</xdr:col>
      <xdr:colOff>92075</xdr:colOff>
      <xdr:row>35</xdr:row>
      <xdr:rowOff>69850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a:off x="13004800" y="604202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133350</xdr:rowOff>
    </xdr:from>
    <xdr:to>
      <xdr:col>69</xdr:col>
      <xdr:colOff>142875</xdr:colOff>
      <xdr:row>35</xdr:row>
      <xdr:rowOff>63500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73677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73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104775</xdr:rowOff>
    </xdr:from>
    <xdr:to>
      <xdr:col>65</xdr:col>
      <xdr:colOff>53975</xdr:colOff>
      <xdr:row>35</xdr:row>
      <xdr:rowOff>34925</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45102</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702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133350</xdr:rowOff>
    </xdr:from>
    <xdr:to>
      <xdr:col>82</xdr:col>
      <xdr:colOff>158750</xdr:colOff>
      <xdr:row>36</xdr:row>
      <xdr:rowOff>63500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105427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10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133350</xdr:rowOff>
    </xdr:from>
    <xdr:to>
      <xdr:col>78</xdr:col>
      <xdr:colOff>120650</xdr:colOff>
      <xdr:row>35</xdr:row>
      <xdr:rowOff>63500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596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48277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049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104775</xdr:rowOff>
    </xdr:from>
    <xdr:to>
      <xdr:col>74</xdr:col>
      <xdr:colOff>31750</xdr:colOff>
      <xdr:row>35</xdr:row>
      <xdr:rowOff>34925</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5934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19702</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020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19050</xdr:rowOff>
    </xdr:from>
    <xdr:to>
      <xdr:col>69</xdr:col>
      <xdr:colOff>142875</xdr:colOff>
      <xdr:row>35</xdr:row>
      <xdr:rowOff>120650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105427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10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161925</xdr:rowOff>
    </xdr:from>
    <xdr:to>
      <xdr:col>65</xdr:col>
      <xdr:colOff>53975</xdr:colOff>
      <xdr:row>35</xdr:row>
      <xdr:rowOff>92075</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5991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76852</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077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年度で新庁舎施設整備（平成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年度発行分）の償還が終了となったことなどから、分子である経常経費充当一般財源が前年度比で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24.8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千万円余の減となったため、公債費は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％で、前年度に比べ</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ポイントの減となりました。今後も、適切な起債管理に努めてまいります。</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5095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12700</xdr:rowOff>
    </xdr:from>
    <xdr:to>
      <xdr:col>24</xdr:col>
      <xdr:colOff>25400</xdr:colOff>
      <xdr:row>77</xdr:row>
      <xdr:rowOff>31750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304290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31750</xdr:rowOff>
    </xdr:from>
    <xdr:to>
      <xdr:col>19</xdr:col>
      <xdr:colOff>187325</xdr:colOff>
      <xdr:row>78</xdr:row>
      <xdr:rowOff>165100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flipV="1">
          <a:off x="3098800" y="1323340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152400</xdr:rowOff>
    </xdr:from>
    <xdr:to>
      <xdr:col>20</xdr:col>
      <xdr:colOff>38100</xdr:colOff>
      <xdr:row>77</xdr:row>
      <xdr:rowOff>82550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92727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295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165100</xdr:rowOff>
    </xdr:from>
    <xdr:to>
      <xdr:col>15</xdr:col>
      <xdr:colOff>98425</xdr:colOff>
      <xdr:row>79</xdr:row>
      <xdr:rowOff>107950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35382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111777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14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107950</xdr:rowOff>
    </xdr:from>
    <xdr:to>
      <xdr:col>11</xdr:col>
      <xdr:colOff>9525</xdr:colOff>
      <xdr:row>80</xdr:row>
      <xdr:rowOff>50800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36525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95250</xdr:rowOff>
    </xdr:from>
    <xdr:to>
      <xdr:col>11</xdr:col>
      <xdr:colOff>60325</xdr:colOff>
      <xdr:row>78</xdr:row>
      <xdr:rowOff>25400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35577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35577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133350</xdr:rowOff>
    </xdr:from>
    <xdr:to>
      <xdr:col>24</xdr:col>
      <xdr:colOff>76200</xdr:colOff>
      <xdr:row>76</xdr:row>
      <xdr:rowOff>63500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299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149877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283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152400</xdr:rowOff>
    </xdr:from>
    <xdr:to>
      <xdr:col>20</xdr:col>
      <xdr:colOff>38100</xdr:colOff>
      <xdr:row>77</xdr:row>
      <xdr:rowOff>82550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18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67327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3268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114300</xdr:rowOff>
    </xdr:from>
    <xdr:to>
      <xdr:col>15</xdr:col>
      <xdr:colOff>149225</xdr:colOff>
      <xdr:row>79</xdr:row>
      <xdr:rowOff>44450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48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29227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357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79</xdr:row>
      <xdr:rowOff>57150</xdr:rowOff>
    </xdr:from>
    <xdr:to>
      <xdr:col>11</xdr:col>
      <xdr:colOff>60325</xdr:colOff>
      <xdr:row>79</xdr:row>
      <xdr:rowOff>158750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60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143527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368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0</xdr:rowOff>
    </xdr:from>
    <xdr:to>
      <xdr:col>6</xdr:col>
      <xdr:colOff>171450</xdr:colOff>
      <xdr:row>80</xdr:row>
      <xdr:rowOff>101600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7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86377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380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公債費以外は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74.7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の改善となりました。物件費の増などにより、分子である経常経費充当一般財源が増となった一方で、分母である歳入経常一般財源等がこれを上回って増となったことによるもので、類似団体の平均と同率となっています。今後も事業内容の精査や実施方法の工夫を徹底していきます。</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115570</xdr:rowOff>
    </xdr:from>
    <xdr:to>
      <xdr:col>82</xdr:col>
      <xdr:colOff>107950</xdr:colOff>
      <xdr:row>81</xdr:row>
      <xdr:rowOff>58420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631420"/>
          <a:ext cx="0" cy="1314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30497</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917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58420</xdr:rowOff>
    </xdr:from>
    <xdr:to>
      <xdr:col>82</xdr:col>
      <xdr:colOff>196850</xdr:colOff>
      <xdr:row>81</xdr:row>
      <xdr:rowOff>58420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9458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30497</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37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115570</xdr:rowOff>
    </xdr:from>
    <xdr:to>
      <xdr:col>82</xdr:col>
      <xdr:colOff>196850</xdr:colOff>
      <xdr:row>73</xdr:row>
      <xdr:rowOff>115570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631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167005</xdr:rowOff>
    </xdr:from>
    <xdr:to>
      <xdr:col>82</xdr:col>
      <xdr:colOff>107950</xdr:colOff>
      <xdr:row>79</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5671800" y="13540105"/>
          <a:ext cx="8382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132732</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3343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116205</xdr:rowOff>
    </xdr:from>
    <xdr:to>
      <xdr:col>82</xdr:col>
      <xdr:colOff>158750</xdr:colOff>
      <xdr:row>79</xdr:row>
      <xdr:rowOff>46355</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48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46989</xdr:rowOff>
    </xdr:from>
    <xdr:to>
      <xdr:col>78</xdr:col>
      <xdr:colOff>69850</xdr:colOff>
      <xdr:row>79</xdr:row>
      <xdr:rowOff>69850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4782800" y="13591539"/>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121920</xdr:rowOff>
    </xdr:from>
    <xdr:to>
      <xdr:col>78</xdr:col>
      <xdr:colOff>120650</xdr:colOff>
      <xdr:row>79</xdr:row>
      <xdr:rowOff>52070</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49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62247</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263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46989</xdr:rowOff>
    </xdr:from>
    <xdr:to>
      <xdr:col>73</xdr:col>
      <xdr:colOff>180975</xdr:colOff>
      <xdr:row>80</xdr:row>
      <xdr:rowOff>18414</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flipV="1">
          <a:off x="13893800" y="13591539"/>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41911</xdr:rowOff>
    </xdr:from>
    <xdr:to>
      <xdr:col>74</xdr:col>
      <xdr:colOff>31750</xdr:colOff>
      <xdr:row>79</xdr:row>
      <xdr:rowOff>143511</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586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128288</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672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24130</xdr:rowOff>
    </xdr:from>
    <xdr:to>
      <xdr:col>69</xdr:col>
      <xdr:colOff>92075</xdr:colOff>
      <xdr:row>80</xdr:row>
      <xdr:rowOff>18414</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004800" y="13568680"/>
          <a:ext cx="889000" cy="165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80</xdr:row>
      <xdr:rowOff>70486</xdr:rowOff>
    </xdr:from>
    <xdr:to>
      <xdr:col>69</xdr:col>
      <xdr:colOff>142875</xdr:colOff>
      <xdr:row>81</xdr:row>
      <xdr:rowOff>636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786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156863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872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70486</xdr:rowOff>
    </xdr:from>
    <xdr:to>
      <xdr:col>65</xdr:col>
      <xdr:colOff>53975</xdr:colOff>
      <xdr:row>80</xdr:row>
      <xdr:rowOff>636</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615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156863</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3701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116205</xdr:rowOff>
    </xdr:from>
    <xdr:to>
      <xdr:col>82</xdr:col>
      <xdr:colOff>158750</xdr:colOff>
      <xdr:row>79</xdr:row>
      <xdr:rowOff>46355</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489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88282</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34613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19050</xdr:rowOff>
    </xdr:from>
    <xdr:to>
      <xdr:col>78</xdr:col>
      <xdr:colOff>120650</xdr:colOff>
      <xdr:row>79</xdr:row>
      <xdr:rowOff>120650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105427</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364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167639</xdr:rowOff>
    </xdr:from>
    <xdr:to>
      <xdr:col>74</xdr:col>
      <xdr:colOff>31750</xdr:colOff>
      <xdr:row>79</xdr:row>
      <xdr:rowOff>97789</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107966</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309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139064</xdr:rowOff>
    </xdr:from>
    <xdr:to>
      <xdr:col>69</xdr:col>
      <xdr:colOff>142875</xdr:colOff>
      <xdr:row>80</xdr:row>
      <xdr:rowOff>69214</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683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79391</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3452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144780</xdr:rowOff>
    </xdr:from>
    <xdr:to>
      <xdr:col>65</xdr:col>
      <xdr:colOff>53975</xdr:colOff>
      <xdr:row>79</xdr:row>
      <xdr:rowOff>74930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51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85107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28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171261</xdr:rowOff>
    </xdr:from>
    <xdr:to>
      <xdr:col>29</xdr:col>
      <xdr:colOff>127000</xdr:colOff>
      <xdr:row>19</xdr:row>
      <xdr:rowOff>102007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4836"/>
          <a:ext cx="0" cy="13023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74084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9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102007</xdr:rowOff>
    </xdr:from>
    <xdr:to>
      <xdr:col>30</xdr:col>
      <xdr:colOff>25400</xdr:colOff>
      <xdr:row>19</xdr:row>
      <xdr:rowOff>102007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7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86188</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171261</xdr:rowOff>
    </xdr:from>
    <xdr:to>
      <xdr:col>30</xdr:col>
      <xdr:colOff>25400</xdr:colOff>
      <xdr:row>11</xdr:row>
      <xdr:rowOff>171261</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48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147171</xdr:rowOff>
    </xdr:from>
    <xdr:to>
      <xdr:col>29</xdr:col>
      <xdr:colOff>127000</xdr:colOff>
      <xdr:row>17</xdr:row>
      <xdr:rowOff>156076</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109446"/>
          <a:ext cx="647700" cy="89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10798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1445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38721</xdr:rowOff>
    </xdr:from>
    <xdr:to>
      <xdr:col>29</xdr:col>
      <xdr:colOff>177800</xdr:colOff>
      <xdr:row>18</xdr:row>
      <xdr:rowOff>140321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156076</xdr:rowOff>
    </xdr:from>
    <xdr:to>
      <xdr:col>26</xdr:col>
      <xdr:colOff>50800</xdr:colOff>
      <xdr:row>17</xdr:row>
      <xdr:rowOff>160463</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118351"/>
          <a:ext cx="698500" cy="43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44751</xdr:rowOff>
    </xdr:from>
    <xdr:to>
      <xdr:col>26</xdr:col>
      <xdr:colOff>101600</xdr:colOff>
      <xdr:row>18</xdr:row>
      <xdr:rowOff>146351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131128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64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160463</xdr:rowOff>
    </xdr:from>
    <xdr:to>
      <xdr:col>22</xdr:col>
      <xdr:colOff>114300</xdr:colOff>
      <xdr:row>17</xdr:row>
      <xdr:rowOff>171054</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122738"/>
          <a:ext cx="698500" cy="105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47298</xdr:rowOff>
    </xdr:from>
    <xdr:to>
      <xdr:col>22</xdr:col>
      <xdr:colOff>165100</xdr:colOff>
      <xdr:row>18</xdr:row>
      <xdr:rowOff>148899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133675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171054</xdr:rowOff>
    </xdr:from>
    <xdr:to>
      <xdr:col>18</xdr:col>
      <xdr:colOff>177800</xdr:colOff>
      <xdr:row>18</xdr:row>
      <xdr:rowOff>14866</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133329"/>
          <a:ext cx="698500" cy="152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48235</xdr:rowOff>
    </xdr:from>
    <xdr:to>
      <xdr:col>19</xdr:col>
      <xdr:colOff>38100</xdr:colOff>
      <xdr:row>18</xdr:row>
      <xdr:rowOff>149835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134612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64509</xdr:rowOff>
    </xdr:from>
    <xdr:to>
      <xdr:col>15</xdr:col>
      <xdr:colOff>101600</xdr:colOff>
      <xdr:row>18</xdr:row>
      <xdr:rowOff>166108</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150886</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96371</xdr:rowOff>
    </xdr:from>
    <xdr:to>
      <xdr:col>29</xdr:col>
      <xdr:colOff>177800</xdr:colOff>
      <xdr:row>18</xdr:row>
      <xdr:rowOff>26521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0586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16</xdr:row>
      <xdr:rowOff>112898</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903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105276</xdr:rowOff>
    </xdr:from>
    <xdr:to>
      <xdr:col>26</xdr:col>
      <xdr:colOff>101600</xdr:colOff>
      <xdr:row>18</xdr:row>
      <xdr:rowOff>35426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0675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45603</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8364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109663</xdr:rowOff>
    </xdr:from>
    <xdr:to>
      <xdr:col>22</xdr:col>
      <xdr:colOff>165100</xdr:colOff>
      <xdr:row>18</xdr:row>
      <xdr:rowOff>39813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0719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49990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840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120254</xdr:rowOff>
    </xdr:from>
    <xdr:to>
      <xdr:col>19</xdr:col>
      <xdr:colOff>38100</xdr:colOff>
      <xdr:row>18</xdr:row>
      <xdr:rowOff>50404</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0825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60581</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851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135516</xdr:rowOff>
    </xdr:from>
    <xdr:to>
      <xdr:col>15</xdr:col>
      <xdr:colOff>101600</xdr:colOff>
      <xdr:row>18</xdr:row>
      <xdr:rowOff>65666</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0977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75843</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866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132121</xdr:rowOff>
    </xdr:from>
    <xdr:to>
      <xdr:col>29</xdr:col>
      <xdr:colOff>127000</xdr:colOff>
      <xdr:row>38</xdr:row>
      <xdr:rowOff>76297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6671"/>
          <a:ext cx="0" cy="14872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48374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15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76297</xdr:rowOff>
    </xdr:from>
    <xdr:to>
      <xdr:col>30</xdr:col>
      <xdr:colOff>25400</xdr:colOff>
      <xdr:row>38</xdr:row>
      <xdr:rowOff>76297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438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47048</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0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132121</xdr:rowOff>
    </xdr:from>
    <xdr:to>
      <xdr:col>30</xdr:col>
      <xdr:colOff>25400</xdr:colOff>
      <xdr:row>33</xdr:row>
      <xdr:rowOff>132121</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66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327071</xdr:rowOff>
    </xdr:from>
    <xdr:to>
      <xdr:col>29</xdr:col>
      <xdr:colOff>127000</xdr:colOff>
      <xdr:row>38</xdr:row>
      <xdr:rowOff>8128</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451771"/>
          <a:ext cx="647700" cy="239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104980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70582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88453</xdr:rowOff>
    </xdr:from>
    <xdr:to>
      <xdr:col>29</xdr:col>
      <xdr:colOff>177800</xdr:colOff>
      <xdr:row>37</xdr:row>
      <xdr:rowOff>190053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7213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338958</xdr:rowOff>
    </xdr:from>
    <xdr:to>
      <xdr:col>26</xdr:col>
      <xdr:colOff>50800</xdr:colOff>
      <xdr:row>38</xdr:row>
      <xdr:rowOff>8128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7463658"/>
          <a:ext cx="698500" cy="1207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174361</xdr:rowOff>
    </xdr:from>
    <xdr:to>
      <xdr:col>26</xdr:col>
      <xdr:colOff>101600</xdr:colOff>
      <xdr:row>37</xdr:row>
      <xdr:rowOff>275961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72990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114688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067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338958</xdr:rowOff>
    </xdr:from>
    <xdr:to>
      <xdr:col>22</xdr:col>
      <xdr:colOff>114300</xdr:colOff>
      <xdr:row>38</xdr:row>
      <xdr:rowOff>4059</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463658"/>
          <a:ext cx="698500" cy="80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189402</xdr:rowOff>
    </xdr:from>
    <xdr:to>
      <xdr:col>22</xdr:col>
      <xdr:colOff>165100</xdr:colOff>
      <xdr:row>37</xdr:row>
      <xdr:rowOff>291002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73141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129729</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082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319298</xdr:rowOff>
    </xdr:from>
    <xdr:to>
      <xdr:col>18</xdr:col>
      <xdr:colOff>177800</xdr:colOff>
      <xdr:row>38</xdr:row>
      <xdr:rowOff>4059</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443998"/>
          <a:ext cx="698500" cy="2766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197358</xdr:rowOff>
    </xdr:from>
    <xdr:to>
      <xdr:col>19</xdr:col>
      <xdr:colOff>38100</xdr:colOff>
      <xdr:row>37</xdr:row>
      <xdr:rowOff>298958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3220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137685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090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225568</xdr:rowOff>
    </xdr:from>
    <xdr:to>
      <xdr:col>15</xdr:col>
      <xdr:colOff>101600</xdr:colOff>
      <xdr:row>37</xdr:row>
      <xdr:rowOff>327168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3502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165895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119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276271</xdr:rowOff>
    </xdr:from>
    <xdr:to>
      <xdr:col>29</xdr:col>
      <xdr:colOff>177800</xdr:colOff>
      <xdr:row>38</xdr:row>
      <xdr:rowOff>34971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4009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184848</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309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300228</xdr:rowOff>
    </xdr:from>
    <xdr:to>
      <xdr:col>26</xdr:col>
      <xdr:colOff>101600</xdr:colOff>
      <xdr:row>38</xdr:row>
      <xdr:rowOff>58928</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42492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43705</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511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288158</xdr:rowOff>
    </xdr:from>
    <xdr:to>
      <xdr:col>22</xdr:col>
      <xdr:colOff>165100</xdr:colOff>
      <xdr:row>38</xdr:row>
      <xdr:rowOff>46858</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4128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38</xdr:row>
      <xdr:rowOff>31635</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499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296159</xdr:rowOff>
    </xdr:from>
    <xdr:to>
      <xdr:col>19</xdr:col>
      <xdr:colOff>38100</xdr:colOff>
      <xdr:row>38</xdr:row>
      <xdr:rowOff>54859</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4208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38</xdr:row>
      <xdr:rowOff>39636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507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268498</xdr:rowOff>
    </xdr:from>
    <xdr:to>
      <xdr:col>15</xdr:col>
      <xdr:colOff>101600</xdr:colOff>
      <xdr:row>38</xdr:row>
      <xdr:rowOff>27198</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3931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11975</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479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279,520
268,972
14.67
131,219,485
123,773,948
7,317,185
78,098,672
7,601,148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51395</xdr:rowOff>
    </xdr:from>
    <xdr:to>
      <xdr:col>24</xdr:col>
      <xdr:colOff>62865</xdr:colOff>
      <xdr:row>38</xdr:row>
      <xdr:rowOff>76955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66345"/>
          <a:ext cx="1270" cy="1225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80782</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9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76955</xdr:rowOff>
    </xdr:from>
    <xdr:to>
      <xdr:col>24</xdr:col>
      <xdr:colOff>152400</xdr:colOff>
      <xdr:row>38</xdr:row>
      <xdr:rowOff>76955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92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169522</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51395</xdr:rowOff>
    </xdr:from>
    <xdr:to>
      <xdr:col>24</xdr:col>
      <xdr:colOff>152400</xdr:colOff>
      <xdr:row>31</xdr:row>
      <xdr:rowOff>51395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6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128640</xdr:rowOff>
    </xdr:from>
    <xdr:to>
      <xdr:col>24</xdr:col>
      <xdr:colOff>63500</xdr:colOff>
      <xdr:row>36</xdr:row>
      <xdr:rowOff>153035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300840"/>
          <a:ext cx="838200" cy="24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12931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356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34504</xdr:rowOff>
    </xdr:from>
    <xdr:to>
      <xdr:col>24</xdr:col>
      <xdr:colOff>114300</xdr:colOff>
      <xdr:row>37</xdr:row>
      <xdr:rowOff>136104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128640</xdr:rowOff>
    </xdr:from>
    <xdr:to>
      <xdr:col>19</xdr:col>
      <xdr:colOff>177800</xdr:colOff>
      <xdr:row>36</xdr:row>
      <xdr:rowOff>144642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300840"/>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9434</xdr:rowOff>
    </xdr:from>
    <xdr:to>
      <xdr:col>20</xdr:col>
      <xdr:colOff>38100</xdr:colOff>
      <xdr:row>37</xdr:row>
      <xdr:rowOff>111034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102161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4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141115</xdr:rowOff>
    </xdr:from>
    <xdr:to>
      <xdr:col>15</xdr:col>
      <xdr:colOff>50800</xdr:colOff>
      <xdr:row>36</xdr:row>
      <xdr:rowOff>144642</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313315"/>
          <a:ext cx="889000" cy="3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13462</xdr:rowOff>
    </xdr:from>
    <xdr:to>
      <xdr:col>15</xdr:col>
      <xdr:colOff>101600</xdr:colOff>
      <xdr:row>37</xdr:row>
      <xdr:rowOff>115062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106189</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141115</xdr:rowOff>
    </xdr:from>
    <xdr:to>
      <xdr:col>10</xdr:col>
      <xdr:colOff>114300</xdr:colOff>
      <xdr:row>36</xdr:row>
      <xdr:rowOff>150128</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313315"/>
          <a:ext cx="889000" cy="9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10610</xdr:rowOff>
    </xdr:from>
    <xdr:to>
      <xdr:col>10</xdr:col>
      <xdr:colOff>165100</xdr:colOff>
      <xdr:row>37</xdr:row>
      <xdr:rowOff>112210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103337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35789</xdr:rowOff>
    </xdr:from>
    <xdr:to>
      <xdr:col>6</xdr:col>
      <xdr:colOff>38100</xdr:colOff>
      <xdr:row>37</xdr:row>
      <xdr:rowOff>137389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128516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102235</xdr:rowOff>
    </xdr:from>
    <xdr:to>
      <xdr:col>24</xdr:col>
      <xdr:colOff>114300</xdr:colOff>
      <xdr:row>37</xdr:row>
      <xdr:rowOff>32385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274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125112</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125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77840</xdr:rowOff>
    </xdr:from>
    <xdr:to>
      <xdr:col>20</xdr:col>
      <xdr:colOff>38100</xdr:colOff>
      <xdr:row>37</xdr:row>
      <xdr:rowOff>7990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25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24517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025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93842</xdr:rowOff>
    </xdr:from>
    <xdr:to>
      <xdr:col>15</xdr:col>
      <xdr:colOff>101600</xdr:colOff>
      <xdr:row>37</xdr:row>
      <xdr:rowOff>23992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66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40519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041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90315</xdr:rowOff>
    </xdr:from>
    <xdr:to>
      <xdr:col>10</xdr:col>
      <xdr:colOff>165100</xdr:colOff>
      <xdr:row>37</xdr:row>
      <xdr:rowOff>20465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6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36992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037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99328</xdr:rowOff>
    </xdr:from>
    <xdr:to>
      <xdr:col>6</xdr:col>
      <xdr:colOff>38100</xdr:colOff>
      <xdr:row>37</xdr:row>
      <xdr:rowOff>29478</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71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46005</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046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102072</xdr:rowOff>
    </xdr:from>
    <xdr:to>
      <xdr:col>24</xdr:col>
      <xdr:colOff>62865</xdr:colOff>
      <xdr:row>56</xdr:row>
      <xdr:rowOff>159414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846022"/>
          <a:ext cx="1270" cy="914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163241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6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159414</xdr:rowOff>
    </xdr:from>
    <xdr:to>
      <xdr:col>24</xdr:col>
      <xdr:colOff>152400</xdr:colOff>
      <xdr:row>56</xdr:row>
      <xdr:rowOff>159414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6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48749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21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102072</xdr:rowOff>
    </xdr:from>
    <xdr:to>
      <xdr:col>24</xdr:col>
      <xdr:colOff>152400</xdr:colOff>
      <xdr:row>51</xdr:row>
      <xdr:rowOff>102072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8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62364</xdr:rowOff>
    </xdr:from>
    <xdr:to>
      <xdr:col>24</xdr:col>
      <xdr:colOff>63500</xdr:colOff>
      <xdr:row>56</xdr:row>
      <xdr:rowOff>103005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663564"/>
          <a:ext cx="838200" cy="40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46530</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76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23653</xdr:rowOff>
    </xdr:from>
    <xdr:to>
      <xdr:col>24</xdr:col>
      <xdr:colOff>114300</xdr:colOff>
      <xdr:row>56</xdr:row>
      <xdr:rowOff>125253</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62364</xdr:rowOff>
    </xdr:from>
    <xdr:to>
      <xdr:col>19</xdr:col>
      <xdr:colOff>177800</xdr:colOff>
      <xdr:row>56</xdr:row>
      <xdr:rowOff>82701</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663564"/>
          <a:ext cx="889000" cy="203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168718</xdr:rowOff>
    </xdr:from>
    <xdr:to>
      <xdr:col>20</xdr:col>
      <xdr:colOff>38100</xdr:colOff>
      <xdr:row>56</xdr:row>
      <xdr:rowOff>98868</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115395</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373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82701</xdr:rowOff>
    </xdr:from>
    <xdr:to>
      <xdr:col>15</xdr:col>
      <xdr:colOff>50800</xdr:colOff>
      <xdr:row>56</xdr:row>
      <xdr:rowOff>168673</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683901"/>
          <a:ext cx="889000" cy="85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22830</xdr:rowOff>
    </xdr:from>
    <xdr:to>
      <xdr:col>15</xdr:col>
      <xdr:colOff>101600</xdr:colOff>
      <xdr:row>56</xdr:row>
      <xdr:rowOff>124430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140957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168673</xdr:rowOff>
    </xdr:from>
    <xdr:to>
      <xdr:col>10</xdr:col>
      <xdr:colOff>114300</xdr:colOff>
      <xdr:row>57</xdr:row>
      <xdr:rowOff>24371</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69873"/>
          <a:ext cx="889000" cy="27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93097</xdr:rowOff>
    </xdr:from>
    <xdr:to>
      <xdr:col>10</xdr:col>
      <xdr:colOff>165100</xdr:colOff>
      <xdr:row>57</xdr:row>
      <xdr:rowOff>23247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39774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108715</xdr:rowOff>
    </xdr:from>
    <xdr:to>
      <xdr:col>6</xdr:col>
      <xdr:colOff>38100</xdr:colOff>
      <xdr:row>57</xdr:row>
      <xdr:rowOff>38865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55392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48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52205</xdr:rowOff>
    </xdr:from>
    <xdr:to>
      <xdr:col>24</xdr:col>
      <xdr:colOff>114300</xdr:colOff>
      <xdr:row>56</xdr:row>
      <xdr:rowOff>153805</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5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2080</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603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11564</xdr:rowOff>
    </xdr:from>
    <xdr:to>
      <xdr:col>20</xdr:col>
      <xdr:colOff>38100</xdr:colOff>
      <xdr:row>56</xdr:row>
      <xdr:rowOff>113164</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12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104291</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70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31901</xdr:rowOff>
    </xdr:from>
    <xdr:to>
      <xdr:col>15</xdr:col>
      <xdr:colOff>101600</xdr:colOff>
      <xdr:row>56</xdr:row>
      <xdr:rowOff>133501</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33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124628</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725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117873</xdr:rowOff>
    </xdr:from>
    <xdr:to>
      <xdr:col>10</xdr:col>
      <xdr:colOff>165100</xdr:colOff>
      <xdr:row>57</xdr:row>
      <xdr:rowOff>48023</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19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39150</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811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145021</xdr:rowOff>
    </xdr:from>
    <xdr:to>
      <xdr:col>6</xdr:col>
      <xdr:colOff>38100</xdr:colOff>
      <xdr:row>57</xdr:row>
      <xdr:rowOff>75171</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46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66298</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38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40869</xdr:rowOff>
    </xdr:from>
    <xdr:to>
      <xdr:col>24</xdr:col>
      <xdr:colOff>62865</xdr:colOff>
      <xdr:row>79</xdr:row>
      <xdr:rowOff>6731</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13819"/>
          <a:ext cx="1270" cy="1337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10558</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5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6731</xdr:rowOff>
    </xdr:from>
    <xdr:to>
      <xdr:col>24</xdr:col>
      <xdr:colOff>152400</xdr:colOff>
      <xdr:row>79</xdr:row>
      <xdr:rowOff>6731</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158996</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8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40869</xdr:rowOff>
    </xdr:from>
    <xdr:to>
      <xdr:col>24</xdr:col>
      <xdr:colOff>152400</xdr:colOff>
      <xdr:row>71</xdr:row>
      <xdr:rowOff>40869</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135586</xdr:rowOff>
    </xdr:from>
    <xdr:to>
      <xdr:col>24</xdr:col>
      <xdr:colOff>63500</xdr:colOff>
      <xdr:row>76</xdr:row>
      <xdr:rowOff>150901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165786"/>
          <a:ext cx="838200" cy="1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6138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07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27711</xdr:rowOff>
    </xdr:from>
    <xdr:to>
      <xdr:col>24</xdr:col>
      <xdr:colOff>114300</xdr:colOff>
      <xdr:row>77</xdr:row>
      <xdr:rowOff>129311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150901</xdr:rowOff>
    </xdr:from>
    <xdr:to>
      <xdr:col>19</xdr:col>
      <xdr:colOff>177800</xdr:colOff>
      <xdr:row>77</xdr:row>
      <xdr:rowOff>5054</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181101"/>
          <a:ext cx="889000" cy="25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47600</xdr:rowOff>
    </xdr:from>
    <xdr:to>
      <xdr:col>20</xdr:col>
      <xdr:colOff>38100</xdr:colOff>
      <xdr:row>77</xdr:row>
      <xdr:rowOff>149200</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140327</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4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158217</xdr:rowOff>
    </xdr:from>
    <xdr:to>
      <xdr:col>15</xdr:col>
      <xdr:colOff>50800</xdr:colOff>
      <xdr:row>77</xdr:row>
      <xdr:rowOff>5054</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188417"/>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60249</xdr:rowOff>
    </xdr:from>
    <xdr:to>
      <xdr:col>15</xdr:col>
      <xdr:colOff>101600</xdr:colOff>
      <xdr:row>77</xdr:row>
      <xdr:rowOff>161849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152976</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35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158217</xdr:rowOff>
    </xdr:from>
    <xdr:to>
      <xdr:col>10</xdr:col>
      <xdr:colOff>114300</xdr:colOff>
      <xdr:row>77</xdr:row>
      <xdr:rowOff>2387</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flipV="1">
          <a:off x="1130300" y="13188417"/>
          <a:ext cx="889000" cy="15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38533</xdr:rowOff>
    </xdr:from>
    <xdr:to>
      <xdr:col>10</xdr:col>
      <xdr:colOff>165100</xdr:colOff>
      <xdr:row>77</xdr:row>
      <xdr:rowOff>140133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131260</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19710</xdr:rowOff>
    </xdr:from>
    <xdr:to>
      <xdr:col>6</xdr:col>
      <xdr:colOff>38100</xdr:colOff>
      <xdr:row>77</xdr:row>
      <xdr:rowOff>121310</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112437</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84786</xdr:rowOff>
    </xdr:from>
    <xdr:to>
      <xdr:col>24</xdr:col>
      <xdr:colOff>114300</xdr:colOff>
      <xdr:row>77</xdr:row>
      <xdr:rowOff>14936</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114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107663</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2966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100101</xdr:rowOff>
    </xdr:from>
    <xdr:to>
      <xdr:col>20</xdr:col>
      <xdr:colOff>38100</xdr:colOff>
      <xdr:row>77</xdr:row>
      <xdr:rowOff>30251</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130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46779</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29055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125704</xdr:rowOff>
    </xdr:from>
    <xdr:to>
      <xdr:col>15</xdr:col>
      <xdr:colOff>101600</xdr:colOff>
      <xdr:row>77</xdr:row>
      <xdr:rowOff>55854</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155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72382</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2931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107417</xdr:rowOff>
    </xdr:from>
    <xdr:to>
      <xdr:col>10</xdr:col>
      <xdr:colOff>165100</xdr:colOff>
      <xdr:row>77</xdr:row>
      <xdr:rowOff>37567</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137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54094</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29128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123037</xdr:rowOff>
    </xdr:from>
    <xdr:to>
      <xdr:col>6</xdr:col>
      <xdr:colOff>38100</xdr:colOff>
      <xdr:row>77</xdr:row>
      <xdr:rowOff>53187</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153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69714</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2928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153645</xdr:rowOff>
    </xdr:from>
    <xdr:to>
      <xdr:col>24</xdr:col>
      <xdr:colOff>62865</xdr:colOff>
      <xdr:row>97</xdr:row>
      <xdr:rowOff>54947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412695"/>
          <a:ext cx="1270" cy="1272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58774</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689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54947</xdr:rowOff>
    </xdr:from>
    <xdr:to>
      <xdr:col>24</xdr:col>
      <xdr:colOff>152400</xdr:colOff>
      <xdr:row>97</xdr:row>
      <xdr:rowOff>54947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685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100322</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187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153645</xdr:rowOff>
    </xdr:from>
    <xdr:to>
      <xdr:col>24</xdr:col>
      <xdr:colOff>152400</xdr:colOff>
      <xdr:row>89</xdr:row>
      <xdr:rowOff>153645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412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115793</xdr:rowOff>
    </xdr:from>
    <xdr:to>
      <xdr:col>24</xdr:col>
      <xdr:colOff>63500</xdr:colOff>
      <xdr:row>97</xdr:row>
      <xdr:rowOff>28944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574993"/>
          <a:ext cx="838200" cy="84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15327</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57887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163900</xdr:rowOff>
    </xdr:from>
    <xdr:to>
      <xdr:col>24</xdr:col>
      <xdr:colOff>114300</xdr:colOff>
      <xdr:row>93</xdr:row>
      <xdr:rowOff>94050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593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79883</xdr:rowOff>
    </xdr:from>
    <xdr:to>
      <xdr:col>19</xdr:col>
      <xdr:colOff>177800</xdr:colOff>
      <xdr:row>97</xdr:row>
      <xdr:rowOff>28944</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2908300" y="16539083"/>
          <a:ext cx="889000" cy="120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93</xdr:row>
      <xdr:rowOff>95529</xdr:rowOff>
    </xdr:from>
    <xdr:to>
      <xdr:col>20</xdr:col>
      <xdr:colOff>38100</xdr:colOff>
      <xdr:row>94</xdr:row>
      <xdr:rowOff>25679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0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42206</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5815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79883</xdr:rowOff>
    </xdr:from>
    <xdr:to>
      <xdr:col>15</xdr:col>
      <xdr:colOff>50800</xdr:colOff>
      <xdr:row>98</xdr:row>
      <xdr:rowOff>81787</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539083"/>
          <a:ext cx="889000" cy="344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92</xdr:row>
      <xdr:rowOff>110370</xdr:rowOff>
    </xdr:from>
    <xdr:to>
      <xdr:col>15</xdr:col>
      <xdr:colOff>101600</xdr:colOff>
      <xdr:row>93</xdr:row>
      <xdr:rowOff>40520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5883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57047</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5658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81787</xdr:rowOff>
    </xdr:from>
    <xdr:to>
      <xdr:col>10</xdr:col>
      <xdr:colOff>114300</xdr:colOff>
      <xdr:row>99</xdr:row>
      <xdr:rowOff>105753</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883887"/>
          <a:ext cx="889000" cy="195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7499</xdr:rowOff>
    </xdr:from>
    <xdr:to>
      <xdr:col>10</xdr:col>
      <xdr:colOff>165100</xdr:colOff>
      <xdr:row>95</xdr:row>
      <xdr:rowOff>109099</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295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93</xdr:row>
      <xdr:rowOff>125626</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070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144793</xdr:rowOff>
    </xdr:from>
    <xdr:to>
      <xdr:col>6</xdr:col>
      <xdr:colOff>38100</xdr:colOff>
      <xdr:row>96</xdr:row>
      <xdr:rowOff>74943</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43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91470</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20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64993</xdr:rowOff>
    </xdr:from>
    <xdr:to>
      <xdr:col>24</xdr:col>
      <xdr:colOff>114300</xdr:colOff>
      <xdr:row>96</xdr:row>
      <xdr:rowOff>166593</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524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151370</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439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149594</xdr:rowOff>
    </xdr:from>
    <xdr:to>
      <xdr:col>20</xdr:col>
      <xdr:colOff>38100</xdr:colOff>
      <xdr:row>97</xdr:row>
      <xdr:rowOff>79744</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608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70871</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67015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29083</xdr:rowOff>
    </xdr:from>
    <xdr:to>
      <xdr:col>15</xdr:col>
      <xdr:colOff>101600</xdr:colOff>
      <xdr:row>96</xdr:row>
      <xdr:rowOff>130683</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488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121810</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581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30987</xdr:rowOff>
    </xdr:from>
    <xdr:to>
      <xdr:col>10</xdr:col>
      <xdr:colOff>165100</xdr:colOff>
      <xdr:row>98</xdr:row>
      <xdr:rowOff>132587</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833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123714</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69258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54953</xdr:rowOff>
    </xdr:from>
    <xdr:to>
      <xdr:col>6</xdr:col>
      <xdr:colOff>38100</xdr:colOff>
      <xdr:row>99</xdr:row>
      <xdr:rowOff>156553</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7028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147680</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7121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120967</xdr:rowOff>
    </xdr:from>
    <xdr:to>
      <xdr:col>54</xdr:col>
      <xdr:colOff>189865</xdr:colOff>
      <xdr:row>39</xdr:row>
      <xdr:rowOff>89002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950267"/>
          <a:ext cx="1270" cy="825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92829</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779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89002</xdr:rowOff>
    </xdr:from>
    <xdr:to>
      <xdr:col>55</xdr:col>
      <xdr:colOff>88900</xdr:colOff>
      <xdr:row>39</xdr:row>
      <xdr:rowOff>89002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775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67644</xdr:rowOff>
    </xdr:from>
    <xdr:ext cx="534377"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725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120967</xdr:rowOff>
    </xdr:from>
    <xdr:to>
      <xdr:col>55</xdr:col>
      <xdr:colOff>88900</xdr:colOff>
      <xdr:row>34</xdr:row>
      <xdr:rowOff>120967</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950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126873</xdr:rowOff>
    </xdr:from>
    <xdr:to>
      <xdr:col>55</xdr:col>
      <xdr:colOff>0</xdr:colOff>
      <xdr:row>38</xdr:row>
      <xdr:rowOff>124993</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6470523"/>
          <a:ext cx="838200" cy="1695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70172</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585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91745</xdr:rowOff>
    </xdr:from>
    <xdr:to>
      <xdr:col>55</xdr:col>
      <xdr:colOff>50800</xdr:colOff>
      <xdr:row>39</xdr:row>
      <xdr:rowOff>21895</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60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124993</xdr:rowOff>
    </xdr:from>
    <xdr:to>
      <xdr:col>50</xdr:col>
      <xdr:colOff>114300</xdr:colOff>
      <xdr:row>38</xdr:row>
      <xdr:rowOff>139522</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8750300" y="6640093"/>
          <a:ext cx="889000" cy="14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99111</xdr:rowOff>
    </xdr:from>
    <xdr:to>
      <xdr:col>50</xdr:col>
      <xdr:colOff>165100</xdr:colOff>
      <xdr:row>39</xdr:row>
      <xdr:rowOff>29261</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614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20388</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706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102921</xdr:rowOff>
    </xdr:from>
    <xdr:to>
      <xdr:col>45</xdr:col>
      <xdr:colOff>177800</xdr:colOff>
      <xdr:row>38</xdr:row>
      <xdr:rowOff>139522</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7861300" y="5417871"/>
          <a:ext cx="889000" cy="12367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11379</xdr:rowOff>
    </xdr:from>
    <xdr:to>
      <xdr:col>46</xdr:col>
      <xdr:colOff>38100</xdr:colOff>
      <xdr:row>39</xdr:row>
      <xdr:rowOff>112979</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697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104106</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679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102921</xdr:rowOff>
    </xdr:from>
    <xdr:to>
      <xdr:col>41</xdr:col>
      <xdr:colOff>50800</xdr:colOff>
      <xdr:row>39</xdr:row>
      <xdr:rowOff>82944</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6972300" y="5417871"/>
          <a:ext cx="889000" cy="1351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31</xdr:row>
      <xdr:rowOff>138836</xdr:rowOff>
    </xdr:from>
    <xdr:to>
      <xdr:col>41</xdr:col>
      <xdr:colOff>101600</xdr:colOff>
      <xdr:row>32</xdr:row>
      <xdr:rowOff>68986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545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60113</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61795" y="5546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85496</xdr:rowOff>
    </xdr:from>
    <xdr:to>
      <xdr:col>36</xdr:col>
      <xdr:colOff>165100</xdr:colOff>
      <xdr:row>40</xdr:row>
      <xdr:rowOff>15646</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772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40</xdr:row>
      <xdr:rowOff>6773</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864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76073</xdr:rowOff>
    </xdr:from>
    <xdr:to>
      <xdr:col>55</xdr:col>
      <xdr:colOff>50800</xdr:colOff>
      <xdr:row>38</xdr:row>
      <xdr:rowOff>6223</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419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98950</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271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74193</xdr:rowOff>
    </xdr:from>
    <xdr:to>
      <xdr:col>50</xdr:col>
      <xdr:colOff>165100</xdr:colOff>
      <xdr:row>39</xdr:row>
      <xdr:rowOff>4343</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589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20871</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36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88722</xdr:rowOff>
    </xdr:from>
    <xdr:to>
      <xdr:col>46</xdr:col>
      <xdr:colOff>38100</xdr:colOff>
      <xdr:row>39</xdr:row>
      <xdr:rowOff>18872</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603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35399</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6379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52121</xdr:rowOff>
    </xdr:from>
    <xdr:to>
      <xdr:col>41</xdr:col>
      <xdr:colOff>101600</xdr:colOff>
      <xdr:row>31</xdr:row>
      <xdr:rowOff>153721</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536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170248</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61795" y="5142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32144</xdr:rowOff>
    </xdr:from>
    <xdr:to>
      <xdr:col>36</xdr:col>
      <xdr:colOff>165100</xdr:colOff>
      <xdr:row>39</xdr:row>
      <xdr:rowOff>133744</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718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150271</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6493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114915</xdr:rowOff>
    </xdr:from>
    <xdr:to>
      <xdr:col>54</xdr:col>
      <xdr:colOff>189865</xdr:colOff>
      <xdr:row>58</xdr:row>
      <xdr:rowOff>14015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687415"/>
          <a:ext cx="1270" cy="1270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17842</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996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14015</xdr:rowOff>
    </xdr:from>
    <xdr:to>
      <xdr:col>55</xdr:col>
      <xdr:colOff>88900</xdr:colOff>
      <xdr:row>58</xdr:row>
      <xdr:rowOff>14015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995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61592</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462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114915</xdr:rowOff>
    </xdr:from>
    <xdr:to>
      <xdr:col>55</xdr:col>
      <xdr:colOff>88900</xdr:colOff>
      <xdr:row>50</xdr:row>
      <xdr:rowOff>114915</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68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14015</xdr:rowOff>
    </xdr:from>
    <xdr:to>
      <xdr:col>55</xdr:col>
      <xdr:colOff>0</xdr:colOff>
      <xdr:row>58</xdr:row>
      <xdr:rowOff>14318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958115"/>
          <a:ext cx="838200" cy="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164634</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5943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141757</xdr:rowOff>
    </xdr:from>
    <xdr:to>
      <xdr:col>55</xdr:col>
      <xdr:colOff>50800</xdr:colOff>
      <xdr:row>57</xdr:row>
      <xdr:rowOff>71907</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7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14318</xdr:rowOff>
    </xdr:from>
    <xdr:to>
      <xdr:col>50</xdr:col>
      <xdr:colOff>114300</xdr:colOff>
      <xdr:row>58</xdr:row>
      <xdr:rowOff>66836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958418"/>
          <a:ext cx="889000" cy="52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33282</xdr:rowOff>
    </xdr:from>
    <xdr:to>
      <xdr:col>50</xdr:col>
      <xdr:colOff>165100</xdr:colOff>
      <xdr:row>57</xdr:row>
      <xdr:rowOff>134882</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151409</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581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1283</xdr:rowOff>
    </xdr:from>
    <xdr:to>
      <xdr:col>45</xdr:col>
      <xdr:colOff>177800</xdr:colOff>
      <xdr:row>58</xdr:row>
      <xdr:rowOff>66836</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945383"/>
          <a:ext cx="889000" cy="65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24074</xdr:rowOff>
    </xdr:from>
    <xdr:to>
      <xdr:col>46</xdr:col>
      <xdr:colOff>38100</xdr:colOff>
      <xdr:row>57</xdr:row>
      <xdr:rowOff>125674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142201</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57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133720</xdr:rowOff>
    </xdr:from>
    <xdr:to>
      <xdr:col>41</xdr:col>
      <xdr:colOff>50800</xdr:colOff>
      <xdr:row>58</xdr:row>
      <xdr:rowOff>1283</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906370"/>
          <a:ext cx="889000" cy="39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29624</xdr:rowOff>
    </xdr:from>
    <xdr:to>
      <xdr:col>41</xdr:col>
      <xdr:colOff>101600</xdr:colOff>
      <xdr:row>57</xdr:row>
      <xdr:rowOff>131224</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147751</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24064</xdr:rowOff>
    </xdr:from>
    <xdr:to>
      <xdr:col>36</xdr:col>
      <xdr:colOff>165100</xdr:colOff>
      <xdr:row>57</xdr:row>
      <xdr:rowOff>125664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142191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134665</xdr:rowOff>
    </xdr:from>
    <xdr:to>
      <xdr:col>55</xdr:col>
      <xdr:colOff>50800</xdr:colOff>
      <xdr:row>58</xdr:row>
      <xdr:rowOff>64815</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907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49592</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822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134968</xdr:rowOff>
    </xdr:from>
    <xdr:to>
      <xdr:col>50</xdr:col>
      <xdr:colOff>165100</xdr:colOff>
      <xdr:row>58</xdr:row>
      <xdr:rowOff>65118</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907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56245</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10000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16036</xdr:rowOff>
    </xdr:from>
    <xdr:to>
      <xdr:col>46</xdr:col>
      <xdr:colOff>38100</xdr:colOff>
      <xdr:row>58</xdr:row>
      <xdr:rowOff>117636</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960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108763</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10052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121933</xdr:rowOff>
    </xdr:from>
    <xdr:to>
      <xdr:col>41</xdr:col>
      <xdr:colOff>101600</xdr:colOff>
      <xdr:row>58</xdr:row>
      <xdr:rowOff>52083</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894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43210</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987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82920</xdr:rowOff>
    </xdr:from>
    <xdr:to>
      <xdr:col>36</xdr:col>
      <xdr:colOff>165100</xdr:colOff>
      <xdr:row>58</xdr:row>
      <xdr:rowOff>13070</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85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4197</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948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id="{00000000-0008-0000-06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29705</xdr:rowOff>
    </xdr:from>
    <xdr:to>
      <xdr:col>54</xdr:col>
      <xdr:colOff>189865</xdr:colOff>
      <xdr:row>79</xdr:row>
      <xdr:rowOff>42711</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10475595" y="12031205"/>
          <a:ext cx="1270" cy="155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46538</xdr:rowOff>
    </xdr:from>
    <xdr:ext cx="378565" cy="259045"/>
    <xdr:sp macro="" textlink="">
      <xdr:nvSpPr>
        <xdr:cNvPr id="399" name="普通建設事業費 （ うち新規整備　）最小値テキスト">
          <a:extLst>
            <a:ext uri="{FF2B5EF4-FFF2-40B4-BE49-F238E27FC236}">
              <a16:creationId xmlns:a16="http://schemas.microsoft.com/office/drawing/2014/main" id="{00000000-0008-0000-0600-00008F010000}"/>
            </a:ext>
          </a:extLst>
        </xdr:cNvPr>
        <xdr:cNvSpPr txBox="1"/>
      </xdr:nvSpPr>
      <xdr:spPr>
        <a:xfrm>
          <a:off x="10528300" y="13591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42711</xdr:rowOff>
    </xdr:from>
    <xdr:to>
      <xdr:col>55</xdr:col>
      <xdr:colOff>88900</xdr:colOff>
      <xdr:row>79</xdr:row>
      <xdr:rowOff>42711</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35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147832</xdr:rowOff>
    </xdr:from>
    <xdr:ext cx="599010" cy="259045"/>
    <xdr:sp macro="" textlink="">
      <xdr:nvSpPr>
        <xdr:cNvPr id="401" name="普通建設事業費 （ うち新規整備　）最大値テキスト">
          <a:extLst>
            <a:ext uri="{FF2B5EF4-FFF2-40B4-BE49-F238E27FC236}">
              <a16:creationId xmlns:a16="http://schemas.microsoft.com/office/drawing/2014/main" id="{00000000-0008-0000-0600-000091010000}"/>
            </a:ext>
          </a:extLst>
        </xdr:cNvPr>
        <xdr:cNvSpPr txBox="1"/>
      </xdr:nvSpPr>
      <xdr:spPr>
        <a:xfrm>
          <a:off x="10528300" y="11806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29705</xdr:rowOff>
    </xdr:from>
    <xdr:to>
      <xdr:col>55</xdr:col>
      <xdr:colOff>88900</xdr:colOff>
      <xdr:row>70</xdr:row>
      <xdr:rowOff>29705</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203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30454</xdr:rowOff>
    </xdr:from>
    <xdr:to>
      <xdr:col>55</xdr:col>
      <xdr:colOff>0</xdr:colOff>
      <xdr:row>79</xdr:row>
      <xdr:rowOff>30925</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9639300" y="13575004"/>
          <a:ext cx="838200" cy="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54297</xdr:rowOff>
    </xdr:from>
    <xdr:ext cx="534377" cy="259045"/>
    <xdr:sp macro="" textlink="">
      <xdr:nvSpPr>
        <xdr:cNvPr id="404" name="普通建設事業費 （ うち新規整備　）平均値テキスト">
          <a:extLst>
            <a:ext uri="{FF2B5EF4-FFF2-40B4-BE49-F238E27FC236}">
              <a16:creationId xmlns:a16="http://schemas.microsoft.com/office/drawing/2014/main" id="{00000000-0008-0000-0600-000094010000}"/>
            </a:ext>
          </a:extLst>
        </xdr:cNvPr>
        <xdr:cNvSpPr txBox="1"/>
      </xdr:nvSpPr>
      <xdr:spPr>
        <a:xfrm>
          <a:off x="10528300" y="132559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31420</xdr:rowOff>
    </xdr:from>
    <xdr:to>
      <xdr:col>55</xdr:col>
      <xdr:colOff>50800</xdr:colOff>
      <xdr:row>78</xdr:row>
      <xdr:rowOff>133020</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10426700" y="134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30454</xdr:rowOff>
    </xdr:from>
    <xdr:to>
      <xdr:col>50</xdr:col>
      <xdr:colOff>114300</xdr:colOff>
      <xdr:row>79</xdr:row>
      <xdr:rowOff>35358</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8750300" y="13575004"/>
          <a:ext cx="889000" cy="4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71107</xdr:rowOff>
    </xdr:from>
    <xdr:to>
      <xdr:col>50</xdr:col>
      <xdr:colOff>165100</xdr:colOff>
      <xdr:row>79</xdr:row>
      <xdr:rowOff>1257</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9588500" y="1344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17784</xdr:rowOff>
    </xdr:from>
    <xdr:ext cx="469744"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9404428" y="1321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35358</xdr:rowOff>
    </xdr:from>
    <xdr:to>
      <xdr:col>45</xdr:col>
      <xdr:colOff>177800</xdr:colOff>
      <xdr:row>79</xdr:row>
      <xdr:rowOff>36373</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7861300" y="13579908"/>
          <a:ext cx="889000" cy="10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39154</xdr:rowOff>
    </xdr:from>
    <xdr:to>
      <xdr:col>46</xdr:col>
      <xdr:colOff>38100</xdr:colOff>
      <xdr:row>78</xdr:row>
      <xdr:rowOff>140754</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8699500" y="1341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157281</xdr:rowOff>
    </xdr:from>
    <xdr:ext cx="469744"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8515428" y="13187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29045</xdr:rowOff>
    </xdr:from>
    <xdr:to>
      <xdr:col>41</xdr:col>
      <xdr:colOff>50800</xdr:colOff>
      <xdr:row>79</xdr:row>
      <xdr:rowOff>36373</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6972300" y="13573595"/>
          <a:ext cx="889000" cy="7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67183</xdr:rowOff>
    </xdr:from>
    <xdr:to>
      <xdr:col>41</xdr:col>
      <xdr:colOff>101600</xdr:colOff>
      <xdr:row>78</xdr:row>
      <xdr:rowOff>168783</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7810500" y="13440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13860</xdr:rowOff>
    </xdr:from>
    <xdr:ext cx="469744"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626428" y="13215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72389</xdr:rowOff>
    </xdr:from>
    <xdr:to>
      <xdr:col>36</xdr:col>
      <xdr:colOff>165100</xdr:colOff>
      <xdr:row>79</xdr:row>
      <xdr:rowOff>2539</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6921500" y="1344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19066</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37428" y="13220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151575</xdr:rowOff>
    </xdr:from>
    <xdr:to>
      <xdr:col>55</xdr:col>
      <xdr:colOff>50800</xdr:colOff>
      <xdr:row>79</xdr:row>
      <xdr:rowOff>81725</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10426700" y="13524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66502</xdr:rowOff>
    </xdr:from>
    <xdr:ext cx="469744" cy="259045"/>
    <xdr:sp macro="" textlink="">
      <xdr:nvSpPr>
        <xdr:cNvPr id="423" name="普通建設事業費 （ うち新規整備　）該当値テキスト">
          <a:extLst>
            <a:ext uri="{FF2B5EF4-FFF2-40B4-BE49-F238E27FC236}">
              <a16:creationId xmlns:a16="http://schemas.microsoft.com/office/drawing/2014/main" id="{00000000-0008-0000-0600-0000A7010000}"/>
            </a:ext>
          </a:extLst>
        </xdr:cNvPr>
        <xdr:cNvSpPr txBox="1"/>
      </xdr:nvSpPr>
      <xdr:spPr>
        <a:xfrm>
          <a:off x="10528300" y="13439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151104</xdr:rowOff>
    </xdr:from>
    <xdr:to>
      <xdr:col>50</xdr:col>
      <xdr:colOff>165100</xdr:colOff>
      <xdr:row>79</xdr:row>
      <xdr:rowOff>81254</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9588500" y="13524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72381</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04428" y="136169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156008</xdr:rowOff>
    </xdr:from>
    <xdr:to>
      <xdr:col>46</xdr:col>
      <xdr:colOff>38100</xdr:colOff>
      <xdr:row>79</xdr:row>
      <xdr:rowOff>86158</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8699500" y="13529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77285</xdr:rowOff>
    </xdr:from>
    <xdr:ext cx="378565"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61017" y="136218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157023</xdr:rowOff>
    </xdr:from>
    <xdr:to>
      <xdr:col>41</xdr:col>
      <xdr:colOff>101600</xdr:colOff>
      <xdr:row>79</xdr:row>
      <xdr:rowOff>87173</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7810500" y="13530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78300</xdr:rowOff>
    </xdr:from>
    <xdr:ext cx="378565"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2017" y="13622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149695</xdr:rowOff>
    </xdr:from>
    <xdr:to>
      <xdr:col>36</xdr:col>
      <xdr:colOff>165100</xdr:colOff>
      <xdr:row>79</xdr:row>
      <xdr:rowOff>79845</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6921500" y="13522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70972</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37428" y="13615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a:extLst>
            <a:ext uri="{FF2B5EF4-FFF2-40B4-BE49-F238E27FC236}">
              <a16:creationId xmlns:a16="http://schemas.microsoft.com/office/drawing/2014/main" id="{00000000-0008-0000-06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103749</xdr:rowOff>
    </xdr:from>
    <xdr:to>
      <xdr:col>54</xdr:col>
      <xdr:colOff>189865</xdr:colOff>
      <xdr:row>98</xdr:row>
      <xdr:rowOff>101791</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10475595" y="15534249"/>
          <a:ext cx="1270" cy="1369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105618</xdr:rowOff>
    </xdr:from>
    <xdr:ext cx="534377" cy="259045"/>
    <xdr:sp macro="" textlink="">
      <xdr:nvSpPr>
        <xdr:cNvPr id="456" name="普通建設事業費 （ うち更新整備　）最小値テキスト">
          <a:extLst>
            <a:ext uri="{FF2B5EF4-FFF2-40B4-BE49-F238E27FC236}">
              <a16:creationId xmlns:a16="http://schemas.microsoft.com/office/drawing/2014/main" id="{00000000-0008-0000-0600-0000C8010000}"/>
            </a:ext>
          </a:extLst>
        </xdr:cNvPr>
        <xdr:cNvSpPr txBox="1"/>
      </xdr:nvSpPr>
      <xdr:spPr>
        <a:xfrm>
          <a:off x="10528300" y="1690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101791</xdr:rowOff>
    </xdr:from>
    <xdr:to>
      <xdr:col>55</xdr:col>
      <xdr:colOff>88900</xdr:colOff>
      <xdr:row>98</xdr:row>
      <xdr:rowOff>101791</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6903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50426</xdr:rowOff>
    </xdr:from>
    <xdr:ext cx="599010" cy="259045"/>
    <xdr:sp macro="" textlink="">
      <xdr:nvSpPr>
        <xdr:cNvPr id="458" name="普通建設事業費 （ うち更新整備　）最大値テキスト">
          <a:extLst>
            <a:ext uri="{FF2B5EF4-FFF2-40B4-BE49-F238E27FC236}">
              <a16:creationId xmlns:a16="http://schemas.microsoft.com/office/drawing/2014/main" id="{00000000-0008-0000-0600-0000CA010000}"/>
            </a:ext>
          </a:extLst>
        </xdr:cNvPr>
        <xdr:cNvSpPr txBox="1"/>
      </xdr:nvSpPr>
      <xdr:spPr>
        <a:xfrm>
          <a:off x="10528300" y="15309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103749</xdr:rowOff>
    </xdr:from>
    <xdr:to>
      <xdr:col>55</xdr:col>
      <xdr:colOff>88900</xdr:colOff>
      <xdr:row>90</xdr:row>
      <xdr:rowOff>103749</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5534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83922</xdr:rowOff>
    </xdr:from>
    <xdr:to>
      <xdr:col>55</xdr:col>
      <xdr:colOff>0</xdr:colOff>
      <xdr:row>98</xdr:row>
      <xdr:rowOff>94459</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9639300" y="16886022"/>
          <a:ext cx="838200" cy="10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111343</xdr:rowOff>
    </xdr:from>
    <xdr:ext cx="534377" cy="259045"/>
    <xdr:sp macro="" textlink="">
      <xdr:nvSpPr>
        <xdr:cNvPr id="461" name="普通建設事業費 （ うち更新整備　）平均値テキスト">
          <a:extLst>
            <a:ext uri="{FF2B5EF4-FFF2-40B4-BE49-F238E27FC236}">
              <a16:creationId xmlns:a16="http://schemas.microsoft.com/office/drawing/2014/main" id="{00000000-0008-0000-0600-0000CD010000}"/>
            </a:ext>
          </a:extLst>
        </xdr:cNvPr>
        <xdr:cNvSpPr txBox="1"/>
      </xdr:nvSpPr>
      <xdr:spPr>
        <a:xfrm>
          <a:off x="10528300" y="16570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88466</xdr:rowOff>
    </xdr:from>
    <xdr:to>
      <xdr:col>55</xdr:col>
      <xdr:colOff>50800</xdr:colOff>
      <xdr:row>98</xdr:row>
      <xdr:rowOff>18616</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10426700" y="16719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94459</xdr:rowOff>
    </xdr:from>
    <xdr:to>
      <xdr:col>50</xdr:col>
      <xdr:colOff>114300</xdr:colOff>
      <xdr:row>98</xdr:row>
      <xdr:rowOff>137429</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flipV="1">
          <a:off x="8750300" y="16896559"/>
          <a:ext cx="889000" cy="42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128882</xdr:rowOff>
    </xdr:from>
    <xdr:to>
      <xdr:col>50</xdr:col>
      <xdr:colOff>165100</xdr:colOff>
      <xdr:row>98</xdr:row>
      <xdr:rowOff>59032</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9588500" y="1675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75559</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9372111" y="16534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92318</xdr:rowOff>
    </xdr:from>
    <xdr:to>
      <xdr:col>45</xdr:col>
      <xdr:colOff>177800</xdr:colOff>
      <xdr:row>98</xdr:row>
      <xdr:rowOff>137429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7861300" y="16894418"/>
          <a:ext cx="889000" cy="4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147048</xdr:rowOff>
    </xdr:from>
    <xdr:to>
      <xdr:col>46</xdr:col>
      <xdr:colOff>38100</xdr:colOff>
      <xdr:row>98</xdr:row>
      <xdr:rowOff>77198</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8699500" y="16777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93725</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8483111" y="16552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48321</xdr:rowOff>
    </xdr:from>
    <xdr:to>
      <xdr:col>41</xdr:col>
      <xdr:colOff>50800</xdr:colOff>
      <xdr:row>98</xdr:row>
      <xdr:rowOff>92318</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6972300" y="16850421"/>
          <a:ext cx="889000" cy="43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141943</xdr:rowOff>
    </xdr:from>
    <xdr:to>
      <xdr:col>41</xdr:col>
      <xdr:colOff>101600</xdr:colOff>
      <xdr:row>98</xdr:row>
      <xdr:rowOff>72093</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7810500" y="1677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88620</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594111" y="16547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123129</xdr:rowOff>
    </xdr:from>
    <xdr:to>
      <xdr:col>36</xdr:col>
      <xdr:colOff>165100</xdr:colOff>
      <xdr:row>98</xdr:row>
      <xdr:rowOff>53279</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6921500" y="1675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69806</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05111" y="1652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33122</xdr:rowOff>
    </xdr:from>
    <xdr:to>
      <xdr:col>55</xdr:col>
      <xdr:colOff>50800</xdr:colOff>
      <xdr:row>98</xdr:row>
      <xdr:rowOff>134722</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10426700" y="16835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119499</xdr:rowOff>
    </xdr:from>
    <xdr:ext cx="534377" cy="259045"/>
    <xdr:sp macro="" textlink="">
      <xdr:nvSpPr>
        <xdr:cNvPr id="480" name="普通建設事業費 （ うち更新整備　）該当値テキスト">
          <a:extLst>
            <a:ext uri="{FF2B5EF4-FFF2-40B4-BE49-F238E27FC236}">
              <a16:creationId xmlns:a16="http://schemas.microsoft.com/office/drawing/2014/main" id="{00000000-0008-0000-0600-0000E0010000}"/>
            </a:ext>
          </a:extLst>
        </xdr:cNvPr>
        <xdr:cNvSpPr txBox="1"/>
      </xdr:nvSpPr>
      <xdr:spPr>
        <a:xfrm>
          <a:off x="10528300" y="16750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43659</xdr:rowOff>
    </xdr:from>
    <xdr:to>
      <xdr:col>50</xdr:col>
      <xdr:colOff>165100</xdr:colOff>
      <xdr:row>98</xdr:row>
      <xdr:rowOff>145259</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9588500" y="16845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136386</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372111" y="1693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86629</xdr:rowOff>
    </xdr:from>
    <xdr:to>
      <xdr:col>46</xdr:col>
      <xdr:colOff>38100</xdr:colOff>
      <xdr:row>99</xdr:row>
      <xdr:rowOff>16779</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8699500" y="16888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7906</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483111" y="16981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41518</xdr:rowOff>
    </xdr:from>
    <xdr:to>
      <xdr:col>41</xdr:col>
      <xdr:colOff>101600</xdr:colOff>
      <xdr:row>98</xdr:row>
      <xdr:rowOff>143118</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7810500" y="16843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134245</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594111" y="16936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168971</xdr:rowOff>
    </xdr:from>
    <xdr:to>
      <xdr:col>36</xdr:col>
      <xdr:colOff>165100</xdr:colOff>
      <xdr:row>98</xdr:row>
      <xdr:rowOff>99121</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6921500" y="16799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90248</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6705111" y="1689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35</xdr:row>
      <xdr:rowOff>54627</xdr:rowOff>
    </xdr:from>
    <xdr:ext cx="312906"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133094" y="6055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32</xdr:row>
      <xdr:rowOff>111777</xdr:rowOff>
    </xdr:from>
    <xdr:ext cx="31290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133094" y="5598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29</xdr:row>
      <xdr:rowOff>168927</xdr:rowOff>
    </xdr:from>
    <xdr:ext cx="31290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33094" y="5140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27</xdr:row>
      <xdr:rowOff>54627</xdr:rowOff>
    </xdr:from>
    <xdr:ext cx="31290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133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災害復旧事業費グラフ枠">
          <a:extLst>
            <a:ext uri="{FF2B5EF4-FFF2-40B4-BE49-F238E27FC236}">
              <a16:creationId xmlns:a16="http://schemas.microsoft.com/office/drawing/2014/main" id="{00000000-0008-0000-06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1" name="災害復旧事業費最小値テキスト">
          <a:extLst>
            <a:ext uri="{FF2B5EF4-FFF2-40B4-BE49-F238E27FC236}">
              <a16:creationId xmlns:a16="http://schemas.microsoft.com/office/drawing/2014/main" id="{00000000-0008-0000-0600-0000FF01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3" name="災害復旧事業費最大値テキスト">
          <a:extLst>
            <a:ext uri="{FF2B5EF4-FFF2-40B4-BE49-F238E27FC236}">
              <a16:creationId xmlns:a16="http://schemas.microsoft.com/office/drawing/2014/main" id="{00000000-0008-0000-0600-000001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6" name="災害復旧事業費平均値テキスト">
          <a:extLst>
            <a:ext uri="{FF2B5EF4-FFF2-40B4-BE49-F238E27FC236}">
              <a16:creationId xmlns:a16="http://schemas.microsoft.com/office/drawing/2014/main" id="{00000000-0008-0000-0600-000004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7" name="フローチャート: 判断 516">
          <a:extLst>
            <a:ext uri="{FF2B5EF4-FFF2-40B4-BE49-F238E27FC236}">
              <a16:creationId xmlns:a16="http://schemas.microsoft.com/office/drawing/2014/main" id="{00000000-0008-0000-0600-000005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88900</xdr:rowOff>
    </xdr:from>
    <xdr:to>
      <xdr:col>81</xdr:col>
      <xdr:colOff>101600</xdr:colOff>
      <xdr:row>39</xdr:row>
      <xdr:rowOff>19050</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5430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88900</xdr:rowOff>
    </xdr:from>
    <xdr:to>
      <xdr:col>76</xdr:col>
      <xdr:colOff>165100</xdr:colOff>
      <xdr:row>37</xdr:row>
      <xdr:rowOff>19050</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4541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35</xdr:row>
      <xdr:rowOff>35577</xdr:rowOff>
    </xdr:from>
    <xdr:ext cx="313932"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4435333" y="6036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29</xdr:row>
      <xdr:rowOff>146050</xdr:rowOff>
    </xdr:from>
    <xdr:to>
      <xdr:col>72</xdr:col>
      <xdr:colOff>38100</xdr:colOff>
      <xdr:row>30</xdr:row>
      <xdr:rowOff>76200</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3652500" y="51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28</xdr:row>
      <xdr:rowOff>92727</xdr:rowOff>
    </xdr:from>
    <xdr:ext cx="313932"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46333" y="4893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157480</xdr:rowOff>
    </xdr:from>
    <xdr:to>
      <xdr:col>67</xdr:col>
      <xdr:colOff>101600</xdr:colOff>
      <xdr:row>31</xdr:row>
      <xdr:rowOff>87630</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2763500" y="530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29</xdr:row>
      <xdr:rowOff>104157</xdr:rowOff>
    </xdr:from>
    <xdr:ext cx="313932"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2657333" y="5076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5" name="災害復旧事業費該当値テキスト">
          <a:extLst>
            <a:ext uri="{FF2B5EF4-FFF2-40B4-BE49-F238E27FC236}">
              <a16:creationId xmlns:a16="http://schemas.microsoft.com/office/drawing/2014/main" id="{00000000-0008-0000-0600-000017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35577</xdr:rowOff>
    </xdr:from>
    <xdr:ext cx="249299"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5356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失業対策事業費グラフ枠">
          <a:extLst>
            <a:ext uri="{FF2B5EF4-FFF2-40B4-BE49-F238E27FC236}">
              <a16:creationId xmlns:a16="http://schemas.microsoft.com/office/drawing/2014/main" id="{00000000-0008-0000-0600-00002E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0" name="失業対策事業費最小値テキスト">
          <a:extLst>
            <a:ext uri="{FF2B5EF4-FFF2-40B4-BE49-F238E27FC236}">
              <a16:creationId xmlns:a16="http://schemas.microsoft.com/office/drawing/2014/main" id="{00000000-0008-0000-0600-000030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2" name="失業対策事業費最大値テキスト">
          <a:extLst>
            <a:ext uri="{FF2B5EF4-FFF2-40B4-BE49-F238E27FC236}">
              <a16:creationId xmlns:a16="http://schemas.microsoft.com/office/drawing/2014/main" id="{00000000-0008-0000-0600-000032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5" name="失業対策事業費平均値テキスト">
          <a:extLst>
            <a:ext uri="{FF2B5EF4-FFF2-40B4-BE49-F238E27FC236}">
              <a16:creationId xmlns:a16="http://schemas.microsoft.com/office/drawing/2014/main" id="{00000000-0008-0000-0600-000035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6" name="フローチャート: 判断 565">
          <a:extLst>
            <a:ext uri="{FF2B5EF4-FFF2-40B4-BE49-F238E27FC236}">
              <a16:creationId xmlns:a16="http://schemas.microsoft.com/office/drawing/2014/main" id="{00000000-0008-0000-0600-000036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4" name="失業対策事業費該当値テキスト">
          <a:extLst>
            <a:ext uri="{FF2B5EF4-FFF2-40B4-BE49-F238E27FC236}">
              <a16:creationId xmlns:a16="http://schemas.microsoft.com/office/drawing/2014/main" id="{00000000-0008-0000-0600-000048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公債費グラフ枠">
          <a:extLst>
            <a:ext uri="{FF2B5EF4-FFF2-40B4-BE49-F238E27FC236}">
              <a16:creationId xmlns:a16="http://schemas.microsoft.com/office/drawing/2014/main" id="{00000000-0008-0000-0600-00006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125161</xdr:rowOff>
    </xdr:from>
    <xdr:to>
      <xdr:col>85</xdr:col>
      <xdr:colOff>126364</xdr:colOff>
      <xdr:row>78</xdr:row>
      <xdr:rowOff>139700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flipV="1">
          <a:off x="16317595" y="12126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15" name="公債費最小値テキスト">
          <a:extLst>
            <a:ext uri="{FF2B5EF4-FFF2-40B4-BE49-F238E27FC236}">
              <a16:creationId xmlns:a16="http://schemas.microsoft.com/office/drawing/2014/main" id="{00000000-0008-0000-0600-000067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71838</xdr:rowOff>
    </xdr:from>
    <xdr:ext cx="534377" cy="259045"/>
    <xdr:sp macro="" textlink="">
      <xdr:nvSpPr>
        <xdr:cNvPr id="617" name="公債費最大値テキスト">
          <a:extLst>
            <a:ext uri="{FF2B5EF4-FFF2-40B4-BE49-F238E27FC236}">
              <a16:creationId xmlns:a16="http://schemas.microsoft.com/office/drawing/2014/main" id="{00000000-0008-0000-0600-000069020000}"/>
            </a:ext>
          </a:extLst>
        </xdr:cNvPr>
        <xdr:cNvSpPr txBox="1"/>
      </xdr:nvSpPr>
      <xdr:spPr>
        <a:xfrm>
          <a:off x="16370300" y="1190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125161</xdr:rowOff>
    </xdr:from>
    <xdr:to>
      <xdr:col>86</xdr:col>
      <xdr:colOff>25400</xdr:colOff>
      <xdr:row>70</xdr:row>
      <xdr:rowOff>125161</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6230600" y="1212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64171</xdr:rowOff>
    </xdr:from>
    <xdr:to>
      <xdr:col>85</xdr:col>
      <xdr:colOff>127000</xdr:colOff>
      <xdr:row>77</xdr:row>
      <xdr:rowOff>126121</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5481300" y="13265821"/>
          <a:ext cx="838200" cy="61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1729</xdr:rowOff>
    </xdr:from>
    <xdr:ext cx="469744" cy="259045"/>
    <xdr:sp macro="" textlink="">
      <xdr:nvSpPr>
        <xdr:cNvPr id="620" name="公債費平均値テキスト">
          <a:extLst>
            <a:ext uri="{FF2B5EF4-FFF2-40B4-BE49-F238E27FC236}">
              <a16:creationId xmlns:a16="http://schemas.microsoft.com/office/drawing/2014/main" id="{00000000-0008-0000-0600-00006C020000}"/>
            </a:ext>
          </a:extLst>
        </xdr:cNvPr>
        <xdr:cNvSpPr txBox="1"/>
      </xdr:nvSpPr>
      <xdr:spPr>
        <a:xfrm>
          <a:off x="16370300" y="13031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150302</xdr:rowOff>
    </xdr:from>
    <xdr:to>
      <xdr:col>85</xdr:col>
      <xdr:colOff>177800</xdr:colOff>
      <xdr:row>77</xdr:row>
      <xdr:rowOff>80452</xdr:rowOff>
    </xdr:to>
    <xdr:sp macro="" textlink="">
      <xdr:nvSpPr>
        <xdr:cNvPr id="621" name="フローチャート: 判断 620">
          <a:extLst>
            <a:ext uri="{FF2B5EF4-FFF2-40B4-BE49-F238E27FC236}">
              <a16:creationId xmlns:a16="http://schemas.microsoft.com/office/drawing/2014/main" id="{00000000-0008-0000-0600-00006D020000}"/>
            </a:ext>
          </a:extLst>
        </xdr:cNvPr>
        <xdr:cNvSpPr/>
      </xdr:nvSpPr>
      <xdr:spPr>
        <a:xfrm>
          <a:off x="16268700" y="1318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141621</xdr:rowOff>
    </xdr:from>
    <xdr:to>
      <xdr:col>81</xdr:col>
      <xdr:colOff>50800</xdr:colOff>
      <xdr:row>77</xdr:row>
      <xdr:rowOff>64171</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4592300" y="13171821"/>
          <a:ext cx="889000" cy="9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7245</xdr:rowOff>
    </xdr:from>
    <xdr:to>
      <xdr:col>81</xdr:col>
      <xdr:colOff>101600</xdr:colOff>
      <xdr:row>77</xdr:row>
      <xdr:rowOff>108845</xdr:rowOff>
    </xdr:to>
    <xdr:sp macro="" textlink="">
      <xdr:nvSpPr>
        <xdr:cNvPr id="623" name="フローチャート: 判断 622">
          <a:extLst>
            <a:ext uri="{FF2B5EF4-FFF2-40B4-BE49-F238E27FC236}">
              <a16:creationId xmlns:a16="http://schemas.microsoft.com/office/drawing/2014/main" id="{00000000-0008-0000-0600-00006F020000}"/>
            </a:ext>
          </a:extLst>
        </xdr:cNvPr>
        <xdr:cNvSpPr/>
      </xdr:nvSpPr>
      <xdr:spPr>
        <a:xfrm>
          <a:off x="15430500" y="1320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125372</xdr:rowOff>
    </xdr:from>
    <xdr:ext cx="469744"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5246428" y="1298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130967</xdr:rowOff>
    </xdr:from>
    <xdr:to>
      <xdr:col>76</xdr:col>
      <xdr:colOff>114300</xdr:colOff>
      <xdr:row>76</xdr:row>
      <xdr:rowOff>141621</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3703300" y="13161167"/>
          <a:ext cx="889000" cy="10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134758</xdr:rowOff>
    </xdr:from>
    <xdr:to>
      <xdr:col>76</xdr:col>
      <xdr:colOff>165100</xdr:colOff>
      <xdr:row>77</xdr:row>
      <xdr:rowOff>64908</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4541500" y="1316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56035</xdr:rowOff>
    </xdr:from>
    <xdr:ext cx="469744"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4357428" y="13257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98050</xdr:rowOff>
    </xdr:from>
    <xdr:to>
      <xdr:col>71</xdr:col>
      <xdr:colOff>177800</xdr:colOff>
      <xdr:row>76</xdr:row>
      <xdr:rowOff>130967</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a:off x="12814300" y="13128250"/>
          <a:ext cx="889000" cy="32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153228</xdr:rowOff>
    </xdr:from>
    <xdr:to>
      <xdr:col>72</xdr:col>
      <xdr:colOff>38100</xdr:colOff>
      <xdr:row>77</xdr:row>
      <xdr:rowOff>83378</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3652500" y="1318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74505</xdr:rowOff>
    </xdr:from>
    <xdr:ext cx="469744"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3468428" y="13276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102205</xdr:rowOff>
    </xdr:from>
    <xdr:to>
      <xdr:col>67</xdr:col>
      <xdr:colOff>101600</xdr:colOff>
      <xdr:row>77</xdr:row>
      <xdr:rowOff>32355</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2763500" y="1313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23482</xdr:rowOff>
    </xdr:from>
    <xdr:ext cx="469744"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2579428" y="13225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75321</xdr:rowOff>
    </xdr:from>
    <xdr:to>
      <xdr:col>85</xdr:col>
      <xdr:colOff>177800</xdr:colOff>
      <xdr:row>78</xdr:row>
      <xdr:rowOff>5471</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6268700" y="13276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53748</xdr:rowOff>
    </xdr:from>
    <xdr:ext cx="469744" cy="259045"/>
    <xdr:sp macro="" textlink="">
      <xdr:nvSpPr>
        <xdr:cNvPr id="639" name="公債費該当値テキスト">
          <a:extLst>
            <a:ext uri="{FF2B5EF4-FFF2-40B4-BE49-F238E27FC236}">
              <a16:creationId xmlns:a16="http://schemas.microsoft.com/office/drawing/2014/main" id="{00000000-0008-0000-0600-00007F020000}"/>
            </a:ext>
          </a:extLst>
        </xdr:cNvPr>
        <xdr:cNvSpPr txBox="1"/>
      </xdr:nvSpPr>
      <xdr:spPr>
        <a:xfrm>
          <a:off x="16370300" y="13255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13371</xdr:rowOff>
    </xdr:from>
    <xdr:to>
      <xdr:col>81</xdr:col>
      <xdr:colOff>101600</xdr:colOff>
      <xdr:row>77</xdr:row>
      <xdr:rowOff>114971</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5430500" y="13215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106098</xdr:rowOff>
    </xdr:from>
    <xdr:ext cx="469744"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46428" y="133077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90821</xdr:rowOff>
    </xdr:from>
    <xdr:to>
      <xdr:col>76</xdr:col>
      <xdr:colOff>165100</xdr:colOff>
      <xdr:row>77</xdr:row>
      <xdr:rowOff>20971</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4541500" y="13121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37497</xdr:rowOff>
    </xdr:from>
    <xdr:ext cx="469744"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57428" y="12896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80167</xdr:rowOff>
    </xdr:from>
    <xdr:to>
      <xdr:col>72</xdr:col>
      <xdr:colOff>38100</xdr:colOff>
      <xdr:row>77</xdr:row>
      <xdr:rowOff>10317</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3652500" y="1311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26844</xdr:rowOff>
    </xdr:from>
    <xdr:ext cx="469744"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68428" y="12885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47250</xdr:rowOff>
    </xdr:from>
    <xdr:to>
      <xdr:col>67</xdr:col>
      <xdr:colOff>101600</xdr:colOff>
      <xdr:row>76</xdr:row>
      <xdr:rowOff>148850</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2763500" y="13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165376</xdr:rowOff>
    </xdr:from>
    <xdr:ext cx="469744"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79428" y="12852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a:extLst>
            <a:ext uri="{FF2B5EF4-FFF2-40B4-BE49-F238E27FC236}">
              <a16:creationId xmlns:a16="http://schemas.microsoft.com/office/drawing/2014/main" id="{00000000-0008-0000-0600-0000A0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19718</xdr:rowOff>
    </xdr:from>
    <xdr:to>
      <xdr:col>85</xdr:col>
      <xdr:colOff>126364</xdr:colOff>
      <xdr:row>99</xdr:row>
      <xdr:rowOff>82615</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6317595" y="15450218"/>
          <a:ext cx="1269" cy="1605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86442</xdr:rowOff>
    </xdr:from>
    <xdr:ext cx="469744" cy="259045"/>
    <xdr:sp macro="" textlink="">
      <xdr:nvSpPr>
        <xdr:cNvPr id="674" name="積立金最小値テキスト">
          <a:extLst>
            <a:ext uri="{FF2B5EF4-FFF2-40B4-BE49-F238E27FC236}">
              <a16:creationId xmlns:a16="http://schemas.microsoft.com/office/drawing/2014/main" id="{00000000-0008-0000-0600-0000A2020000}"/>
            </a:ext>
          </a:extLst>
        </xdr:cNvPr>
        <xdr:cNvSpPr txBox="1"/>
      </xdr:nvSpPr>
      <xdr:spPr>
        <a:xfrm>
          <a:off x="16370300" y="17059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82615</xdr:rowOff>
    </xdr:from>
    <xdr:to>
      <xdr:col>86</xdr:col>
      <xdr:colOff>25400</xdr:colOff>
      <xdr:row>99</xdr:row>
      <xdr:rowOff>82615</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6230600" y="1705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137845</xdr:rowOff>
    </xdr:from>
    <xdr:ext cx="599010" cy="259045"/>
    <xdr:sp macro="" textlink="">
      <xdr:nvSpPr>
        <xdr:cNvPr id="676" name="積立金最大値テキスト">
          <a:extLst>
            <a:ext uri="{FF2B5EF4-FFF2-40B4-BE49-F238E27FC236}">
              <a16:creationId xmlns:a16="http://schemas.microsoft.com/office/drawing/2014/main" id="{00000000-0008-0000-0600-0000A4020000}"/>
            </a:ext>
          </a:extLst>
        </xdr:cNvPr>
        <xdr:cNvSpPr txBox="1"/>
      </xdr:nvSpPr>
      <xdr:spPr>
        <a:xfrm>
          <a:off x="16370300" y="15225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19718</xdr:rowOff>
    </xdr:from>
    <xdr:to>
      <xdr:col>86</xdr:col>
      <xdr:colOff>25400</xdr:colOff>
      <xdr:row>90</xdr:row>
      <xdr:rowOff>19718</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5450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40760</xdr:rowOff>
    </xdr:from>
    <xdr:to>
      <xdr:col>85</xdr:col>
      <xdr:colOff>127000</xdr:colOff>
      <xdr:row>96</xdr:row>
      <xdr:rowOff>131873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5481300" y="16499960"/>
          <a:ext cx="838200" cy="91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48505</xdr:rowOff>
    </xdr:from>
    <xdr:ext cx="534377" cy="259045"/>
    <xdr:sp macro="" textlink="">
      <xdr:nvSpPr>
        <xdr:cNvPr id="679" name="積立金平均値テキスト">
          <a:extLst>
            <a:ext uri="{FF2B5EF4-FFF2-40B4-BE49-F238E27FC236}">
              <a16:creationId xmlns:a16="http://schemas.microsoft.com/office/drawing/2014/main" id="{00000000-0008-0000-0600-0000A7020000}"/>
            </a:ext>
          </a:extLst>
        </xdr:cNvPr>
        <xdr:cNvSpPr txBox="1"/>
      </xdr:nvSpPr>
      <xdr:spPr>
        <a:xfrm>
          <a:off x="16370300" y="16679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70078</xdr:rowOff>
    </xdr:from>
    <xdr:to>
      <xdr:col>85</xdr:col>
      <xdr:colOff>177800</xdr:colOff>
      <xdr:row>98</xdr:row>
      <xdr:rowOff>228</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6268700" y="1670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130349</xdr:rowOff>
    </xdr:from>
    <xdr:to>
      <xdr:col>81</xdr:col>
      <xdr:colOff>50800</xdr:colOff>
      <xdr:row>96</xdr:row>
      <xdr:rowOff>40760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4592300" y="16418099"/>
          <a:ext cx="889000" cy="81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26743</xdr:rowOff>
    </xdr:from>
    <xdr:to>
      <xdr:col>81</xdr:col>
      <xdr:colOff>101600</xdr:colOff>
      <xdr:row>97</xdr:row>
      <xdr:rowOff>128343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5430500" y="1665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119470</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5214111" y="16750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130349</xdr:rowOff>
    </xdr:from>
    <xdr:to>
      <xdr:col>76</xdr:col>
      <xdr:colOff>114300</xdr:colOff>
      <xdr:row>97</xdr:row>
      <xdr:rowOff>56054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3703300" y="16418099"/>
          <a:ext cx="889000" cy="268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63971</xdr:rowOff>
    </xdr:from>
    <xdr:to>
      <xdr:col>76</xdr:col>
      <xdr:colOff>165100</xdr:colOff>
      <xdr:row>97</xdr:row>
      <xdr:rowOff>165571</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4541500" y="1669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156698</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325111" y="167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56054</xdr:rowOff>
    </xdr:from>
    <xdr:to>
      <xdr:col>71</xdr:col>
      <xdr:colOff>177800</xdr:colOff>
      <xdr:row>97</xdr:row>
      <xdr:rowOff>167035</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2814300" y="16686704"/>
          <a:ext cx="889000" cy="110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27384</xdr:rowOff>
    </xdr:from>
    <xdr:to>
      <xdr:col>72</xdr:col>
      <xdr:colOff>38100</xdr:colOff>
      <xdr:row>98</xdr:row>
      <xdr:rowOff>128984</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3652500" y="1682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120111</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3436111" y="16922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132649</xdr:rowOff>
    </xdr:from>
    <xdr:to>
      <xdr:col>67</xdr:col>
      <xdr:colOff>101600</xdr:colOff>
      <xdr:row>98</xdr:row>
      <xdr:rowOff>62799</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2763500" y="16763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53926</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2547111" y="1685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81073</xdr:rowOff>
    </xdr:from>
    <xdr:to>
      <xdr:col>85</xdr:col>
      <xdr:colOff>177800</xdr:colOff>
      <xdr:row>97</xdr:row>
      <xdr:rowOff>11223</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6268700" y="16540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103950</xdr:rowOff>
    </xdr:from>
    <xdr:ext cx="534377" cy="259045"/>
    <xdr:sp macro="" textlink="">
      <xdr:nvSpPr>
        <xdr:cNvPr id="698" name="積立金該当値テキスト">
          <a:extLst>
            <a:ext uri="{FF2B5EF4-FFF2-40B4-BE49-F238E27FC236}">
              <a16:creationId xmlns:a16="http://schemas.microsoft.com/office/drawing/2014/main" id="{00000000-0008-0000-0600-0000BA020000}"/>
            </a:ext>
          </a:extLst>
        </xdr:cNvPr>
        <xdr:cNvSpPr txBox="1"/>
      </xdr:nvSpPr>
      <xdr:spPr>
        <a:xfrm>
          <a:off x="16370300" y="163917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161410</xdr:rowOff>
    </xdr:from>
    <xdr:to>
      <xdr:col>81</xdr:col>
      <xdr:colOff>101600</xdr:colOff>
      <xdr:row>96</xdr:row>
      <xdr:rowOff>91560</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5430500" y="16449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108087</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5214111" y="16224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79549</xdr:rowOff>
    </xdr:from>
    <xdr:to>
      <xdr:col>76</xdr:col>
      <xdr:colOff>165100</xdr:colOff>
      <xdr:row>96</xdr:row>
      <xdr:rowOff>9699</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4541500" y="16367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26226</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4325111" y="16142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5254</xdr:rowOff>
    </xdr:from>
    <xdr:to>
      <xdr:col>72</xdr:col>
      <xdr:colOff>38100</xdr:colOff>
      <xdr:row>97</xdr:row>
      <xdr:rowOff>106854</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3652500" y="16635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123381</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436111" y="16411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116235</xdr:rowOff>
    </xdr:from>
    <xdr:to>
      <xdr:col>67</xdr:col>
      <xdr:colOff>101600</xdr:colOff>
      <xdr:row>98</xdr:row>
      <xdr:rowOff>46385</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2763500" y="16746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62912</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2547111" y="16522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a:extLst>
            <a:ext uri="{FF2B5EF4-FFF2-40B4-BE49-F238E27FC236}">
              <a16:creationId xmlns:a16="http://schemas.microsoft.com/office/drawing/2014/main" id="{00000000-0008-0000-0600-0000D7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35458</xdr:rowOff>
    </xdr:from>
    <xdr:to>
      <xdr:col>116</xdr:col>
      <xdr:colOff>62864</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flipV="1">
          <a:off x="22159595" y="5178958"/>
          <a:ext cx="1269" cy="1475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2760</xdr:rowOff>
    </xdr:from>
    <xdr:ext cx="249299" cy="259045"/>
    <xdr:sp macro="" textlink="">
      <xdr:nvSpPr>
        <xdr:cNvPr id="729" name="投資及び出資金最小値テキスト">
          <a:extLst>
            <a:ext uri="{FF2B5EF4-FFF2-40B4-BE49-F238E27FC236}">
              <a16:creationId xmlns:a16="http://schemas.microsoft.com/office/drawing/2014/main" id="{00000000-0008-0000-0600-0000D9020000}"/>
            </a:ext>
          </a:extLst>
        </xdr:cNvPr>
        <xdr:cNvSpPr txBox="1"/>
      </xdr:nvSpPr>
      <xdr:spPr>
        <a:xfrm>
          <a:off x="22212300" y="6689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153585</xdr:rowOff>
    </xdr:from>
    <xdr:ext cx="469744" cy="259045"/>
    <xdr:sp macro="" textlink="">
      <xdr:nvSpPr>
        <xdr:cNvPr id="731" name="投資及び出資金最大値テキスト">
          <a:extLst>
            <a:ext uri="{FF2B5EF4-FFF2-40B4-BE49-F238E27FC236}">
              <a16:creationId xmlns:a16="http://schemas.microsoft.com/office/drawing/2014/main" id="{00000000-0008-0000-0600-0000DB020000}"/>
            </a:ext>
          </a:extLst>
        </xdr:cNvPr>
        <xdr:cNvSpPr txBox="1"/>
      </xdr:nvSpPr>
      <xdr:spPr>
        <a:xfrm>
          <a:off x="22212300" y="495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35458</xdr:rowOff>
    </xdr:from>
    <xdr:to>
      <xdr:col>116</xdr:col>
      <xdr:colOff>152400</xdr:colOff>
      <xdr:row>30</xdr:row>
      <xdr:rowOff>35458</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2072600" y="517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91660</xdr:rowOff>
    </xdr:from>
    <xdr:ext cx="313932" cy="259045"/>
    <xdr:sp macro="" textlink="">
      <xdr:nvSpPr>
        <xdr:cNvPr id="734" name="投資及び出資金平均値テキスト">
          <a:extLst>
            <a:ext uri="{FF2B5EF4-FFF2-40B4-BE49-F238E27FC236}">
              <a16:creationId xmlns:a16="http://schemas.microsoft.com/office/drawing/2014/main" id="{00000000-0008-0000-0600-0000DE020000}"/>
            </a:ext>
          </a:extLst>
        </xdr:cNvPr>
        <xdr:cNvSpPr txBox="1"/>
      </xdr:nvSpPr>
      <xdr:spPr>
        <a:xfrm>
          <a:off x="22212300" y="64353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68783</xdr:rowOff>
    </xdr:from>
    <xdr:to>
      <xdr:col>116</xdr:col>
      <xdr:colOff>114300</xdr:colOff>
      <xdr:row>38</xdr:row>
      <xdr:rowOff>170383</xdr:rowOff>
    </xdr:to>
    <xdr:sp macro="" textlink="">
      <xdr:nvSpPr>
        <xdr:cNvPr id="735" name="フローチャート: 判断 734">
          <a:extLst>
            <a:ext uri="{FF2B5EF4-FFF2-40B4-BE49-F238E27FC236}">
              <a16:creationId xmlns:a16="http://schemas.microsoft.com/office/drawing/2014/main" id="{00000000-0008-0000-0600-0000DF020000}"/>
            </a:ext>
          </a:extLst>
        </xdr:cNvPr>
        <xdr:cNvSpPr/>
      </xdr:nvSpPr>
      <xdr:spPr>
        <a:xfrm>
          <a:off x="221107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55067</xdr:rowOff>
    </xdr:from>
    <xdr:to>
      <xdr:col>112</xdr:col>
      <xdr:colOff>38100</xdr:colOff>
      <xdr:row>38</xdr:row>
      <xdr:rowOff>156667</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1272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1744</xdr:rowOff>
    </xdr:from>
    <xdr:ext cx="313932"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21166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135128</xdr:rowOff>
    </xdr:from>
    <xdr:to>
      <xdr:col>107</xdr:col>
      <xdr:colOff>50800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9545300" y="66502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135128</xdr:rowOff>
    </xdr:from>
    <xdr:to>
      <xdr:col>102</xdr:col>
      <xdr:colOff>114300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18656300" y="665022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78842</xdr:rowOff>
    </xdr:from>
    <xdr:to>
      <xdr:col>98</xdr:col>
      <xdr:colOff>38100</xdr:colOff>
      <xdr:row>39</xdr:row>
      <xdr:rowOff>8992</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8605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25519</xdr:rowOff>
    </xdr:from>
    <xdr:ext cx="313932"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8499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47210</xdr:rowOff>
    </xdr:from>
    <xdr:ext cx="249299" cy="259045"/>
    <xdr:sp macro="" textlink="">
      <xdr:nvSpPr>
        <xdr:cNvPr id="753" name="投資及び出資金該当値テキスト">
          <a:extLst>
            <a:ext uri="{FF2B5EF4-FFF2-40B4-BE49-F238E27FC236}">
              <a16:creationId xmlns:a16="http://schemas.microsoft.com/office/drawing/2014/main" id="{00000000-0008-0000-0600-0000F1020000}"/>
            </a:ext>
          </a:extLst>
        </xdr:cNvPr>
        <xdr:cNvSpPr txBox="1"/>
      </xdr:nvSpPr>
      <xdr:spPr>
        <a:xfrm>
          <a:off x="22212300" y="6562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84328</xdr:rowOff>
    </xdr:from>
    <xdr:to>
      <xdr:col>102</xdr:col>
      <xdr:colOff>165100</xdr:colOff>
      <xdr:row>39</xdr:row>
      <xdr:rowOff>14478</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19494500" y="6599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31005</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9420650" y="63746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a:extLst>
            <a:ext uri="{FF2B5EF4-FFF2-40B4-BE49-F238E27FC236}">
              <a16:creationId xmlns:a16="http://schemas.microsoft.com/office/drawing/2014/main" id="{00000000-0008-0000-06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55771</xdr:rowOff>
    </xdr:from>
    <xdr:to>
      <xdr:col>116</xdr:col>
      <xdr:colOff>62864</xdr:colOff>
      <xdr:row>59</xdr:row>
      <xdr:rowOff>98116</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22159595" y="8628271"/>
          <a:ext cx="1269" cy="158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101943</xdr:rowOff>
    </xdr:from>
    <xdr:ext cx="249299" cy="259045"/>
    <xdr:sp macro="" textlink="">
      <xdr:nvSpPr>
        <xdr:cNvPr id="788" name="貸付金最小値テキスト">
          <a:extLst>
            <a:ext uri="{FF2B5EF4-FFF2-40B4-BE49-F238E27FC236}">
              <a16:creationId xmlns:a16="http://schemas.microsoft.com/office/drawing/2014/main" id="{00000000-0008-0000-0600-000014030000}"/>
            </a:ext>
          </a:extLst>
        </xdr:cNvPr>
        <xdr:cNvSpPr txBox="1"/>
      </xdr:nvSpPr>
      <xdr:spPr>
        <a:xfrm>
          <a:off x="22212300" y="102174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98116</xdr:rowOff>
    </xdr:from>
    <xdr:to>
      <xdr:col>116</xdr:col>
      <xdr:colOff>152400</xdr:colOff>
      <xdr:row>59</xdr:row>
      <xdr:rowOff>98116</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2072600" y="10213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2448</xdr:rowOff>
    </xdr:from>
    <xdr:ext cx="534377" cy="259045"/>
    <xdr:sp macro="" textlink="">
      <xdr:nvSpPr>
        <xdr:cNvPr id="790" name="貸付金最大値テキスト">
          <a:extLst>
            <a:ext uri="{FF2B5EF4-FFF2-40B4-BE49-F238E27FC236}">
              <a16:creationId xmlns:a16="http://schemas.microsoft.com/office/drawing/2014/main" id="{00000000-0008-0000-0600-000016030000}"/>
            </a:ext>
          </a:extLst>
        </xdr:cNvPr>
        <xdr:cNvSpPr txBox="1"/>
      </xdr:nvSpPr>
      <xdr:spPr>
        <a:xfrm>
          <a:off x="22212300" y="840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55771</xdr:rowOff>
    </xdr:from>
    <xdr:to>
      <xdr:col>116</xdr:col>
      <xdr:colOff>152400</xdr:colOff>
      <xdr:row>50</xdr:row>
      <xdr:rowOff>55771</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2072600" y="8628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94415</xdr:rowOff>
    </xdr:from>
    <xdr:to>
      <xdr:col>116</xdr:col>
      <xdr:colOff>63500</xdr:colOff>
      <xdr:row>59</xdr:row>
      <xdr:rowOff>96593</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1323300" y="10209965"/>
          <a:ext cx="838200" cy="2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6730</xdr:rowOff>
    </xdr:from>
    <xdr:ext cx="469744" cy="259045"/>
    <xdr:sp macro="" textlink="">
      <xdr:nvSpPr>
        <xdr:cNvPr id="793" name="貸付金平均値テキスト">
          <a:extLst>
            <a:ext uri="{FF2B5EF4-FFF2-40B4-BE49-F238E27FC236}">
              <a16:creationId xmlns:a16="http://schemas.microsoft.com/office/drawing/2014/main" id="{00000000-0008-0000-0600-000019030000}"/>
            </a:ext>
          </a:extLst>
        </xdr:cNvPr>
        <xdr:cNvSpPr txBox="1"/>
      </xdr:nvSpPr>
      <xdr:spPr>
        <a:xfrm>
          <a:off x="22212300" y="9779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155303</xdr:rowOff>
    </xdr:from>
    <xdr:to>
      <xdr:col>116</xdr:col>
      <xdr:colOff>114300</xdr:colOff>
      <xdr:row>58</xdr:row>
      <xdr:rowOff>85453</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2110700" y="9927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94415</xdr:rowOff>
    </xdr:from>
    <xdr:to>
      <xdr:col>111</xdr:col>
      <xdr:colOff>177800</xdr:colOff>
      <xdr:row>59</xdr:row>
      <xdr:rowOff>94960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0434300" y="10209965"/>
          <a:ext cx="889000" cy="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114481</xdr:rowOff>
    </xdr:from>
    <xdr:to>
      <xdr:col>112</xdr:col>
      <xdr:colOff>38100</xdr:colOff>
      <xdr:row>58</xdr:row>
      <xdr:rowOff>44631</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12725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61158</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088428" y="9662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90497</xdr:rowOff>
    </xdr:from>
    <xdr:to>
      <xdr:col>107</xdr:col>
      <xdr:colOff>50800</xdr:colOff>
      <xdr:row>59</xdr:row>
      <xdr:rowOff>94960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9545300" y="10206047"/>
          <a:ext cx="889000" cy="4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155629</xdr:rowOff>
    </xdr:from>
    <xdr:to>
      <xdr:col>107</xdr:col>
      <xdr:colOff>101600</xdr:colOff>
      <xdr:row>58</xdr:row>
      <xdr:rowOff>85779</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0383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102306</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199428" y="97035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90497</xdr:rowOff>
    </xdr:from>
    <xdr:to>
      <xdr:col>102</xdr:col>
      <xdr:colOff>114300</xdr:colOff>
      <xdr:row>59</xdr:row>
      <xdr:rowOff>95504</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8656300" y="10206047"/>
          <a:ext cx="889000" cy="5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138321</xdr:rowOff>
    </xdr:from>
    <xdr:to>
      <xdr:col>102</xdr:col>
      <xdr:colOff>165100</xdr:colOff>
      <xdr:row>58</xdr:row>
      <xdr:rowOff>68471</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19494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84998</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9310428" y="9686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99785</xdr:rowOff>
    </xdr:from>
    <xdr:to>
      <xdr:col>98</xdr:col>
      <xdr:colOff>38100</xdr:colOff>
      <xdr:row>58</xdr:row>
      <xdr:rowOff>29935</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8605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46462</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21428" y="9647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45793</xdr:rowOff>
    </xdr:from>
    <xdr:to>
      <xdr:col>116</xdr:col>
      <xdr:colOff>114300</xdr:colOff>
      <xdr:row>59</xdr:row>
      <xdr:rowOff>147393</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2110700" y="10161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132170</xdr:rowOff>
    </xdr:from>
    <xdr:ext cx="313932" cy="259045"/>
    <xdr:sp macro="" textlink="">
      <xdr:nvSpPr>
        <xdr:cNvPr id="812" name="貸付金該当値テキスト">
          <a:extLst>
            <a:ext uri="{FF2B5EF4-FFF2-40B4-BE49-F238E27FC236}">
              <a16:creationId xmlns:a16="http://schemas.microsoft.com/office/drawing/2014/main" id="{00000000-0008-0000-0600-00002C030000}"/>
            </a:ext>
          </a:extLst>
        </xdr:cNvPr>
        <xdr:cNvSpPr txBox="1"/>
      </xdr:nvSpPr>
      <xdr:spPr>
        <a:xfrm>
          <a:off x="22212300" y="100762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43615</xdr:rowOff>
    </xdr:from>
    <xdr:to>
      <xdr:col>112</xdr:col>
      <xdr:colOff>38100</xdr:colOff>
      <xdr:row>59</xdr:row>
      <xdr:rowOff>145215</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1272500" y="10159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136342</xdr:rowOff>
    </xdr:from>
    <xdr:ext cx="313932"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66333" y="1025189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44160</xdr:rowOff>
    </xdr:from>
    <xdr:to>
      <xdr:col>107</xdr:col>
      <xdr:colOff>101600</xdr:colOff>
      <xdr:row>59</xdr:row>
      <xdr:rowOff>145760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0383500" y="1015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136887</xdr:rowOff>
    </xdr:from>
    <xdr:ext cx="313932"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277333" y="102524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39697</xdr:rowOff>
    </xdr:from>
    <xdr:to>
      <xdr:col>102</xdr:col>
      <xdr:colOff>165100</xdr:colOff>
      <xdr:row>59</xdr:row>
      <xdr:rowOff>141297</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19494500" y="10155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132424</xdr:rowOff>
    </xdr:from>
    <xdr:ext cx="313932"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88333" y="1024797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44704</xdr:rowOff>
    </xdr:from>
    <xdr:to>
      <xdr:col>98</xdr:col>
      <xdr:colOff>38100</xdr:colOff>
      <xdr:row>59</xdr:row>
      <xdr:rowOff>146304</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8605500" y="10160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137431</xdr:rowOff>
    </xdr:from>
    <xdr:ext cx="313932"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499333" y="102529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4" name="繰出金グラフ枠">
          <a:extLst>
            <a:ext uri="{FF2B5EF4-FFF2-40B4-BE49-F238E27FC236}">
              <a16:creationId xmlns:a16="http://schemas.microsoft.com/office/drawing/2014/main" id="{00000000-0008-0000-0600-00004C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69</xdr:row>
      <xdr:rowOff>137719</xdr:rowOff>
    </xdr:from>
    <xdr:to>
      <xdr:col>116</xdr:col>
      <xdr:colOff>62864</xdr:colOff>
      <xdr:row>77</xdr:row>
      <xdr:rowOff>15342</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flipV="1">
          <a:off x="22159595" y="11967769"/>
          <a:ext cx="1269" cy="12492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19169</xdr:rowOff>
    </xdr:from>
    <xdr:ext cx="534377" cy="259045"/>
    <xdr:sp macro="" textlink="">
      <xdr:nvSpPr>
        <xdr:cNvPr id="846" name="繰出金最小値テキスト">
          <a:extLst>
            <a:ext uri="{FF2B5EF4-FFF2-40B4-BE49-F238E27FC236}">
              <a16:creationId xmlns:a16="http://schemas.microsoft.com/office/drawing/2014/main" id="{00000000-0008-0000-0600-00004E030000}"/>
            </a:ext>
          </a:extLst>
        </xdr:cNvPr>
        <xdr:cNvSpPr txBox="1"/>
      </xdr:nvSpPr>
      <xdr:spPr>
        <a:xfrm>
          <a:off x="22212300" y="132208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15342</xdr:rowOff>
    </xdr:from>
    <xdr:to>
      <xdr:col>116</xdr:col>
      <xdr:colOff>152400</xdr:colOff>
      <xdr:row>77</xdr:row>
      <xdr:rowOff>15342</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3216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84396</xdr:rowOff>
    </xdr:from>
    <xdr:ext cx="534377" cy="259045"/>
    <xdr:sp macro="" textlink="">
      <xdr:nvSpPr>
        <xdr:cNvPr id="848" name="繰出金最大値テキスト">
          <a:extLst>
            <a:ext uri="{FF2B5EF4-FFF2-40B4-BE49-F238E27FC236}">
              <a16:creationId xmlns:a16="http://schemas.microsoft.com/office/drawing/2014/main" id="{00000000-0008-0000-0600-000050030000}"/>
            </a:ext>
          </a:extLst>
        </xdr:cNvPr>
        <xdr:cNvSpPr txBox="1"/>
      </xdr:nvSpPr>
      <xdr:spPr>
        <a:xfrm>
          <a:off x="22212300" y="11742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69</xdr:row>
      <xdr:rowOff>137719</xdr:rowOff>
    </xdr:from>
    <xdr:to>
      <xdr:col>116</xdr:col>
      <xdr:colOff>152400</xdr:colOff>
      <xdr:row>69</xdr:row>
      <xdr:rowOff>137719</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22072600" y="119677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165455</xdr:rowOff>
    </xdr:from>
    <xdr:to>
      <xdr:col>116</xdr:col>
      <xdr:colOff>63500</xdr:colOff>
      <xdr:row>76</xdr:row>
      <xdr:rowOff>149834</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1323300" y="13024205"/>
          <a:ext cx="838200" cy="155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38016</xdr:rowOff>
    </xdr:from>
    <xdr:ext cx="534377" cy="259045"/>
    <xdr:sp macro="" textlink="">
      <xdr:nvSpPr>
        <xdr:cNvPr id="851" name="繰出金平均値テキスト">
          <a:extLst>
            <a:ext uri="{FF2B5EF4-FFF2-40B4-BE49-F238E27FC236}">
              <a16:creationId xmlns:a16="http://schemas.microsoft.com/office/drawing/2014/main" id="{00000000-0008-0000-0600-000053030000}"/>
            </a:ext>
          </a:extLst>
        </xdr:cNvPr>
        <xdr:cNvSpPr txBox="1"/>
      </xdr:nvSpPr>
      <xdr:spPr>
        <a:xfrm>
          <a:off x="22212300" y="123824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15139</xdr:rowOff>
    </xdr:from>
    <xdr:to>
      <xdr:col>116</xdr:col>
      <xdr:colOff>114300</xdr:colOff>
      <xdr:row>73</xdr:row>
      <xdr:rowOff>116739</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2110700" y="1253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149834</xdr:rowOff>
    </xdr:from>
    <xdr:to>
      <xdr:col>111</xdr:col>
      <xdr:colOff>177800</xdr:colOff>
      <xdr:row>77</xdr:row>
      <xdr:rowOff>94514</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20434300" y="13180034"/>
          <a:ext cx="889000" cy="116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136982</xdr:rowOff>
    </xdr:from>
    <xdr:to>
      <xdr:col>112</xdr:col>
      <xdr:colOff>38100</xdr:colOff>
      <xdr:row>75</xdr:row>
      <xdr:rowOff>67132</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21272500" y="12824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83659</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056111" y="12599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94514</xdr:rowOff>
    </xdr:from>
    <xdr:to>
      <xdr:col>107</xdr:col>
      <xdr:colOff>50800</xdr:colOff>
      <xdr:row>77</xdr:row>
      <xdr:rowOff>125070</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19545300" y="13296164"/>
          <a:ext cx="889000" cy="30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123647</xdr:rowOff>
    </xdr:from>
    <xdr:to>
      <xdr:col>107</xdr:col>
      <xdr:colOff>101600</xdr:colOff>
      <xdr:row>76</xdr:row>
      <xdr:rowOff>53798</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0383500" y="12982397"/>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70324</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0167111" y="12757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105868</xdr:rowOff>
    </xdr:from>
    <xdr:to>
      <xdr:col>102</xdr:col>
      <xdr:colOff>114300</xdr:colOff>
      <xdr:row>77</xdr:row>
      <xdr:rowOff>125070</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18656300" y="13307518"/>
          <a:ext cx="889000" cy="1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80823</xdr:rowOff>
    </xdr:from>
    <xdr:to>
      <xdr:col>102</xdr:col>
      <xdr:colOff>165100</xdr:colOff>
      <xdr:row>76</xdr:row>
      <xdr:rowOff>10973</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9494500" y="12939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27500</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278111" y="12714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70003</xdr:rowOff>
    </xdr:from>
    <xdr:to>
      <xdr:col>98</xdr:col>
      <xdr:colOff>38100</xdr:colOff>
      <xdr:row>76</xdr:row>
      <xdr:rowOff>152</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18605500" y="1292875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16680</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8389111" y="12703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114656</xdr:rowOff>
    </xdr:from>
    <xdr:to>
      <xdr:col>116</xdr:col>
      <xdr:colOff>114300</xdr:colOff>
      <xdr:row>76</xdr:row>
      <xdr:rowOff>44807</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2110700" y="1297340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93083</xdr:rowOff>
    </xdr:from>
    <xdr:ext cx="534377" cy="259045"/>
    <xdr:sp macro="" textlink="">
      <xdr:nvSpPr>
        <xdr:cNvPr id="870" name="繰出金該当値テキスト">
          <a:extLst>
            <a:ext uri="{FF2B5EF4-FFF2-40B4-BE49-F238E27FC236}">
              <a16:creationId xmlns:a16="http://schemas.microsoft.com/office/drawing/2014/main" id="{00000000-0008-0000-0600-000066030000}"/>
            </a:ext>
          </a:extLst>
        </xdr:cNvPr>
        <xdr:cNvSpPr txBox="1"/>
      </xdr:nvSpPr>
      <xdr:spPr>
        <a:xfrm>
          <a:off x="22212300" y="12951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99034</xdr:rowOff>
    </xdr:from>
    <xdr:to>
      <xdr:col>112</xdr:col>
      <xdr:colOff>38100</xdr:colOff>
      <xdr:row>77</xdr:row>
      <xdr:rowOff>29184</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1272500" y="13129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20311</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056111" y="13221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43714</xdr:rowOff>
    </xdr:from>
    <xdr:to>
      <xdr:col>107</xdr:col>
      <xdr:colOff>101600</xdr:colOff>
      <xdr:row>77</xdr:row>
      <xdr:rowOff>145314</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20383500" y="13245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136441</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20167111" y="13338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74270</xdr:rowOff>
    </xdr:from>
    <xdr:to>
      <xdr:col>102</xdr:col>
      <xdr:colOff>165100</xdr:colOff>
      <xdr:row>78</xdr:row>
      <xdr:rowOff>4420</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9494500" y="13275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166997</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9278111" y="13368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55068</xdr:rowOff>
    </xdr:from>
    <xdr:to>
      <xdr:col>98</xdr:col>
      <xdr:colOff>38100</xdr:colOff>
      <xdr:row>77</xdr:row>
      <xdr:rowOff>156668</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18605500" y="13256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147795</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18389111" y="13349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3" name="前年度繰上充用金グラフ枠">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5" name="前年度繰上充用金最小値テキスト">
          <a:extLst>
            <a:ext uri="{FF2B5EF4-FFF2-40B4-BE49-F238E27FC236}">
              <a16:creationId xmlns:a16="http://schemas.microsoft.com/office/drawing/2014/main" id="{00000000-0008-0000-0600-00007F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7" name="前年度繰上充用金最大値テキスト">
          <a:extLst>
            <a:ext uri="{FF2B5EF4-FFF2-40B4-BE49-F238E27FC236}">
              <a16:creationId xmlns:a16="http://schemas.microsoft.com/office/drawing/2014/main" id="{00000000-0008-0000-0600-000081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0" name="前年度繰上充用金平均値テキスト">
          <a:extLst>
            <a:ext uri="{FF2B5EF4-FFF2-40B4-BE49-F238E27FC236}">
              <a16:creationId xmlns:a16="http://schemas.microsoft.com/office/drawing/2014/main" id="{00000000-0008-0000-0600-000084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9" name="前年度繰上充用金該当値テキスト">
          <a:extLst>
            <a:ext uri="{FF2B5EF4-FFF2-40B4-BE49-F238E27FC236}">
              <a16:creationId xmlns:a16="http://schemas.microsoft.com/office/drawing/2014/main" id="{00000000-0008-0000-0600-000097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9" name="正方形/長方形 928">
          <a:extLst>
            <a:ext uri="{FF2B5EF4-FFF2-40B4-BE49-F238E27FC236}">
              <a16:creationId xmlns:a16="http://schemas.microsoft.com/office/drawing/2014/main" id="{00000000-0008-0000-0600-0000A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442,808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771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円の減となっています。これは、歳出総額が横ばいであった一方で、人口の伸びが大きかったことが主な要因です。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補助費等は、目黒区子育て応援給付金、給食費保護者負担額補助の実施などにより、住民一人当たり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50,510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13,352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円の増となっており、類似団体平均に比べて高い水準にあります。普通建設事業費については、住民一人当たり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27,490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円で類似団体内順位が最下位となっていますが、今後は学校を始めとする区有施設の更新が本格化していくことから、歳出額は増加する見込みです。</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財政健全化対策として、平成</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から積立基金（貯金）の自律的な積立及び地方債（借金）の発行上限額の設定を内容とする財政運営上のルール化に取り組むなど、将来への備えに対する対応を積極的に行いました。その結果、積立金については、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年度より減少したものの、令和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年度以前と比較すると住民一人当たりのコストは大きく増加しております。また、公債費は地方債の償還を着実に行ったこともあり、令和元年度から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4,364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円減少していますが、今後は学校施設を中心とした区有施設の更新にあたって、起債を有効活用する予定であるため、再び増加傾向となる見込みです。</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東京都目黒区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279,520
268,972
14.67
131,219,485
123,773,948
7,317,185
78,098,672
7,601,148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2730</xdr:rowOff>
    </xdr:from>
    <xdr:to>
      <xdr:col>24</xdr:col>
      <xdr:colOff>62865</xdr:colOff>
      <xdr:row>38</xdr:row>
      <xdr:rowOff>24067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17680"/>
          <a:ext cx="1270" cy="1221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27894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2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24067</xdr:rowOff>
    </xdr:from>
    <xdr:to>
      <xdr:col>24</xdr:col>
      <xdr:colOff>152400</xdr:colOff>
      <xdr:row>38</xdr:row>
      <xdr:rowOff>24067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39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120857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9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2730</xdr:rowOff>
    </xdr:from>
    <xdr:to>
      <xdr:col>24</xdr:col>
      <xdr:colOff>152400</xdr:colOff>
      <xdr:row>31</xdr:row>
      <xdr:rowOff>2730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1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87313</xdr:rowOff>
    </xdr:from>
    <xdr:to>
      <xdr:col>24</xdr:col>
      <xdr:colOff>63500</xdr:colOff>
      <xdr:row>36</xdr:row>
      <xdr:rowOff>112649</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259513"/>
          <a:ext cx="838200" cy="25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133811</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06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155384</xdr:rowOff>
    </xdr:from>
    <xdr:to>
      <xdr:col>24</xdr:col>
      <xdr:colOff>114300</xdr:colOff>
      <xdr:row>37</xdr:row>
      <xdr:rowOff>85534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105791</xdr:rowOff>
    </xdr:from>
    <xdr:to>
      <xdr:col>19</xdr:col>
      <xdr:colOff>177800</xdr:colOff>
      <xdr:row>36</xdr:row>
      <xdr:rowOff>112649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277991"/>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161290</xdr:rowOff>
    </xdr:from>
    <xdr:to>
      <xdr:col>20</xdr:col>
      <xdr:colOff>38100</xdr:colOff>
      <xdr:row>37</xdr:row>
      <xdr:rowOff>91440</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82567</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85598</xdr:rowOff>
    </xdr:from>
    <xdr:to>
      <xdr:col>15</xdr:col>
      <xdr:colOff>50800</xdr:colOff>
      <xdr:row>36</xdr:row>
      <xdr:rowOff>105791</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257798"/>
          <a:ext cx="889000" cy="20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168529</xdr:rowOff>
    </xdr:from>
    <xdr:to>
      <xdr:col>15</xdr:col>
      <xdr:colOff>101600</xdr:colOff>
      <xdr:row>37</xdr:row>
      <xdr:rowOff>98679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89806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69786</xdr:rowOff>
    </xdr:from>
    <xdr:to>
      <xdr:col>10</xdr:col>
      <xdr:colOff>114300</xdr:colOff>
      <xdr:row>36</xdr:row>
      <xdr:rowOff>85598</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241986"/>
          <a:ext cx="889000" cy="15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161861</xdr:rowOff>
    </xdr:from>
    <xdr:to>
      <xdr:col>10</xdr:col>
      <xdr:colOff>165100</xdr:colOff>
      <xdr:row>37</xdr:row>
      <xdr:rowOff>92011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83138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151003</xdr:rowOff>
    </xdr:from>
    <xdr:to>
      <xdr:col>6</xdr:col>
      <xdr:colOff>38100</xdr:colOff>
      <xdr:row>37</xdr:row>
      <xdr:rowOff>81153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72280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36513</xdr:rowOff>
    </xdr:from>
    <xdr:to>
      <xdr:col>24</xdr:col>
      <xdr:colOff>114300</xdr:colOff>
      <xdr:row>36</xdr:row>
      <xdr:rowOff>138113</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208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59390</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060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61849</xdr:rowOff>
    </xdr:from>
    <xdr:to>
      <xdr:col>20</xdr:col>
      <xdr:colOff>38100</xdr:colOff>
      <xdr:row>36</xdr:row>
      <xdr:rowOff>163449</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234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8526</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009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54991</xdr:rowOff>
    </xdr:from>
    <xdr:to>
      <xdr:col>15</xdr:col>
      <xdr:colOff>101600</xdr:colOff>
      <xdr:row>36</xdr:row>
      <xdr:rowOff>156591</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227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1668</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0024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34798</xdr:rowOff>
    </xdr:from>
    <xdr:to>
      <xdr:col>10</xdr:col>
      <xdr:colOff>165100</xdr:colOff>
      <xdr:row>36</xdr:row>
      <xdr:rowOff>136398</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206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152925</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5982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18986</xdr:rowOff>
    </xdr:from>
    <xdr:to>
      <xdr:col>6</xdr:col>
      <xdr:colOff>38100</xdr:colOff>
      <xdr:row>36</xdr:row>
      <xdr:rowOff>120586</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19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137113</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5966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4336</xdr:rowOff>
    </xdr:from>
    <xdr:to>
      <xdr:col>24</xdr:col>
      <xdr:colOff>62865</xdr:colOff>
      <xdr:row>59</xdr:row>
      <xdr:rowOff>134693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48286"/>
          <a:ext cx="1270" cy="1501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138520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254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134693</xdr:rowOff>
    </xdr:from>
    <xdr:to>
      <xdr:col>24</xdr:col>
      <xdr:colOff>152400</xdr:colOff>
      <xdr:row>59</xdr:row>
      <xdr:rowOff>134693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250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122463</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23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4336</xdr:rowOff>
    </xdr:from>
    <xdr:to>
      <xdr:col>24</xdr:col>
      <xdr:colOff>152400</xdr:colOff>
      <xdr:row>51</xdr:row>
      <xdr:rowOff>4336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48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95983</xdr:rowOff>
    </xdr:from>
    <xdr:to>
      <xdr:col>24</xdr:col>
      <xdr:colOff>63500</xdr:colOff>
      <xdr:row>57</xdr:row>
      <xdr:rowOff>148931</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868633"/>
          <a:ext cx="838200" cy="52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44504</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6457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21627</xdr:rowOff>
    </xdr:from>
    <xdr:to>
      <xdr:col>24</xdr:col>
      <xdr:colOff>114300</xdr:colOff>
      <xdr:row>57</xdr:row>
      <xdr:rowOff>123227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125059</xdr:rowOff>
    </xdr:from>
    <xdr:to>
      <xdr:col>19</xdr:col>
      <xdr:colOff>177800</xdr:colOff>
      <xdr:row>57</xdr:row>
      <xdr:rowOff>148931</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2908300" y="9897709"/>
          <a:ext cx="889000" cy="23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69360</xdr:rowOff>
    </xdr:from>
    <xdr:to>
      <xdr:col>20</xdr:col>
      <xdr:colOff>38100</xdr:colOff>
      <xdr:row>57</xdr:row>
      <xdr:rowOff>170960</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16037</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61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103320</xdr:rowOff>
    </xdr:from>
    <xdr:to>
      <xdr:col>15</xdr:col>
      <xdr:colOff>50800</xdr:colOff>
      <xdr:row>57</xdr:row>
      <xdr:rowOff>125059</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8675820"/>
          <a:ext cx="889000" cy="1221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80474</xdr:rowOff>
    </xdr:from>
    <xdr:to>
      <xdr:col>15</xdr:col>
      <xdr:colOff>101600</xdr:colOff>
      <xdr:row>58</xdr:row>
      <xdr:rowOff>10624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1751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94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103320</xdr:rowOff>
    </xdr:from>
    <xdr:to>
      <xdr:col>10</xdr:col>
      <xdr:colOff>114300</xdr:colOff>
      <xdr:row>57</xdr:row>
      <xdr:rowOff>136935</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8675820"/>
          <a:ext cx="889000" cy="1233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115254</xdr:rowOff>
    </xdr:from>
    <xdr:to>
      <xdr:col>10</xdr:col>
      <xdr:colOff>165100</xdr:colOff>
      <xdr:row>52</xdr:row>
      <xdr:rowOff>45404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36531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8951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10544</xdr:rowOff>
    </xdr:from>
    <xdr:to>
      <xdr:col>6</xdr:col>
      <xdr:colOff>38100</xdr:colOff>
      <xdr:row>58</xdr:row>
      <xdr:rowOff>112144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5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103271</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1004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45183</xdr:rowOff>
    </xdr:from>
    <xdr:to>
      <xdr:col>24</xdr:col>
      <xdr:colOff>114300</xdr:colOff>
      <xdr:row>57</xdr:row>
      <xdr:rowOff>146783</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817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23610</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796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98131</xdr:rowOff>
    </xdr:from>
    <xdr:to>
      <xdr:col>20</xdr:col>
      <xdr:colOff>38100</xdr:colOff>
      <xdr:row>58</xdr:row>
      <xdr:rowOff>28281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870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19408</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963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74259</xdr:rowOff>
    </xdr:from>
    <xdr:to>
      <xdr:col>15</xdr:col>
      <xdr:colOff>101600</xdr:colOff>
      <xdr:row>58</xdr:row>
      <xdr:rowOff>4409</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846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20936</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6221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50</xdr:row>
      <xdr:rowOff>52520</xdr:rowOff>
    </xdr:from>
    <xdr:to>
      <xdr:col>10</xdr:col>
      <xdr:colOff>165100</xdr:colOff>
      <xdr:row>50</xdr:row>
      <xdr:rowOff>154120</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862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48</xdr:row>
      <xdr:rowOff>170647</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8400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86135</xdr:rowOff>
    </xdr:from>
    <xdr:to>
      <xdr:col>6</xdr:col>
      <xdr:colOff>38100</xdr:colOff>
      <xdr:row>58</xdr:row>
      <xdr:rowOff>16285</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85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32812</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96340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141749</xdr:rowOff>
    </xdr:from>
    <xdr:to>
      <xdr:col>24</xdr:col>
      <xdr:colOff>62865</xdr:colOff>
      <xdr:row>79</xdr:row>
      <xdr:rowOff>1877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314699"/>
          <a:ext cx="1270" cy="1231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5704</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5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1877</xdr:rowOff>
    </xdr:from>
    <xdr:to>
      <xdr:col>24</xdr:col>
      <xdr:colOff>152400</xdr:colOff>
      <xdr:row>79</xdr:row>
      <xdr:rowOff>1877</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46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88426</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208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367,231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141749</xdr:rowOff>
    </xdr:from>
    <xdr:to>
      <xdr:col>24</xdr:col>
      <xdr:colOff>152400</xdr:colOff>
      <xdr:row>71</xdr:row>
      <xdr:rowOff>141749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31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77019</xdr:rowOff>
    </xdr:from>
    <xdr:to>
      <xdr:col>24</xdr:col>
      <xdr:colOff>63500</xdr:colOff>
      <xdr:row>78</xdr:row>
      <xdr:rowOff>144501</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3450119"/>
          <a:ext cx="838200" cy="67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4968</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351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153541</xdr:rowOff>
    </xdr:from>
    <xdr:to>
      <xdr:col>24</xdr:col>
      <xdr:colOff>114300</xdr:colOff>
      <xdr:row>77</xdr:row>
      <xdr:rowOff>83691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8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132217</xdr:rowOff>
    </xdr:from>
    <xdr:to>
      <xdr:col>19</xdr:col>
      <xdr:colOff>177800</xdr:colOff>
      <xdr:row>78</xdr:row>
      <xdr:rowOff>144501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3505317"/>
          <a:ext cx="889000" cy="12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43904</xdr:rowOff>
    </xdr:from>
    <xdr:to>
      <xdr:col>20</xdr:col>
      <xdr:colOff>38100</xdr:colOff>
      <xdr:row>77</xdr:row>
      <xdr:rowOff>145504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45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162031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0207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132217</xdr:rowOff>
    </xdr:from>
    <xdr:to>
      <xdr:col>15</xdr:col>
      <xdr:colOff>50800</xdr:colOff>
      <xdr:row>79</xdr:row>
      <xdr:rowOff>42880</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3505317"/>
          <a:ext cx="889000" cy="82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42563</xdr:rowOff>
    </xdr:from>
    <xdr:to>
      <xdr:col>15</xdr:col>
      <xdr:colOff>101600</xdr:colOff>
      <xdr:row>77</xdr:row>
      <xdr:rowOff>144163</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160690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19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42880</xdr:rowOff>
    </xdr:from>
    <xdr:to>
      <xdr:col>10</xdr:col>
      <xdr:colOff>114300</xdr:colOff>
      <xdr:row>79</xdr:row>
      <xdr:rowOff>129786</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587430"/>
          <a:ext cx="889000" cy="86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38044</xdr:rowOff>
    </xdr:from>
    <xdr:to>
      <xdr:col>10</xdr:col>
      <xdr:colOff>165100</xdr:colOff>
      <xdr:row>78</xdr:row>
      <xdr:rowOff>139644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41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156171</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186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73363</xdr:rowOff>
    </xdr:from>
    <xdr:to>
      <xdr:col>6</xdr:col>
      <xdr:colOff>38100</xdr:colOff>
      <xdr:row>79</xdr:row>
      <xdr:rowOff>3513</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44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20040</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221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26219</xdr:rowOff>
    </xdr:from>
    <xdr:to>
      <xdr:col>24</xdr:col>
      <xdr:colOff>114300</xdr:colOff>
      <xdr:row>78</xdr:row>
      <xdr:rowOff>127819</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3399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112596</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3314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93701</xdr:rowOff>
    </xdr:from>
    <xdr:to>
      <xdr:col>20</xdr:col>
      <xdr:colOff>38100</xdr:colOff>
      <xdr:row>79</xdr:row>
      <xdr:rowOff>23851</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466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79</xdr:row>
      <xdr:rowOff>14978</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3559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81417</xdr:rowOff>
    </xdr:from>
    <xdr:to>
      <xdr:col>15</xdr:col>
      <xdr:colOff>101600</xdr:colOff>
      <xdr:row>79</xdr:row>
      <xdr:rowOff>11567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454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79</xdr:row>
      <xdr:rowOff>2694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547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163530</xdr:rowOff>
    </xdr:from>
    <xdr:to>
      <xdr:col>10</xdr:col>
      <xdr:colOff>165100</xdr:colOff>
      <xdr:row>79</xdr:row>
      <xdr:rowOff>93680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536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84807</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36293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79</xdr:row>
      <xdr:rowOff>78986</xdr:rowOff>
    </xdr:from>
    <xdr:to>
      <xdr:col>6</xdr:col>
      <xdr:colOff>38100</xdr:colOff>
      <xdr:row>80</xdr:row>
      <xdr:rowOff>9136</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62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80</xdr:row>
      <xdr:rowOff>263</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716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91832</xdr:rowOff>
    </xdr:from>
    <xdr:to>
      <xdr:col>24</xdr:col>
      <xdr:colOff>62865</xdr:colOff>
      <xdr:row>97</xdr:row>
      <xdr:rowOff>78480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22332"/>
          <a:ext cx="1270" cy="1186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82307</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71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78480</xdr:rowOff>
    </xdr:from>
    <xdr:to>
      <xdr:col>24</xdr:col>
      <xdr:colOff>152400</xdr:colOff>
      <xdr:row>97</xdr:row>
      <xdr:rowOff>78480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709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38509</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9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91832</xdr:rowOff>
    </xdr:from>
    <xdr:to>
      <xdr:col>24</xdr:col>
      <xdr:colOff>152400</xdr:colOff>
      <xdr:row>90</xdr:row>
      <xdr:rowOff>91832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2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99467</xdr:rowOff>
    </xdr:from>
    <xdr:to>
      <xdr:col>24</xdr:col>
      <xdr:colOff>63500</xdr:colOff>
      <xdr:row>95</xdr:row>
      <xdr:rowOff>20782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215767"/>
          <a:ext cx="838200" cy="92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140158</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427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161731</xdr:rowOff>
    </xdr:from>
    <xdr:to>
      <xdr:col>24</xdr:col>
      <xdr:colOff>114300</xdr:colOff>
      <xdr:row>96</xdr:row>
      <xdr:rowOff>91881</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4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99467</xdr:rowOff>
    </xdr:from>
    <xdr:to>
      <xdr:col>19</xdr:col>
      <xdr:colOff>177800</xdr:colOff>
      <xdr:row>95</xdr:row>
      <xdr:rowOff>8049</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215767"/>
          <a:ext cx="889000" cy="80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131214</xdr:rowOff>
    </xdr:from>
    <xdr:to>
      <xdr:col>20</xdr:col>
      <xdr:colOff>38100</xdr:colOff>
      <xdr:row>95</xdr:row>
      <xdr:rowOff>61364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24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52491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340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8049</xdr:rowOff>
    </xdr:from>
    <xdr:to>
      <xdr:col>15</xdr:col>
      <xdr:colOff>50800</xdr:colOff>
      <xdr:row>97</xdr:row>
      <xdr:rowOff>7889</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295799"/>
          <a:ext cx="889000" cy="342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151834</xdr:rowOff>
    </xdr:from>
    <xdr:to>
      <xdr:col>15</xdr:col>
      <xdr:colOff>101600</xdr:colOff>
      <xdr:row>95</xdr:row>
      <xdr:rowOff>81984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268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73111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360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7889</xdr:rowOff>
    </xdr:from>
    <xdr:to>
      <xdr:col>10</xdr:col>
      <xdr:colOff>114300</xdr:colOff>
      <xdr:row>97</xdr:row>
      <xdr:rowOff>69062</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638539"/>
          <a:ext cx="889000" cy="61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164703</xdr:rowOff>
    </xdr:from>
    <xdr:to>
      <xdr:col>10</xdr:col>
      <xdr:colOff>165100</xdr:colOff>
      <xdr:row>97</xdr:row>
      <xdr:rowOff>94853</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62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85980</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716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67801</xdr:rowOff>
    </xdr:from>
    <xdr:to>
      <xdr:col>6</xdr:col>
      <xdr:colOff>38100</xdr:colOff>
      <xdr:row>97</xdr:row>
      <xdr:rowOff>169401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160528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79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141432</xdr:rowOff>
    </xdr:from>
    <xdr:to>
      <xdr:col>24</xdr:col>
      <xdr:colOff>114300</xdr:colOff>
      <xdr:row>95</xdr:row>
      <xdr:rowOff>71582</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257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164309</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109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48667</xdr:rowOff>
    </xdr:from>
    <xdr:to>
      <xdr:col>20</xdr:col>
      <xdr:colOff>38100</xdr:colOff>
      <xdr:row>94</xdr:row>
      <xdr:rowOff>150267</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164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166794</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5940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128699</xdr:rowOff>
    </xdr:from>
    <xdr:to>
      <xdr:col>15</xdr:col>
      <xdr:colOff>101600</xdr:colOff>
      <xdr:row>95</xdr:row>
      <xdr:rowOff>58849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6244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75376</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6020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128539</xdr:rowOff>
    </xdr:from>
    <xdr:to>
      <xdr:col>10</xdr:col>
      <xdr:colOff>165100</xdr:colOff>
      <xdr:row>97</xdr:row>
      <xdr:rowOff>58689</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587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75216</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362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18262</xdr:rowOff>
    </xdr:from>
    <xdr:to>
      <xdr:col>6</xdr:col>
      <xdr:colOff>38100</xdr:colOff>
      <xdr:row>97</xdr:row>
      <xdr:rowOff>119862</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648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136389</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42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49631</xdr:rowOff>
    </xdr:from>
    <xdr:to>
      <xdr:col>54</xdr:col>
      <xdr:colOff>189865</xdr:colOff>
      <xdr:row>38</xdr:row>
      <xdr:rowOff>80264</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193131"/>
          <a:ext cx="1270" cy="1402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84091</xdr:rowOff>
    </xdr:from>
    <xdr:ext cx="378565"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599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80264</xdr:rowOff>
    </xdr:from>
    <xdr:to>
      <xdr:col>55</xdr:col>
      <xdr:colOff>88900</xdr:colOff>
      <xdr:row>38</xdr:row>
      <xdr:rowOff>80264</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5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167758</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968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49631</xdr:rowOff>
    </xdr:from>
    <xdr:to>
      <xdr:col>55</xdr:col>
      <xdr:colOff>88900</xdr:colOff>
      <xdr:row>30</xdr:row>
      <xdr:rowOff>49631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19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111811</xdr:rowOff>
    </xdr:from>
    <xdr:to>
      <xdr:col>55</xdr:col>
      <xdr:colOff>0</xdr:colOff>
      <xdr:row>36</xdr:row>
      <xdr:rowOff>121869</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284011"/>
          <a:ext cx="8382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100702</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272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111811</xdr:rowOff>
    </xdr:from>
    <xdr:to>
      <xdr:col>50</xdr:col>
      <xdr:colOff>114300</xdr:colOff>
      <xdr:row>36</xdr:row>
      <xdr:rowOff>152959</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8750300" y="6284011"/>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115418</xdr:rowOff>
    </xdr:from>
    <xdr:to>
      <xdr:col>50</xdr:col>
      <xdr:colOff>165100</xdr:colOff>
      <xdr:row>37</xdr:row>
      <xdr:rowOff>45568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36695</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380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150216</xdr:rowOff>
    </xdr:from>
    <xdr:to>
      <xdr:col>45</xdr:col>
      <xdr:colOff>177800</xdr:colOff>
      <xdr:row>36</xdr:row>
      <xdr:rowOff>152959</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322416"/>
          <a:ext cx="889000" cy="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144678</xdr:rowOff>
    </xdr:from>
    <xdr:to>
      <xdr:col>46</xdr:col>
      <xdr:colOff>38100</xdr:colOff>
      <xdr:row>37</xdr:row>
      <xdr:rowOff>74828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65955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409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129642</xdr:rowOff>
    </xdr:from>
    <xdr:to>
      <xdr:col>41</xdr:col>
      <xdr:colOff>50800</xdr:colOff>
      <xdr:row>36</xdr:row>
      <xdr:rowOff>150216</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301842"/>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122275</xdr:rowOff>
    </xdr:from>
    <xdr:to>
      <xdr:col>41</xdr:col>
      <xdr:colOff>101600</xdr:colOff>
      <xdr:row>37</xdr:row>
      <xdr:rowOff>52425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43552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108560</xdr:rowOff>
    </xdr:from>
    <xdr:to>
      <xdr:col>36</xdr:col>
      <xdr:colOff>165100</xdr:colOff>
      <xdr:row>37</xdr:row>
      <xdr:rowOff>38710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29837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71069</xdr:rowOff>
    </xdr:from>
    <xdr:to>
      <xdr:col>55</xdr:col>
      <xdr:colOff>50800</xdr:colOff>
      <xdr:row>37</xdr:row>
      <xdr:rowOff>1219</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243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93946</xdr:rowOff>
    </xdr:from>
    <xdr:ext cx="378565"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0946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61011</xdr:rowOff>
    </xdr:from>
    <xdr:to>
      <xdr:col>50</xdr:col>
      <xdr:colOff>165100</xdr:colOff>
      <xdr:row>36</xdr:row>
      <xdr:rowOff>162611</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233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7688</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50017" y="6008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102159</xdr:rowOff>
    </xdr:from>
    <xdr:to>
      <xdr:col>46</xdr:col>
      <xdr:colOff>38100</xdr:colOff>
      <xdr:row>37</xdr:row>
      <xdr:rowOff>32309</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274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48836</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61017" y="60495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99416</xdr:rowOff>
    </xdr:from>
    <xdr:to>
      <xdr:col>41</xdr:col>
      <xdr:colOff>101600</xdr:colOff>
      <xdr:row>37</xdr:row>
      <xdr:rowOff>29566</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271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46093</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2017" y="6046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78842</xdr:rowOff>
    </xdr:from>
    <xdr:to>
      <xdr:col>36</xdr:col>
      <xdr:colOff>165100</xdr:colOff>
      <xdr:row>37</xdr:row>
      <xdr:rowOff>8992</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251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25519</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83017" y="60262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45059</xdr:rowOff>
    </xdr:from>
    <xdr:to>
      <xdr:col>54</xdr:col>
      <xdr:colOff>189865</xdr:colOff>
      <xdr:row>58</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960459"/>
          <a:ext cx="1270" cy="1123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163186</xdr:rowOff>
    </xdr:from>
    <xdr:ext cx="469744"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735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45059</xdr:rowOff>
    </xdr:from>
    <xdr:to>
      <xdr:col>55</xdr:col>
      <xdr:colOff>88900</xdr:colOff>
      <xdr:row>52</xdr:row>
      <xdr:rowOff>45059</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96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127356</xdr:rowOff>
    </xdr:from>
    <xdr:to>
      <xdr:col>55</xdr:col>
      <xdr:colOff>0</xdr:colOff>
      <xdr:row>58</xdr:row>
      <xdr:rowOff>127356</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9639300" y="1007145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150639</xdr:rowOff>
    </xdr:from>
    <xdr:ext cx="378565"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7518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127762</xdr:rowOff>
    </xdr:from>
    <xdr:to>
      <xdr:col>55</xdr:col>
      <xdr:colOff>50800</xdr:colOff>
      <xdr:row>58</xdr:row>
      <xdr:rowOff>57912</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90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127356</xdr:rowOff>
    </xdr:from>
    <xdr:to>
      <xdr:col>50</xdr:col>
      <xdr:colOff>114300</xdr:colOff>
      <xdr:row>58</xdr:row>
      <xdr:rowOff>128727</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8750300" y="10071456"/>
          <a:ext cx="8890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82499</xdr:rowOff>
    </xdr:from>
    <xdr:to>
      <xdr:col>50</xdr:col>
      <xdr:colOff>165100</xdr:colOff>
      <xdr:row>58</xdr:row>
      <xdr:rowOff>12649</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29176</xdr:rowOff>
    </xdr:from>
    <xdr:ext cx="378565"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450017" y="9630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128727</xdr:rowOff>
    </xdr:from>
    <xdr:to>
      <xdr:col>45</xdr:col>
      <xdr:colOff>177800</xdr:colOff>
      <xdr:row>58</xdr:row>
      <xdr:rowOff>130099</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7861300" y="10072827"/>
          <a:ext cx="8890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151536</xdr:rowOff>
    </xdr:from>
    <xdr:to>
      <xdr:col>46</xdr:col>
      <xdr:colOff>38100</xdr:colOff>
      <xdr:row>58</xdr:row>
      <xdr:rowOff>81686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98213</xdr:rowOff>
    </xdr:from>
    <xdr:ext cx="378565"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561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124613</xdr:rowOff>
    </xdr:from>
    <xdr:to>
      <xdr:col>41</xdr:col>
      <xdr:colOff>50800</xdr:colOff>
      <xdr:row>58</xdr:row>
      <xdr:rowOff>130099</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6972300" y="10068713"/>
          <a:ext cx="889000" cy="5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148793</xdr:rowOff>
    </xdr:from>
    <xdr:to>
      <xdr:col>41</xdr:col>
      <xdr:colOff>101600</xdr:colOff>
      <xdr:row>58</xdr:row>
      <xdr:rowOff>78943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95470</xdr:rowOff>
    </xdr:from>
    <xdr:ext cx="378565"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672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162966</xdr:rowOff>
    </xdr:from>
    <xdr:to>
      <xdr:col>36</xdr:col>
      <xdr:colOff>165100</xdr:colOff>
      <xdr:row>58</xdr:row>
      <xdr:rowOff>93116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109643</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83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76556</xdr:rowOff>
    </xdr:from>
    <xdr:to>
      <xdr:col>55</xdr:col>
      <xdr:colOff>50800</xdr:colOff>
      <xdr:row>59</xdr:row>
      <xdr:rowOff>6706</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1002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162933</xdr:rowOff>
    </xdr:from>
    <xdr:ext cx="313932"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9355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76556</xdr:rowOff>
    </xdr:from>
    <xdr:to>
      <xdr:col>50</xdr:col>
      <xdr:colOff>165100</xdr:colOff>
      <xdr:row>59</xdr:row>
      <xdr:rowOff>6706</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10020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58</xdr:row>
      <xdr:rowOff>169283</xdr:rowOff>
    </xdr:from>
    <xdr:ext cx="313932"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82333" y="1011338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77927</xdr:rowOff>
    </xdr:from>
    <xdr:to>
      <xdr:col>46</xdr:col>
      <xdr:colOff>38100</xdr:colOff>
      <xdr:row>59</xdr:row>
      <xdr:rowOff>8077</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1002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58</xdr:row>
      <xdr:rowOff>170654</xdr:rowOff>
    </xdr:from>
    <xdr:ext cx="313932"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93333" y="1011475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79299</xdr:rowOff>
    </xdr:from>
    <xdr:to>
      <xdr:col>41</xdr:col>
      <xdr:colOff>101600</xdr:colOff>
      <xdr:row>59</xdr:row>
      <xdr:rowOff>9449</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10023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59</xdr:row>
      <xdr:rowOff>576</xdr:rowOff>
    </xdr:from>
    <xdr:ext cx="313932"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704333" y="1011612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73813</xdr:rowOff>
    </xdr:from>
    <xdr:to>
      <xdr:col>36</xdr:col>
      <xdr:colOff>165100</xdr:colOff>
      <xdr:row>59</xdr:row>
      <xdr:rowOff>3963</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10017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58</xdr:row>
      <xdr:rowOff>166540</xdr:rowOff>
    </xdr:from>
    <xdr:ext cx="313932"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815333" y="101106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55529</xdr:rowOff>
    </xdr:from>
    <xdr:to>
      <xdr:col>54</xdr:col>
      <xdr:colOff>189865</xdr:colOff>
      <xdr:row>78</xdr:row>
      <xdr:rowOff>14061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57029"/>
          <a:ext cx="1270" cy="1330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17888</xdr:rowOff>
    </xdr:from>
    <xdr:ext cx="469744"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39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14061</xdr:rowOff>
    </xdr:from>
    <xdr:to>
      <xdr:col>55</xdr:col>
      <xdr:colOff>88900</xdr:colOff>
      <xdr:row>78</xdr:row>
      <xdr:rowOff>14061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38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2206</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3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55529</xdr:rowOff>
    </xdr:from>
    <xdr:to>
      <xdr:col>55</xdr:col>
      <xdr:colOff>88900</xdr:colOff>
      <xdr:row>70</xdr:row>
      <xdr:rowOff>55529</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57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110806</xdr:rowOff>
    </xdr:from>
    <xdr:to>
      <xdr:col>55</xdr:col>
      <xdr:colOff>0</xdr:colOff>
      <xdr:row>77</xdr:row>
      <xdr:rowOff>112359</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9639300" y="13312456"/>
          <a:ext cx="838200" cy="1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74378</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29331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51501</xdr:rowOff>
    </xdr:from>
    <xdr:to>
      <xdr:col>55</xdr:col>
      <xdr:colOff>50800</xdr:colOff>
      <xdr:row>76</xdr:row>
      <xdr:rowOff>153101</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112359</xdr:rowOff>
    </xdr:from>
    <xdr:to>
      <xdr:col>50</xdr:col>
      <xdr:colOff>114300</xdr:colOff>
      <xdr:row>77</xdr:row>
      <xdr:rowOff>129595</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8750300" y="13314009"/>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54702</xdr:rowOff>
    </xdr:from>
    <xdr:to>
      <xdr:col>50</xdr:col>
      <xdr:colOff>165100</xdr:colOff>
      <xdr:row>76</xdr:row>
      <xdr:rowOff>156302</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1378</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2860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114188</xdr:rowOff>
    </xdr:from>
    <xdr:to>
      <xdr:col>45</xdr:col>
      <xdr:colOff>177800</xdr:colOff>
      <xdr:row>77</xdr:row>
      <xdr:rowOff>129595</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7861300" y="13315838"/>
          <a:ext cx="889000" cy="15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102524</xdr:rowOff>
    </xdr:from>
    <xdr:to>
      <xdr:col>46</xdr:col>
      <xdr:colOff>38100</xdr:colOff>
      <xdr:row>77</xdr:row>
      <xdr:rowOff>32674</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49202</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515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114188</xdr:rowOff>
    </xdr:from>
    <xdr:to>
      <xdr:col>41</xdr:col>
      <xdr:colOff>50800</xdr:colOff>
      <xdr:row>77</xdr:row>
      <xdr:rowOff>171430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6972300" y="13315838"/>
          <a:ext cx="889000" cy="57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118618</xdr:rowOff>
    </xdr:from>
    <xdr:to>
      <xdr:col>41</xdr:col>
      <xdr:colOff>101600</xdr:colOff>
      <xdr:row>77</xdr:row>
      <xdr:rowOff>48768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65295</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626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169824</xdr:rowOff>
    </xdr:from>
    <xdr:to>
      <xdr:col>36</xdr:col>
      <xdr:colOff>165100</xdr:colOff>
      <xdr:row>77</xdr:row>
      <xdr:rowOff>99974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116501</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37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60006</xdr:rowOff>
    </xdr:from>
    <xdr:to>
      <xdr:col>55</xdr:col>
      <xdr:colOff>50800</xdr:colOff>
      <xdr:row>77</xdr:row>
      <xdr:rowOff>161606</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261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146383</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176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61559</xdr:rowOff>
    </xdr:from>
    <xdr:to>
      <xdr:col>50</xdr:col>
      <xdr:colOff>165100</xdr:colOff>
      <xdr:row>77</xdr:row>
      <xdr:rowOff>163159</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263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154286</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355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78795</xdr:rowOff>
    </xdr:from>
    <xdr:to>
      <xdr:col>46</xdr:col>
      <xdr:colOff>38100</xdr:colOff>
      <xdr:row>78</xdr:row>
      <xdr:rowOff>8945</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28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72</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373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63388</xdr:rowOff>
    </xdr:from>
    <xdr:to>
      <xdr:col>41</xdr:col>
      <xdr:colOff>101600</xdr:colOff>
      <xdr:row>77</xdr:row>
      <xdr:rowOff>164988</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265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156115</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357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120630</xdr:rowOff>
    </xdr:from>
    <xdr:to>
      <xdr:col>36</xdr:col>
      <xdr:colOff>165100</xdr:colOff>
      <xdr:row>78</xdr:row>
      <xdr:rowOff>50780</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322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41907</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41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土木費グラフ枠">
          <a:extLst>
            <a:ext uri="{FF2B5EF4-FFF2-40B4-BE49-F238E27FC236}">
              <a16:creationId xmlns:a16="http://schemas.microsoft.com/office/drawing/2014/main" id="{00000000-0008-0000-0700-0000B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132745</xdr:rowOff>
    </xdr:from>
    <xdr:to>
      <xdr:col>54</xdr:col>
      <xdr:colOff>189865</xdr:colOff>
      <xdr:row>97</xdr:row>
      <xdr:rowOff>78161</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flipV="1">
          <a:off x="10475595" y="15563245"/>
          <a:ext cx="1270" cy="1145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81988</xdr:rowOff>
    </xdr:from>
    <xdr:ext cx="534377" cy="259045"/>
    <xdr:sp macro="" textlink="">
      <xdr:nvSpPr>
        <xdr:cNvPr id="448" name="土木費最小値テキスト">
          <a:extLst>
            <a:ext uri="{FF2B5EF4-FFF2-40B4-BE49-F238E27FC236}">
              <a16:creationId xmlns:a16="http://schemas.microsoft.com/office/drawing/2014/main" id="{00000000-0008-0000-0700-0000C0010000}"/>
            </a:ext>
          </a:extLst>
        </xdr:cNvPr>
        <xdr:cNvSpPr txBox="1"/>
      </xdr:nvSpPr>
      <xdr:spPr>
        <a:xfrm>
          <a:off x="10528300" y="1671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78161</xdr:rowOff>
    </xdr:from>
    <xdr:to>
      <xdr:col>55</xdr:col>
      <xdr:colOff>88900</xdr:colOff>
      <xdr:row>97</xdr:row>
      <xdr:rowOff>78161</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10388600" y="1670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79422</xdr:rowOff>
    </xdr:from>
    <xdr:ext cx="599010" cy="259045"/>
    <xdr:sp macro="" textlink="">
      <xdr:nvSpPr>
        <xdr:cNvPr id="450" name="土木費最大値テキスト">
          <a:extLst>
            <a:ext uri="{FF2B5EF4-FFF2-40B4-BE49-F238E27FC236}">
              <a16:creationId xmlns:a16="http://schemas.microsoft.com/office/drawing/2014/main" id="{00000000-0008-0000-0700-0000C2010000}"/>
            </a:ext>
          </a:extLst>
        </xdr:cNvPr>
        <xdr:cNvSpPr txBox="1"/>
      </xdr:nvSpPr>
      <xdr:spPr>
        <a:xfrm>
          <a:off x="10528300" y="15338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221,217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132745</xdr:rowOff>
    </xdr:from>
    <xdr:to>
      <xdr:col>55</xdr:col>
      <xdr:colOff>88900</xdr:colOff>
      <xdr:row>90</xdr:row>
      <xdr:rowOff>132745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10388600" y="15563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15050</xdr:rowOff>
    </xdr:from>
    <xdr:to>
      <xdr:col>55</xdr:col>
      <xdr:colOff>0</xdr:colOff>
      <xdr:row>97</xdr:row>
      <xdr:rowOff>20696</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9639300" y="16645700"/>
          <a:ext cx="838200" cy="5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82700</xdr:rowOff>
    </xdr:from>
    <xdr:ext cx="534377" cy="259045"/>
    <xdr:sp macro="" textlink="">
      <xdr:nvSpPr>
        <xdr:cNvPr id="453" name="土木費平均値テキスト">
          <a:extLst>
            <a:ext uri="{FF2B5EF4-FFF2-40B4-BE49-F238E27FC236}">
              <a16:creationId xmlns:a16="http://schemas.microsoft.com/office/drawing/2014/main" id="{00000000-0008-0000-0700-0000C5010000}"/>
            </a:ext>
          </a:extLst>
        </xdr:cNvPr>
        <xdr:cNvSpPr txBox="1"/>
      </xdr:nvSpPr>
      <xdr:spPr>
        <a:xfrm>
          <a:off x="10528300" y="16370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59823</xdr:rowOff>
    </xdr:from>
    <xdr:to>
      <xdr:col>55</xdr:col>
      <xdr:colOff>50800</xdr:colOff>
      <xdr:row>96</xdr:row>
      <xdr:rowOff>161423</xdr:rowOff>
    </xdr:to>
    <xdr:sp macro="" textlink="">
      <xdr:nvSpPr>
        <xdr:cNvPr id="454" name="フローチャート: 判断 453">
          <a:extLst>
            <a:ext uri="{FF2B5EF4-FFF2-40B4-BE49-F238E27FC236}">
              <a16:creationId xmlns:a16="http://schemas.microsoft.com/office/drawing/2014/main" id="{00000000-0008-0000-0700-0000C6010000}"/>
            </a:ext>
          </a:extLst>
        </xdr:cNvPr>
        <xdr:cNvSpPr/>
      </xdr:nvSpPr>
      <xdr:spPr>
        <a:xfrm>
          <a:off x="10426700" y="16519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20696</xdr:rowOff>
    </xdr:from>
    <xdr:to>
      <xdr:col>50</xdr:col>
      <xdr:colOff>114300</xdr:colOff>
      <xdr:row>97</xdr:row>
      <xdr:rowOff>69428</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8750300" y="16651346"/>
          <a:ext cx="889000" cy="48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94867</xdr:rowOff>
    </xdr:from>
    <xdr:to>
      <xdr:col>50</xdr:col>
      <xdr:colOff>165100</xdr:colOff>
      <xdr:row>97</xdr:row>
      <xdr:rowOff>25017</xdr:rowOff>
    </xdr:to>
    <xdr:sp macro="" textlink="">
      <xdr:nvSpPr>
        <xdr:cNvPr id="456" name="フローチャート: 判断 455">
          <a:extLst>
            <a:ext uri="{FF2B5EF4-FFF2-40B4-BE49-F238E27FC236}">
              <a16:creationId xmlns:a16="http://schemas.microsoft.com/office/drawing/2014/main" id="{00000000-0008-0000-0700-0000C8010000}"/>
            </a:ext>
          </a:extLst>
        </xdr:cNvPr>
        <xdr:cNvSpPr/>
      </xdr:nvSpPr>
      <xdr:spPr>
        <a:xfrm>
          <a:off x="9588500" y="1655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41544</xdr:rowOff>
    </xdr:from>
    <xdr:ext cx="534377"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9372111" y="16329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69428</xdr:rowOff>
    </xdr:from>
    <xdr:to>
      <xdr:col>45</xdr:col>
      <xdr:colOff>177800</xdr:colOff>
      <xdr:row>97</xdr:row>
      <xdr:rowOff>83996</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7861300" y="16700078"/>
          <a:ext cx="889000" cy="14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108336</xdr:rowOff>
    </xdr:from>
    <xdr:to>
      <xdr:col>46</xdr:col>
      <xdr:colOff>38100</xdr:colOff>
      <xdr:row>97</xdr:row>
      <xdr:rowOff>38486</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8699500" y="1656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55013</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8483111" y="16342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83996</xdr:rowOff>
    </xdr:from>
    <xdr:to>
      <xdr:col>41</xdr:col>
      <xdr:colOff>50800</xdr:colOff>
      <xdr:row>97</xdr:row>
      <xdr:rowOff>86213</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6972300" y="16714646"/>
          <a:ext cx="889000" cy="2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97346</xdr:rowOff>
    </xdr:from>
    <xdr:to>
      <xdr:col>41</xdr:col>
      <xdr:colOff>101600</xdr:colOff>
      <xdr:row>97</xdr:row>
      <xdr:rowOff>27496</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7810500" y="1655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44023</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7594111" y="16331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101815</xdr:rowOff>
    </xdr:from>
    <xdr:to>
      <xdr:col>36</xdr:col>
      <xdr:colOff>165100</xdr:colOff>
      <xdr:row>97</xdr:row>
      <xdr:rowOff>31965</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6921500" y="1656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48492</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6705111" y="16336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135700</xdr:rowOff>
    </xdr:from>
    <xdr:to>
      <xdr:col>55</xdr:col>
      <xdr:colOff>50800</xdr:colOff>
      <xdr:row>97</xdr:row>
      <xdr:rowOff>65850</xdr:rowOff>
    </xdr:to>
    <xdr:sp macro="" textlink="">
      <xdr:nvSpPr>
        <xdr:cNvPr id="471" name="楕円 470">
          <a:extLst>
            <a:ext uri="{FF2B5EF4-FFF2-40B4-BE49-F238E27FC236}">
              <a16:creationId xmlns:a16="http://schemas.microsoft.com/office/drawing/2014/main" id="{00000000-0008-0000-0700-0000D7010000}"/>
            </a:ext>
          </a:extLst>
        </xdr:cNvPr>
        <xdr:cNvSpPr/>
      </xdr:nvSpPr>
      <xdr:spPr>
        <a:xfrm>
          <a:off x="10426700" y="16594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50627</xdr:rowOff>
    </xdr:from>
    <xdr:ext cx="534377" cy="259045"/>
    <xdr:sp macro="" textlink="">
      <xdr:nvSpPr>
        <xdr:cNvPr id="472" name="土木費該当値テキスト">
          <a:extLst>
            <a:ext uri="{FF2B5EF4-FFF2-40B4-BE49-F238E27FC236}">
              <a16:creationId xmlns:a16="http://schemas.microsoft.com/office/drawing/2014/main" id="{00000000-0008-0000-0700-0000D8010000}"/>
            </a:ext>
          </a:extLst>
        </xdr:cNvPr>
        <xdr:cNvSpPr txBox="1"/>
      </xdr:nvSpPr>
      <xdr:spPr>
        <a:xfrm>
          <a:off x="10528300" y="16509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141346</xdr:rowOff>
    </xdr:from>
    <xdr:to>
      <xdr:col>50</xdr:col>
      <xdr:colOff>165100</xdr:colOff>
      <xdr:row>97</xdr:row>
      <xdr:rowOff>71496</xdr:rowOff>
    </xdr:to>
    <xdr:sp macro="" textlink="">
      <xdr:nvSpPr>
        <xdr:cNvPr id="473" name="楕円 472">
          <a:extLst>
            <a:ext uri="{FF2B5EF4-FFF2-40B4-BE49-F238E27FC236}">
              <a16:creationId xmlns:a16="http://schemas.microsoft.com/office/drawing/2014/main" id="{00000000-0008-0000-0700-0000D9010000}"/>
            </a:ext>
          </a:extLst>
        </xdr:cNvPr>
        <xdr:cNvSpPr/>
      </xdr:nvSpPr>
      <xdr:spPr>
        <a:xfrm>
          <a:off x="9588500" y="16600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62623</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693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18628</xdr:rowOff>
    </xdr:from>
    <xdr:to>
      <xdr:col>46</xdr:col>
      <xdr:colOff>38100</xdr:colOff>
      <xdr:row>97</xdr:row>
      <xdr:rowOff>120228</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8699500" y="16649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111355</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483111" y="16742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33196</xdr:rowOff>
    </xdr:from>
    <xdr:to>
      <xdr:col>41</xdr:col>
      <xdr:colOff>101600</xdr:colOff>
      <xdr:row>97</xdr:row>
      <xdr:rowOff>134796</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7810500" y="16663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125923</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756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35413</xdr:rowOff>
    </xdr:from>
    <xdr:to>
      <xdr:col>36</xdr:col>
      <xdr:colOff>165100</xdr:colOff>
      <xdr:row>97</xdr:row>
      <xdr:rowOff>137013</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6921500" y="16666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128140</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758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a:extLst>
            <a:ext uri="{FF2B5EF4-FFF2-40B4-BE49-F238E27FC236}">
              <a16:creationId xmlns:a16="http://schemas.microsoft.com/office/drawing/2014/main" id="{00000000-0008-0000-0700-0000E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1" name="消防費グラフ枠">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160274</xdr:rowOff>
    </xdr:from>
    <xdr:to>
      <xdr:col>85</xdr:col>
      <xdr:colOff>126364</xdr:colOff>
      <xdr:row>38</xdr:row>
      <xdr:rowOff>97180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flipV="1">
          <a:off x="16317595" y="5475224"/>
          <a:ext cx="1269" cy="1137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101007</xdr:rowOff>
    </xdr:from>
    <xdr:ext cx="378565" cy="259045"/>
    <xdr:sp macro="" textlink="">
      <xdr:nvSpPr>
        <xdr:cNvPr id="503" name="消防費最小値テキスト">
          <a:extLst>
            <a:ext uri="{FF2B5EF4-FFF2-40B4-BE49-F238E27FC236}">
              <a16:creationId xmlns:a16="http://schemas.microsoft.com/office/drawing/2014/main" id="{00000000-0008-0000-0700-0000F7010000}"/>
            </a:ext>
          </a:extLst>
        </xdr:cNvPr>
        <xdr:cNvSpPr txBox="1"/>
      </xdr:nvSpPr>
      <xdr:spPr>
        <a:xfrm>
          <a:off x="16370300" y="6616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97180</xdr:rowOff>
    </xdr:from>
    <xdr:to>
      <xdr:col>86</xdr:col>
      <xdr:colOff>25400</xdr:colOff>
      <xdr:row>38</xdr:row>
      <xdr:rowOff>97180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6230600" y="661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106951</xdr:rowOff>
    </xdr:from>
    <xdr:ext cx="534377" cy="259045"/>
    <xdr:sp macro="" textlink="">
      <xdr:nvSpPr>
        <xdr:cNvPr id="505" name="消防費最大値テキスト">
          <a:extLst>
            <a:ext uri="{FF2B5EF4-FFF2-40B4-BE49-F238E27FC236}">
              <a16:creationId xmlns:a16="http://schemas.microsoft.com/office/drawing/2014/main" id="{00000000-0008-0000-0700-0000F9010000}"/>
            </a:ext>
          </a:extLst>
        </xdr:cNvPr>
        <xdr:cNvSpPr txBox="1"/>
      </xdr:nvSpPr>
      <xdr:spPr>
        <a:xfrm>
          <a:off x="16370300" y="525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160274</xdr:rowOff>
    </xdr:from>
    <xdr:to>
      <xdr:col>86</xdr:col>
      <xdr:colOff>25400</xdr:colOff>
      <xdr:row>31</xdr:row>
      <xdr:rowOff>160274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6230600" y="547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24440</xdr:rowOff>
    </xdr:from>
    <xdr:to>
      <xdr:col>85</xdr:col>
      <xdr:colOff>127000</xdr:colOff>
      <xdr:row>38</xdr:row>
      <xdr:rowOff>31207</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flipV="1">
          <a:off x="15481300" y="6539540"/>
          <a:ext cx="838200" cy="6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106656</xdr:rowOff>
    </xdr:from>
    <xdr:ext cx="469744" cy="259045"/>
    <xdr:sp macro="" textlink="">
      <xdr:nvSpPr>
        <xdr:cNvPr id="508" name="消防費平均値テキスト">
          <a:extLst>
            <a:ext uri="{FF2B5EF4-FFF2-40B4-BE49-F238E27FC236}">
              <a16:creationId xmlns:a16="http://schemas.microsoft.com/office/drawing/2014/main" id="{00000000-0008-0000-0700-0000FC010000}"/>
            </a:ext>
          </a:extLst>
        </xdr:cNvPr>
        <xdr:cNvSpPr txBox="1"/>
      </xdr:nvSpPr>
      <xdr:spPr>
        <a:xfrm>
          <a:off x="16370300" y="6278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83779</xdr:rowOff>
    </xdr:from>
    <xdr:to>
      <xdr:col>85</xdr:col>
      <xdr:colOff>177800</xdr:colOff>
      <xdr:row>38</xdr:row>
      <xdr:rowOff>13929</xdr:rowOff>
    </xdr:to>
    <xdr:sp macro="" textlink="">
      <xdr:nvSpPr>
        <xdr:cNvPr id="509" name="フローチャート: 判断 508">
          <a:extLst>
            <a:ext uri="{FF2B5EF4-FFF2-40B4-BE49-F238E27FC236}">
              <a16:creationId xmlns:a16="http://schemas.microsoft.com/office/drawing/2014/main" id="{00000000-0008-0000-0700-0000FD010000}"/>
            </a:ext>
          </a:extLst>
        </xdr:cNvPr>
        <xdr:cNvSpPr/>
      </xdr:nvSpPr>
      <xdr:spPr>
        <a:xfrm>
          <a:off x="16268700" y="6427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31207</xdr:rowOff>
    </xdr:from>
    <xdr:to>
      <xdr:col>81</xdr:col>
      <xdr:colOff>50800</xdr:colOff>
      <xdr:row>38</xdr:row>
      <xdr:rowOff>51186</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4592300" y="6546307"/>
          <a:ext cx="889000" cy="19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87163</xdr:rowOff>
    </xdr:from>
    <xdr:to>
      <xdr:col>81</xdr:col>
      <xdr:colOff>101600</xdr:colOff>
      <xdr:row>38</xdr:row>
      <xdr:rowOff>17312</xdr:rowOff>
    </xdr:to>
    <xdr:sp macro="" textlink="">
      <xdr:nvSpPr>
        <xdr:cNvPr id="511" name="フローチャート: 判断 510">
          <a:extLst>
            <a:ext uri="{FF2B5EF4-FFF2-40B4-BE49-F238E27FC236}">
              <a16:creationId xmlns:a16="http://schemas.microsoft.com/office/drawing/2014/main" id="{00000000-0008-0000-0700-0000FF010000}"/>
            </a:ext>
          </a:extLst>
        </xdr:cNvPr>
        <xdr:cNvSpPr/>
      </xdr:nvSpPr>
      <xdr:spPr>
        <a:xfrm>
          <a:off x="154305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33840</xdr:rowOff>
    </xdr:from>
    <xdr:ext cx="469744"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5246428" y="6206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150124</xdr:rowOff>
    </xdr:from>
    <xdr:to>
      <xdr:col>76</xdr:col>
      <xdr:colOff>114300</xdr:colOff>
      <xdr:row>38</xdr:row>
      <xdr:rowOff>51186</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3703300" y="6493774"/>
          <a:ext cx="889000" cy="72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119441</xdr:rowOff>
    </xdr:from>
    <xdr:to>
      <xdr:col>76</xdr:col>
      <xdr:colOff>165100</xdr:colOff>
      <xdr:row>38</xdr:row>
      <xdr:rowOff>49591</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4541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66118</xdr:rowOff>
    </xdr:from>
    <xdr:ext cx="469744"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4357428" y="623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150124</xdr:rowOff>
    </xdr:from>
    <xdr:to>
      <xdr:col>71</xdr:col>
      <xdr:colOff>177800</xdr:colOff>
      <xdr:row>38</xdr:row>
      <xdr:rowOff>16302</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2814300" y="6493774"/>
          <a:ext cx="889000" cy="37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101107</xdr:rowOff>
    </xdr:from>
    <xdr:to>
      <xdr:col>72</xdr:col>
      <xdr:colOff>38100</xdr:colOff>
      <xdr:row>38</xdr:row>
      <xdr:rowOff>31257</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3652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22384</xdr:rowOff>
    </xdr:from>
    <xdr:ext cx="469744"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3468428" y="653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24709</xdr:rowOff>
    </xdr:from>
    <xdr:to>
      <xdr:col>67</xdr:col>
      <xdr:colOff>101600</xdr:colOff>
      <xdr:row>37</xdr:row>
      <xdr:rowOff>126309</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2763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142836</xdr:rowOff>
    </xdr:from>
    <xdr:ext cx="469744"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2579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145090</xdr:rowOff>
    </xdr:from>
    <xdr:to>
      <xdr:col>85</xdr:col>
      <xdr:colOff>177800</xdr:colOff>
      <xdr:row>38</xdr:row>
      <xdr:rowOff>75240</xdr:rowOff>
    </xdr:to>
    <xdr:sp macro="" textlink="">
      <xdr:nvSpPr>
        <xdr:cNvPr id="526" name="楕円 525">
          <a:extLst>
            <a:ext uri="{FF2B5EF4-FFF2-40B4-BE49-F238E27FC236}">
              <a16:creationId xmlns:a16="http://schemas.microsoft.com/office/drawing/2014/main" id="{00000000-0008-0000-0700-00000E020000}"/>
            </a:ext>
          </a:extLst>
        </xdr:cNvPr>
        <xdr:cNvSpPr/>
      </xdr:nvSpPr>
      <xdr:spPr>
        <a:xfrm>
          <a:off x="16268700" y="648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62206</xdr:rowOff>
    </xdr:from>
    <xdr:ext cx="469744" cy="259045"/>
    <xdr:sp macro="" textlink="">
      <xdr:nvSpPr>
        <xdr:cNvPr id="527" name="消防費該当値テキスト">
          <a:extLst>
            <a:ext uri="{FF2B5EF4-FFF2-40B4-BE49-F238E27FC236}">
              <a16:creationId xmlns:a16="http://schemas.microsoft.com/office/drawing/2014/main" id="{00000000-0008-0000-0700-00000F020000}"/>
            </a:ext>
          </a:extLst>
        </xdr:cNvPr>
        <xdr:cNvSpPr txBox="1"/>
      </xdr:nvSpPr>
      <xdr:spPr>
        <a:xfrm>
          <a:off x="16370300" y="6405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151857</xdr:rowOff>
    </xdr:from>
    <xdr:to>
      <xdr:col>81</xdr:col>
      <xdr:colOff>101600</xdr:colOff>
      <xdr:row>38</xdr:row>
      <xdr:rowOff>82007</xdr:rowOff>
    </xdr:to>
    <xdr:sp macro="" textlink="">
      <xdr:nvSpPr>
        <xdr:cNvPr id="528" name="楕円 527">
          <a:extLst>
            <a:ext uri="{FF2B5EF4-FFF2-40B4-BE49-F238E27FC236}">
              <a16:creationId xmlns:a16="http://schemas.microsoft.com/office/drawing/2014/main" id="{00000000-0008-0000-0700-000010020000}"/>
            </a:ext>
          </a:extLst>
        </xdr:cNvPr>
        <xdr:cNvSpPr/>
      </xdr:nvSpPr>
      <xdr:spPr>
        <a:xfrm>
          <a:off x="15430500" y="6495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73134</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46428" y="65882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386</xdr:rowOff>
    </xdr:from>
    <xdr:to>
      <xdr:col>76</xdr:col>
      <xdr:colOff>165100</xdr:colOff>
      <xdr:row>38</xdr:row>
      <xdr:rowOff>101986</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4541500" y="6515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93113</xdr:rowOff>
    </xdr:from>
    <xdr:ext cx="469744"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57428" y="6608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99324</xdr:rowOff>
    </xdr:from>
    <xdr:to>
      <xdr:col>72</xdr:col>
      <xdr:colOff>38100</xdr:colOff>
      <xdr:row>38</xdr:row>
      <xdr:rowOff>29474</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3652500" y="6442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46001</xdr:rowOff>
    </xdr:from>
    <xdr:ext cx="469744"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68428" y="6218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136952</xdr:rowOff>
    </xdr:from>
    <xdr:to>
      <xdr:col>67</xdr:col>
      <xdr:colOff>101600</xdr:colOff>
      <xdr:row>38</xdr:row>
      <xdr:rowOff>67101</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2763500" y="648060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58229</xdr:rowOff>
    </xdr:from>
    <xdr:ext cx="469744"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79428" y="6573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6" name="正方形/長方形 535">
          <a:extLst>
            <a:ext uri="{FF2B5EF4-FFF2-40B4-BE49-F238E27FC236}">
              <a16:creationId xmlns:a16="http://schemas.microsoft.com/office/drawing/2014/main" id="{00000000-0008-0000-0700-00001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7" name="正方形/長方形 536">
          <a:extLst>
            <a:ext uri="{FF2B5EF4-FFF2-40B4-BE49-F238E27FC236}">
              <a16:creationId xmlns:a16="http://schemas.microsoft.com/office/drawing/2014/main" id="{00000000-0008-0000-0700-00001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5" name="直線コネクタ 544">
          <a:extLst>
            <a:ext uri="{FF2B5EF4-FFF2-40B4-BE49-F238E27FC236}">
              <a16:creationId xmlns:a16="http://schemas.microsoft.com/office/drawing/2014/main" id="{00000000-0008-0000-0700-00002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6" name="直線コネクタ 545">
          <a:extLst>
            <a:ext uri="{FF2B5EF4-FFF2-40B4-BE49-F238E27FC236}">
              <a16:creationId xmlns:a16="http://schemas.microsoft.com/office/drawing/2014/main" id="{00000000-0008-0000-0700-000022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教育費グラフ枠">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43171</xdr:rowOff>
    </xdr:from>
    <xdr:to>
      <xdr:col>85</xdr:col>
      <xdr:colOff>126364</xdr:colOff>
      <xdr:row>57</xdr:row>
      <xdr:rowOff>101057</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flipV="1">
          <a:off x="16317595" y="8958571"/>
          <a:ext cx="1269" cy="915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104884</xdr:rowOff>
    </xdr:from>
    <xdr:ext cx="534377" cy="259045"/>
    <xdr:sp macro="" textlink="">
      <xdr:nvSpPr>
        <xdr:cNvPr id="558" name="教育費最小値テキスト">
          <a:extLst>
            <a:ext uri="{FF2B5EF4-FFF2-40B4-BE49-F238E27FC236}">
              <a16:creationId xmlns:a16="http://schemas.microsoft.com/office/drawing/2014/main" id="{00000000-0008-0000-0700-00002E020000}"/>
            </a:ext>
          </a:extLst>
        </xdr:cNvPr>
        <xdr:cNvSpPr txBox="1"/>
      </xdr:nvSpPr>
      <xdr:spPr>
        <a:xfrm>
          <a:off x="16370300" y="987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101057</xdr:rowOff>
    </xdr:from>
    <xdr:to>
      <xdr:col>86</xdr:col>
      <xdr:colOff>25400</xdr:colOff>
      <xdr:row>57</xdr:row>
      <xdr:rowOff>101057</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6230600" y="98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161298</xdr:rowOff>
    </xdr:from>
    <xdr:ext cx="599010" cy="259045"/>
    <xdr:sp macro="" textlink="">
      <xdr:nvSpPr>
        <xdr:cNvPr id="560" name="教育費最大値テキスト">
          <a:extLst>
            <a:ext uri="{FF2B5EF4-FFF2-40B4-BE49-F238E27FC236}">
              <a16:creationId xmlns:a16="http://schemas.microsoft.com/office/drawing/2014/main" id="{00000000-0008-0000-0700-000030020000}"/>
            </a:ext>
          </a:extLst>
        </xdr:cNvPr>
        <xdr:cNvSpPr txBox="1"/>
      </xdr:nvSpPr>
      <xdr:spPr>
        <a:xfrm>
          <a:off x="16370300" y="8733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246,113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43171</xdr:rowOff>
    </xdr:from>
    <xdr:to>
      <xdr:col>86</xdr:col>
      <xdr:colOff>25400</xdr:colOff>
      <xdr:row>52</xdr:row>
      <xdr:rowOff>43171</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6230600" y="8958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119505</xdr:rowOff>
    </xdr:from>
    <xdr:to>
      <xdr:col>85</xdr:col>
      <xdr:colOff>127000</xdr:colOff>
      <xdr:row>56</xdr:row>
      <xdr:rowOff>166890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5481300" y="9720705"/>
          <a:ext cx="838200" cy="47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137678</xdr:rowOff>
    </xdr:from>
    <xdr:ext cx="534377" cy="259045"/>
    <xdr:sp macro="" textlink="">
      <xdr:nvSpPr>
        <xdr:cNvPr id="563" name="教育費平均値テキスト">
          <a:extLst>
            <a:ext uri="{FF2B5EF4-FFF2-40B4-BE49-F238E27FC236}">
              <a16:creationId xmlns:a16="http://schemas.microsoft.com/office/drawing/2014/main" id="{00000000-0008-0000-0700-000033020000}"/>
            </a:ext>
          </a:extLst>
        </xdr:cNvPr>
        <xdr:cNvSpPr txBox="1"/>
      </xdr:nvSpPr>
      <xdr:spPr>
        <a:xfrm>
          <a:off x="16370300" y="9567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114801</xdr:rowOff>
    </xdr:from>
    <xdr:to>
      <xdr:col>85</xdr:col>
      <xdr:colOff>177800</xdr:colOff>
      <xdr:row>57</xdr:row>
      <xdr:rowOff>44951</xdr:rowOff>
    </xdr:to>
    <xdr:sp macro="" textlink="">
      <xdr:nvSpPr>
        <xdr:cNvPr id="564" name="フローチャート: 判断 563">
          <a:extLst>
            <a:ext uri="{FF2B5EF4-FFF2-40B4-BE49-F238E27FC236}">
              <a16:creationId xmlns:a16="http://schemas.microsoft.com/office/drawing/2014/main" id="{00000000-0008-0000-0700-000034020000}"/>
            </a:ext>
          </a:extLst>
        </xdr:cNvPr>
        <xdr:cNvSpPr/>
      </xdr:nvSpPr>
      <xdr:spPr>
        <a:xfrm>
          <a:off x="16268700" y="9716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107952</xdr:rowOff>
    </xdr:from>
    <xdr:to>
      <xdr:col>81</xdr:col>
      <xdr:colOff>50800</xdr:colOff>
      <xdr:row>56</xdr:row>
      <xdr:rowOff>119505</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4592300" y="9709152"/>
          <a:ext cx="889000" cy="11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121979</xdr:rowOff>
    </xdr:from>
    <xdr:to>
      <xdr:col>81</xdr:col>
      <xdr:colOff>101600</xdr:colOff>
      <xdr:row>57</xdr:row>
      <xdr:rowOff>52129</xdr:rowOff>
    </xdr:to>
    <xdr:sp macro="" textlink="">
      <xdr:nvSpPr>
        <xdr:cNvPr id="566" name="フローチャート: 判断 565">
          <a:extLst>
            <a:ext uri="{FF2B5EF4-FFF2-40B4-BE49-F238E27FC236}">
              <a16:creationId xmlns:a16="http://schemas.microsoft.com/office/drawing/2014/main" id="{00000000-0008-0000-0700-000036020000}"/>
            </a:ext>
          </a:extLst>
        </xdr:cNvPr>
        <xdr:cNvSpPr/>
      </xdr:nvSpPr>
      <xdr:spPr>
        <a:xfrm>
          <a:off x="15430500" y="972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43256</xdr:rowOff>
    </xdr:from>
    <xdr:ext cx="534377"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5214111" y="9815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107952</xdr:rowOff>
    </xdr:from>
    <xdr:to>
      <xdr:col>76</xdr:col>
      <xdr:colOff>114300</xdr:colOff>
      <xdr:row>57</xdr:row>
      <xdr:rowOff>99311</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3703300" y="9709152"/>
          <a:ext cx="889000" cy="162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132494</xdr:rowOff>
    </xdr:from>
    <xdr:to>
      <xdr:col>76</xdr:col>
      <xdr:colOff>165100</xdr:colOff>
      <xdr:row>57</xdr:row>
      <xdr:rowOff>62644</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4541500" y="973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53771</xdr:rowOff>
    </xdr:from>
    <xdr:ext cx="534377"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4325111" y="98264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78207</xdr:rowOff>
    </xdr:from>
    <xdr:to>
      <xdr:col>71</xdr:col>
      <xdr:colOff>177800</xdr:colOff>
      <xdr:row>57</xdr:row>
      <xdr:rowOff>99311</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814300" y="9850857"/>
          <a:ext cx="889000" cy="21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165335</xdr:rowOff>
    </xdr:from>
    <xdr:to>
      <xdr:col>72</xdr:col>
      <xdr:colOff>38100</xdr:colOff>
      <xdr:row>57</xdr:row>
      <xdr:rowOff>95485</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3652500" y="976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112012</xdr:rowOff>
    </xdr:from>
    <xdr:ext cx="534377"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3436111" y="9541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165605</xdr:rowOff>
    </xdr:from>
    <xdr:to>
      <xdr:col>67</xdr:col>
      <xdr:colOff>101600</xdr:colOff>
      <xdr:row>57</xdr:row>
      <xdr:rowOff>95755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2763500" y="976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112282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2547111" y="9542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116090</xdr:rowOff>
    </xdr:from>
    <xdr:to>
      <xdr:col>85</xdr:col>
      <xdr:colOff>177800</xdr:colOff>
      <xdr:row>57</xdr:row>
      <xdr:rowOff>46240</xdr:rowOff>
    </xdr:to>
    <xdr:sp macro="" textlink="">
      <xdr:nvSpPr>
        <xdr:cNvPr id="581" name="楕円 580">
          <a:extLst>
            <a:ext uri="{FF2B5EF4-FFF2-40B4-BE49-F238E27FC236}">
              <a16:creationId xmlns:a16="http://schemas.microsoft.com/office/drawing/2014/main" id="{00000000-0008-0000-0700-000045020000}"/>
            </a:ext>
          </a:extLst>
        </xdr:cNvPr>
        <xdr:cNvSpPr/>
      </xdr:nvSpPr>
      <xdr:spPr>
        <a:xfrm>
          <a:off x="16268700" y="9717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93228</xdr:rowOff>
    </xdr:from>
    <xdr:ext cx="534377" cy="259045"/>
    <xdr:sp macro="" textlink="">
      <xdr:nvSpPr>
        <xdr:cNvPr id="582" name="教育費該当値テキスト">
          <a:extLst>
            <a:ext uri="{FF2B5EF4-FFF2-40B4-BE49-F238E27FC236}">
              <a16:creationId xmlns:a16="http://schemas.microsoft.com/office/drawing/2014/main" id="{00000000-0008-0000-0700-000046020000}"/>
            </a:ext>
          </a:extLst>
        </xdr:cNvPr>
        <xdr:cNvSpPr txBox="1"/>
      </xdr:nvSpPr>
      <xdr:spPr>
        <a:xfrm>
          <a:off x="16370300" y="9694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68705</xdr:rowOff>
    </xdr:from>
    <xdr:to>
      <xdr:col>81</xdr:col>
      <xdr:colOff>101600</xdr:colOff>
      <xdr:row>56</xdr:row>
      <xdr:rowOff>170305</xdr:rowOff>
    </xdr:to>
    <xdr:sp macro="" textlink="">
      <xdr:nvSpPr>
        <xdr:cNvPr id="583" name="楕円 582">
          <a:extLst>
            <a:ext uri="{FF2B5EF4-FFF2-40B4-BE49-F238E27FC236}">
              <a16:creationId xmlns:a16="http://schemas.microsoft.com/office/drawing/2014/main" id="{00000000-0008-0000-0700-000047020000}"/>
            </a:ext>
          </a:extLst>
        </xdr:cNvPr>
        <xdr:cNvSpPr/>
      </xdr:nvSpPr>
      <xdr:spPr>
        <a:xfrm>
          <a:off x="15430500" y="9669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15382</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445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57152</xdr:rowOff>
    </xdr:from>
    <xdr:to>
      <xdr:col>76</xdr:col>
      <xdr:colOff>165100</xdr:colOff>
      <xdr:row>56</xdr:row>
      <xdr:rowOff>158752</xdr:rowOff>
    </xdr:to>
    <xdr:sp macro="" textlink="">
      <xdr:nvSpPr>
        <xdr:cNvPr id="585" name="楕円 584">
          <a:extLst>
            <a:ext uri="{FF2B5EF4-FFF2-40B4-BE49-F238E27FC236}">
              <a16:creationId xmlns:a16="http://schemas.microsoft.com/office/drawing/2014/main" id="{00000000-0008-0000-0700-000049020000}"/>
            </a:ext>
          </a:extLst>
        </xdr:cNvPr>
        <xdr:cNvSpPr/>
      </xdr:nvSpPr>
      <xdr:spPr>
        <a:xfrm>
          <a:off x="14541500" y="9658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3829</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433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48511</xdr:rowOff>
    </xdr:from>
    <xdr:to>
      <xdr:col>72</xdr:col>
      <xdr:colOff>38100</xdr:colOff>
      <xdr:row>57</xdr:row>
      <xdr:rowOff>150111</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3652500" y="9821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141238</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913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27407</xdr:rowOff>
    </xdr:from>
    <xdr:to>
      <xdr:col>67</xdr:col>
      <xdr:colOff>101600</xdr:colOff>
      <xdr:row>57</xdr:row>
      <xdr:rowOff>129007</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2763500" y="9800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120134</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892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a:extLst>
            <a:ext uri="{FF2B5EF4-FFF2-40B4-BE49-F238E27FC236}">
              <a16:creationId xmlns:a16="http://schemas.microsoft.com/office/drawing/2014/main" id="{00000000-0008-0000-0700-00004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a:extLst>
            <a:ext uri="{FF2B5EF4-FFF2-40B4-BE49-F238E27FC236}">
              <a16:creationId xmlns:a16="http://schemas.microsoft.com/office/drawing/2014/main" id="{00000000-0008-0000-0700-00005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a:extLst>
            <a:ext uri="{FF2B5EF4-FFF2-40B4-BE49-F238E27FC236}">
              <a16:creationId xmlns:a16="http://schemas.microsoft.com/office/drawing/2014/main" id="{00000000-0008-0000-0700-00005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7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1" name="直線コネクタ 600">
          <a:extLst>
            <a:ext uri="{FF2B5EF4-FFF2-40B4-BE49-F238E27FC236}">
              <a16:creationId xmlns:a16="http://schemas.microsoft.com/office/drawing/2014/main" id="{00000000-0008-0000-0700-000059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3" name="直線コネクタ 602">
          <a:extLst>
            <a:ext uri="{FF2B5EF4-FFF2-40B4-BE49-F238E27FC236}">
              <a16:creationId xmlns:a16="http://schemas.microsoft.com/office/drawing/2014/main" id="{00000000-0008-0000-0700-00005B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75</xdr:row>
      <xdr:rowOff>54627</xdr:rowOff>
    </xdr:from>
    <xdr:ext cx="312906"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133094" y="12913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72</xdr:row>
      <xdr:rowOff>111777</xdr:rowOff>
    </xdr:from>
    <xdr:ext cx="312906"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133094" y="12456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69</xdr:row>
      <xdr:rowOff>168927</xdr:rowOff>
    </xdr:from>
    <xdr:ext cx="312906"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133094" y="11998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67</xdr:row>
      <xdr:rowOff>54627</xdr:rowOff>
    </xdr:from>
    <xdr:ext cx="31290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33094" y="11541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1" name="災害復旧費グラフ枠">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13" name="災害復旧費最小値テキスト">
          <a:extLst>
            <a:ext uri="{FF2B5EF4-FFF2-40B4-BE49-F238E27FC236}">
              <a16:creationId xmlns:a16="http://schemas.microsoft.com/office/drawing/2014/main" id="{00000000-0008-0000-0700-000065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15" name="災害復旧費最大値テキスト">
          <a:extLst>
            <a:ext uri="{FF2B5EF4-FFF2-40B4-BE49-F238E27FC236}">
              <a16:creationId xmlns:a16="http://schemas.microsoft.com/office/drawing/2014/main" id="{00000000-0008-0000-0700-000067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18" name="災害復旧費平均値テキスト">
          <a:extLst>
            <a:ext uri="{FF2B5EF4-FFF2-40B4-BE49-F238E27FC236}">
              <a16:creationId xmlns:a16="http://schemas.microsoft.com/office/drawing/2014/main" id="{00000000-0008-0000-0700-00006A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19" name="フローチャート: 判断 618">
          <a:extLst>
            <a:ext uri="{FF2B5EF4-FFF2-40B4-BE49-F238E27FC236}">
              <a16:creationId xmlns:a16="http://schemas.microsoft.com/office/drawing/2014/main" id="{00000000-0008-0000-0700-00006B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88900</xdr:rowOff>
    </xdr:from>
    <xdr:to>
      <xdr:col>81</xdr:col>
      <xdr:colOff>101600</xdr:colOff>
      <xdr:row>79</xdr:row>
      <xdr:rowOff>19050</xdr:rowOff>
    </xdr:to>
    <xdr:sp macro="" textlink="">
      <xdr:nvSpPr>
        <xdr:cNvPr id="621" name="フローチャート: 判断 620">
          <a:extLst>
            <a:ext uri="{FF2B5EF4-FFF2-40B4-BE49-F238E27FC236}">
              <a16:creationId xmlns:a16="http://schemas.microsoft.com/office/drawing/2014/main" id="{00000000-0008-0000-0700-00006D020000}"/>
            </a:ext>
          </a:extLst>
        </xdr:cNvPr>
        <xdr:cNvSpPr/>
      </xdr:nvSpPr>
      <xdr:spPr>
        <a:xfrm>
          <a:off x="154305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88900</xdr:rowOff>
    </xdr:from>
    <xdr:to>
      <xdr:col>76</xdr:col>
      <xdr:colOff>165100</xdr:colOff>
      <xdr:row>77</xdr:row>
      <xdr:rowOff>19050</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4541500" y="1311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75</xdr:row>
      <xdr:rowOff>35577</xdr:rowOff>
    </xdr:from>
    <xdr:ext cx="313932"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4435333" y="12894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69</xdr:row>
      <xdr:rowOff>146050</xdr:rowOff>
    </xdr:from>
    <xdr:to>
      <xdr:col>72</xdr:col>
      <xdr:colOff>38100</xdr:colOff>
      <xdr:row>70</xdr:row>
      <xdr:rowOff>76200</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3652500" y="1197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68</xdr:row>
      <xdr:rowOff>92727</xdr:rowOff>
    </xdr:from>
    <xdr:ext cx="313932"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3546333" y="117513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157480</xdr:rowOff>
    </xdr:from>
    <xdr:to>
      <xdr:col>67</xdr:col>
      <xdr:colOff>101600</xdr:colOff>
      <xdr:row>71</xdr:row>
      <xdr:rowOff>87630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2763500" y="1215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69</xdr:row>
      <xdr:rowOff>104157</xdr:rowOff>
    </xdr:from>
    <xdr:ext cx="313932"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2657333" y="1193420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36" name="楕円 635">
          <a:extLst>
            <a:ext uri="{FF2B5EF4-FFF2-40B4-BE49-F238E27FC236}">
              <a16:creationId xmlns:a16="http://schemas.microsoft.com/office/drawing/2014/main" id="{00000000-0008-0000-0700-00007C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37" name="災害復旧費該当値テキスト">
          <a:extLst>
            <a:ext uri="{FF2B5EF4-FFF2-40B4-BE49-F238E27FC236}">
              <a16:creationId xmlns:a16="http://schemas.microsoft.com/office/drawing/2014/main" id="{00000000-0008-0000-0700-00007D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38" name="楕円 637">
          <a:extLst>
            <a:ext uri="{FF2B5EF4-FFF2-40B4-BE49-F238E27FC236}">
              <a16:creationId xmlns:a16="http://schemas.microsoft.com/office/drawing/2014/main" id="{00000000-0008-0000-0700-00007E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35577</xdr:rowOff>
    </xdr:from>
    <xdr:ext cx="249299"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356650" y="13237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0" name="楕円 639">
          <a:extLst>
            <a:ext uri="{FF2B5EF4-FFF2-40B4-BE49-F238E27FC236}">
              <a16:creationId xmlns:a16="http://schemas.microsoft.com/office/drawing/2014/main" id="{00000000-0008-0000-0700-000080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42" name="楕円 641">
          <a:extLst>
            <a:ext uri="{FF2B5EF4-FFF2-40B4-BE49-F238E27FC236}">
              <a16:creationId xmlns:a16="http://schemas.microsoft.com/office/drawing/2014/main" id="{00000000-0008-0000-0700-000082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6" name="正方形/長方形 645">
          <a:extLst>
            <a:ext uri="{FF2B5EF4-FFF2-40B4-BE49-F238E27FC236}">
              <a16:creationId xmlns:a16="http://schemas.microsoft.com/office/drawing/2014/main" id="{00000000-0008-0000-0700-000086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7" name="正方形/長方形 646">
          <a:extLst>
            <a:ext uri="{FF2B5EF4-FFF2-40B4-BE49-F238E27FC236}">
              <a16:creationId xmlns:a16="http://schemas.microsoft.com/office/drawing/2014/main" id="{00000000-0008-0000-0700-000087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8" name="正方形/長方形 647">
          <a:extLst>
            <a:ext uri="{FF2B5EF4-FFF2-40B4-BE49-F238E27FC236}">
              <a16:creationId xmlns:a16="http://schemas.microsoft.com/office/drawing/2014/main" id="{00000000-0008-0000-0700-000088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700-000089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5" name="直線コネクタ 654">
          <a:extLst>
            <a:ext uri="{FF2B5EF4-FFF2-40B4-BE49-F238E27FC236}">
              <a16:creationId xmlns:a16="http://schemas.microsoft.com/office/drawing/2014/main" id="{00000000-0008-0000-0700-00008F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6" name="直線コネクタ 655">
          <a:extLst>
            <a:ext uri="{FF2B5EF4-FFF2-40B4-BE49-F238E27FC236}">
              <a16:creationId xmlns:a16="http://schemas.microsoft.com/office/drawing/2014/main" id="{00000000-0008-0000-0700-000090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8" name="直線コネクタ 657">
          <a:extLst>
            <a:ext uri="{FF2B5EF4-FFF2-40B4-BE49-F238E27FC236}">
              <a16:creationId xmlns:a16="http://schemas.microsoft.com/office/drawing/2014/main" id="{00000000-0008-0000-0700-000092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6" name="公債費グラフ枠">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125161</xdr:rowOff>
    </xdr:from>
    <xdr:to>
      <xdr:col>85</xdr:col>
      <xdr:colOff>126364</xdr:colOff>
      <xdr:row>98</xdr:row>
      <xdr:rowOff>139700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flipV="1">
          <a:off x="16317595" y="15555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143527</xdr:rowOff>
    </xdr:from>
    <xdr:ext cx="249299" cy="259045"/>
    <xdr:sp macro="" textlink="">
      <xdr:nvSpPr>
        <xdr:cNvPr id="668" name="公債費最小値テキスト">
          <a:extLst>
            <a:ext uri="{FF2B5EF4-FFF2-40B4-BE49-F238E27FC236}">
              <a16:creationId xmlns:a16="http://schemas.microsoft.com/office/drawing/2014/main" id="{00000000-0008-0000-0700-00009C020000}"/>
            </a:ext>
          </a:extLst>
        </xdr:cNvPr>
        <xdr:cNvSpPr txBox="1"/>
      </xdr:nvSpPr>
      <xdr:spPr>
        <a:xfrm>
          <a:off x="16370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71838</xdr:rowOff>
    </xdr:from>
    <xdr:ext cx="534377" cy="259045"/>
    <xdr:sp macro="" textlink="">
      <xdr:nvSpPr>
        <xdr:cNvPr id="670" name="公債費最大値テキスト">
          <a:extLst>
            <a:ext uri="{FF2B5EF4-FFF2-40B4-BE49-F238E27FC236}">
              <a16:creationId xmlns:a16="http://schemas.microsoft.com/office/drawing/2014/main" id="{00000000-0008-0000-0700-00009E020000}"/>
            </a:ext>
          </a:extLst>
        </xdr:cNvPr>
        <xdr:cNvSpPr txBox="1"/>
      </xdr:nvSpPr>
      <xdr:spPr>
        <a:xfrm>
          <a:off x="16370300" y="1533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125161</xdr:rowOff>
    </xdr:from>
    <xdr:to>
      <xdr:col>86</xdr:col>
      <xdr:colOff>25400</xdr:colOff>
      <xdr:row>90</xdr:row>
      <xdr:rowOff>125161</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6230600" y="1555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64033</xdr:rowOff>
    </xdr:from>
    <xdr:to>
      <xdr:col>85</xdr:col>
      <xdr:colOff>127000</xdr:colOff>
      <xdr:row>97</xdr:row>
      <xdr:rowOff>125710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5481300" y="16694683"/>
          <a:ext cx="838200" cy="61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171350</xdr:rowOff>
    </xdr:from>
    <xdr:ext cx="469744" cy="259045"/>
    <xdr:sp macro="" textlink="">
      <xdr:nvSpPr>
        <xdr:cNvPr id="673" name="公債費平均値テキスト">
          <a:extLst>
            <a:ext uri="{FF2B5EF4-FFF2-40B4-BE49-F238E27FC236}">
              <a16:creationId xmlns:a16="http://schemas.microsoft.com/office/drawing/2014/main" id="{00000000-0008-0000-0700-0000A1020000}"/>
            </a:ext>
          </a:extLst>
        </xdr:cNvPr>
        <xdr:cNvSpPr txBox="1"/>
      </xdr:nvSpPr>
      <xdr:spPr>
        <a:xfrm>
          <a:off x="16370300" y="164591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148473</xdr:rowOff>
    </xdr:from>
    <xdr:to>
      <xdr:col>85</xdr:col>
      <xdr:colOff>177800</xdr:colOff>
      <xdr:row>97</xdr:row>
      <xdr:rowOff>78623</xdr:rowOff>
    </xdr:to>
    <xdr:sp macro="" textlink="">
      <xdr:nvSpPr>
        <xdr:cNvPr id="674" name="フローチャート: 判断 673">
          <a:extLst>
            <a:ext uri="{FF2B5EF4-FFF2-40B4-BE49-F238E27FC236}">
              <a16:creationId xmlns:a16="http://schemas.microsoft.com/office/drawing/2014/main" id="{00000000-0008-0000-0700-0000A2020000}"/>
            </a:ext>
          </a:extLst>
        </xdr:cNvPr>
        <xdr:cNvSpPr/>
      </xdr:nvSpPr>
      <xdr:spPr>
        <a:xfrm>
          <a:off x="16268700" y="16607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141574</xdr:rowOff>
    </xdr:from>
    <xdr:to>
      <xdr:col>81</xdr:col>
      <xdr:colOff>50800</xdr:colOff>
      <xdr:row>97</xdr:row>
      <xdr:rowOff>64033</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4592300" y="16600774"/>
          <a:ext cx="889000" cy="93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7107</xdr:rowOff>
    </xdr:from>
    <xdr:to>
      <xdr:col>81</xdr:col>
      <xdr:colOff>101600</xdr:colOff>
      <xdr:row>97</xdr:row>
      <xdr:rowOff>108707</xdr:rowOff>
    </xdr:to>
    <xdr:sp macro="" textlink="">
      <xdr:nvSpPr>
        <xdr:cNvPr id="676" name="フローチャート: 判断 675">
          <a:extLst>
            <a:ext uri="{FF2B5EF4-FFF2-40B4-BE49-F238E27FC236}">
              <a16:creationId xmlns:a16="http://schemas.microsoft.com/office/drawing/2014/main" id="{00000000-0008-0000-0700-0000A4020000}"/>
            </a:ext>
          </a:extLst>
        </xdr:cNvPr>
        <xdr:cNvSpPr/>
      </xdr:nvSpPr>
      <xdr:spPr>
        <a:xfrm>
          <a:off x="15430500" y="166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125234</xdr:rowOff>
    </xdr:from>
    <xdr:ext cx="469744"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5246428" y="16412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130831</xdr:rowOff>
    </xdr:from>
    <xdr:to>
      <xdr:col>76</xdr:col>
      <xdr:colOff>114300</xdr:colOff>
      <xdr:row>96</xdr:row>
      <xdr:rowOff>141574</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3703300" y="16590031"/>
          <a:ext cx="889000" cy="10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134620</xdr:rowOff>
    </xdr:from>
    <xdr:to>
      <xdr:col>76</xdr:col>
      <xdr:colOff>165100</xdr:colOff>
      <xdr:row>97</xdr:row>
      <xdr:rowOff>64770</xdr:rowOff>
    </xdr:to>
    <xdr:sp macro="" textlink="">
      <xdr:nvSpPr>
        <xdr:cNvPr id="679" name="フローチャート: 判断 678">
          <a:extLst>
            <a:ext uri="{FF2B5EF4-FFF2-40B4-BE49-F238E27FC236}">
              <a16:creationId xmlns:a16="http://schemas.microsoft.com/office/drawing/2014/main" id="{00000000-0008-0000-0700-0000A7020000}"/>
            </a:ext>
          </a:extLst>
        </xdr:cNvPr>
        <xdr:cNvSpPr/>
      </xdr:nvSpPr>
      <xdr:spPr>
        <a:xfrm>
          <a:off x="14541500" y="1659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55897</xdr:rowOff>
    </xdr:from>
    <xdr:ext cx="469744"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4357428" y="16686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97592</xdr:rowOff>
    </xdr:from>
    <xdr:to>
      <xdr:col>71</xdr:col>
      <xdr:colOff>177800</xdr:colOff>
      <xdr:row>96</xdr:row>
      <xdr:rowOff>130831</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814300" y="16556792"/>
          <a:ext cx="889000" cy="33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152953</xdr:rowOff>
    </xdr:from>
    <xdr:to>
      <xdr:col>72</xdr:col>
      <xdr:colOff>38100</xdr:colOff>
      <xdr:row>97</xdr:row>
      <xdr:rowOff>83103</xdr:rowOff>
    </xdr:to>
    <xdr:sp macro="" textlink="">
      <xdr:nvSpPr>
        <xdr:cNvPr id="682" name="フローチャート: 判断 681">
          <a:extLst>
            <a:ext uri="{FF2B5EF4-FFF2-40B4-BE49-F238E27FC236}">
              <a16:creationId xmlns:a16="http://schemas.microsoft.com/office/drawing/2014/main" id="{00000000-0008-0000-0700-0000AA020000}"/>
            </a:ext>
          </a:extLst>
        </xdr:cNvPr>
        <xdr:cNvSpPr/>
      </xdr:nvSpPr>
      <xdr:spPr>
        <a:xfrm>
          <a:off x="13652500" y="16612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74230</xdr:rowOff>
    </xdr:from>
    <xdr:ext cx="469744" cy="259045"/>
    <xdr:sp macro="" textlink="">
      <xdr:nvSpPr>
        <xdr:cNvPr id="683" name="テキスト ボックス 682">
          <a:extLst>
            <a:ext uri="{FF2B5EF4-FFF2-40B4-BE49-F238E27FC236}">
              <a16:creationId xmlns:a16="http://schemas.microsoft.com/office/drawing/2014/main" id="{00000000-0008-0000-0700-0000AB020000}"/>
            </a:ext>
          </a:extLst>
        </xdr:cNvPr>
        <xdr:cNvSpPr txBox="1"/>
      </xdr:nvSpPr>
      <xdr:spPr>
        <a:xfrm>
          <a:off x="13468428" y="16704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99369</xdr:rowOff>
    </xdr:from>
    <xdr:to>
      <xdr:col>67</xdr:col>
      <xdr:colOff>101600</xdr:colOff>
      <xdr:row>97</xdr:row>
      <xdr:rowOff>29519</xdr:rowOff>
    </xdr:to>
    <xdr:sp macro="" textlink="">
      <xdr:nvSpPr>
        <xdr:cNvPr id="684" name="フローチャート: 判断 683">
          <a:extLst>
            <a:ext uri="{FF2B5EF4-FFF2-40B4-BE49-F238E27FC236}">
              <a16:creationId xmlns:a16="http://schemas.microsoft.com/office/drawing/2014/main" id="{00000000-0008-0000-0700-0000AC020000}"/>
            </a:ext>
          </a:extLst>
        </xdr:cNvPr>
        <xdr:cNvSpPr/>
      </xdr:nvSpPr>
      <xdr:spPr>
        <a:xfrm>
          <a:off x="12763500" y="1655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20646</xdr:rowOff>
    </xdr:from>
    <xdr:ext cx="469744" cy="259045"/>
    <xdr:sp macro="" textlink="">
      <xdr:nvSpPr>
        <xdr:cNvPr id="685" name="テキスト ボックス 684">
          <a:extLst>
            <a:ext uri="{FF2B5EF4-FFF2-40B4-BE49-F238E27FC236}">
              <a16:creationId xmlns:a16="http://schemas.microsoft.com/office/drawing/2014/main" id="{00000000-0008-0000-0700-0000AD020000}"/>
            </a:ext>
          </a:extLst>
        </xdr:cNvPr>
        <xdr:cNvSpPr txBox="1"/>
      </xdr:nvSpPr>
      <xdr:spPr>
        <a:xfrm>
          <a:off x="12579428" y="16651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74910</xdr:rowOff>
    </xdr:from>
    <xdr:to>
      <xdr:col>85</xdr:col>
      <xdr:colOff>177800</xdr:colOff>
      <xdr:row>98</xdr:row>
      <xdr:rowOff>5060</xdr:rowOff>
    </xdr:to>
    <xdr:sp macro="" textlink="">
      <xdr:nvSpPr>
        <xdr:cNvPr id="691" name="楕円 690">
          <a:extLst>
            <a:ext uri="{FF2B5EF4-FFF2-40B4-BE49-F238E27FC236}">
              <a16:creationId xmlns:a16="http://schemas.microsoft.com/office/drawing/2014/main" id="{00000000-0008-0000-0700-0000B3020000}"/>
            </a:ext>
          </a:extLst>
        </xdr:cNvPr>
        <xdr:cNvSpPr/>
      </xdr:nvSpPr>
      <xdr:spPr>
        <a:xfrm>
          <a:off x="16268700" y="1670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53337</xdr:rowOff>
    </xdr:from>
    <xdr:ext cx="469744" cy="259045"/>
    <xdr:sp macro="" textlink="">
      <xdr:nvSpPr>
        <xdr:cNvPr id="692" name="公債費該当値テキスト">
          <a:extLst>
            <a:ext uri="{FF2B5EF4-FFF2-40B4-BE49-F238E27FC236}">
              <a16:creationId xmlns:a16="http://schemas.microsoft.com/office/drawing/2014/main" id="{00000000-0008-0000-0700-0000B4020000}"/>
            </a:ext>
          </a:extLst>
        </xdr:cNvPr>
        <xdr:cNvSpPr txBox="1"/>
      </xdr:nvSpPr>
      <xdr:spPr>
        <a:xfrm>
          <a:off x="16370300" y="16683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13233</xdr:rowOff>
    </xdr:from>
    <xdr:to>
      <xdr:col>81</xdr:col>
      <xdr:colOff>101600</xdr:colOff>
      <xdr:row>97</xdr:row>
      <xdr:rowOff>114833</xdr:rowOff>
    </xdr:to>
    <xdr:sp macro="" textlink="">
      <xdr:nvSpPr>
        <xdr:cNvPr id="693" name="楕円 692">
          <a:extLst>
            <a:ext uri="{FF2B5EF4-FFF2-40B4-BE49-F238E27FC236}">
              <a16:creationId xmlns:a16="http://schemas.microsoft.com/office/drawing/2014/main" id="{00000000-0008-0000-0700-0000B5020000}"/>
            </a:ext>
          </a:extLst>
        </xdr:cNvPr>
        <xdr:cNvSpPr/>
      </xdr:nvSpPr>
      <xdr:spPr>
        <a:xfrm>
          <a:off x="15430500" y="16643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105960</xdr:rowOff>
    </xdr:from>
    <xdr:ext cx="469744"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46428" y="16736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90774</xdr:rowOff>
    </xdr:from>
    <xdr:to>
      <xdr:col>76</xdr:col>
      <xdr:colOff>165100</xdr:colOff>
      <xdr:row>97</xdr:row>
      <xdr:rowOff>20924</xdr:rowOff>
    </xdr:to>
    <xdr:sp macro="" textlink="">
      <xdr:nvSpPr>
        <xdr:cNvPr id="695" name="楕円 694">
          <a:extLst>
            <a:ext uri="{FF2B5EF4-FFF2-40B4-BE49-F238E27FC236}">
              <a16:creationId xmlns:a16="http://schemas.microsoft.com/office/drawing/2014/main" id="{00000000-0008-0000-0700-0000B7020000}"/>
            </a:ext>
          </a:extLst>
        </xdr:cNvPr>
        <xdr:cNvSpPr/>
      </xdr:nvSpPr>
      <xdr:spPr>
        <a:xfrm>
          <a:off x="14541500" y="16549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37451</xdr:rowOff>
    </xdr:from>
    <xdr:ext cx="469744"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57428" y="16325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80031</xdr:rowOff>
    </xdr:from>
    <xdr:to>
      <xdr:col>72</xdr:col>
      <xdr:colOff>38100</xdr:colOff>
      <xdr:row>97</xdr:row>
      <xdr:rowOff>10181</xdr:rowOff>
    </xdr:to>
    <xdr:sp macro="" textlink="">
      <xdr:nvSpPr>
        <xdr:cNvPr id="697" name="楕円 696">
          <a:extLst>
            <a:ext uri="{FF2B5EF4-FFF2-40B4-BE49-F238E27FC236}">
              <a16:creationId xmlns:a16="http://schemas.microsoft.com/office/drawing/2014/main" id="{00000000-0008-0000-0700-0000B9020000}"/>
            </a:ext>
          </a:extLst>
        </xdr:cNvPr>
        <xdr:cNvSpPr/>
      </xdr:nvSpPr>
      <xdr:spPr>
        <a:xfrm>
          <a:off x="13652500" y="16539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26708</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68428" y="16314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46792</xdr:rowOff>
    </xdr:from>
    <xdr:to>
      <xdr:col>67</xdr:col>
      <xdr:colOff>101600</xdr:colOff>
      <xdr:row>96</xdr:row>
      <xdr:rowOff>148392</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2763500" y="16505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164919</xdr:rowOff>
    </xdr:from>
    <xdr:ext cx="469744"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79428" y="1628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1" name="正方形/長方形 700">
          <a:extLst>
            <a:ext uri="{FF2B5EF4-FFF2-40B4-BE49-F238E27FC236}">
              <a16:creationId xmlns:a16="http://schemas.microsoft.com/office/drawing/2014/main" id="{00000000-0008-0000-0700-0000B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2" name="正方形/長方形 701">
          <a:extLst>
            <a:ext uri="{FF2B5EF4-FFF2-40B4-BE49-F238E27FC236}">
              <a16:creationId xmlns:a16="http://schemas.microsoft.com/office/drawing/2014/main" id="{00000000-0008-0000-0700-0000B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3" name="正方形/長方形 702">
          <a:extLst>
            <a:ext uri="{FF2B5EF4-FFF2-40B4-BE49-F238E27FC236}">
              <a16:creationId xmlns:a16="http://schemas.microsoft.com/office/drawing/2014/main" id="{00000000-0008-0000-0700-0000B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700-0000C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0" name="直線コネクタ 709">
          <a:extLst>
            <a:ext uri="{FF2B5EF4-FFF2-40B4-BE49-F238E27FC236}">
              <a16:creationId xmlns:a16="http://schemas.microsoft.com/office/drawing/2014/main" id="{00000000-0008-0000-0700-0000C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1" name="直線コネクタ 710">
          <a:extLst>
            <a:ext uri="{FF2B5EF4-FFF2-40B4-BE49-F238E27FC236}">
              <a16:creationId xmlns:a16="http://schemas.microsoft.com/office/drawing/2014/main" id="{00000000-0008-0000-0700-0000C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a:extLst>
            <a:ext uri="{FF2B5EF4-FFF2-40B4-BE49-F238E27FC236}">
              <a16:creationId xmlns:a16="http://schemas.microsoft.com/office/drawing/2014/main" id="{00000000-0008-0000-0700-0000C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5" name="直線コネクタ 714">
          <a:extLst>
            <a:ext uri="{FF2B5EF4-FFF2-40B4-BE49-F238E27FC236}">
              <a16:creationId xmlns:a16="http://schemas.microsoft.com/office/drawing/2014/main" id="{00000000-0008-0000-0700-0000C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30</xdr:row>
      <xdr:rowOff>111777</xdr:rowOff>
    </xdr:from>
    <xdr:ext cx="377026"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7910974" y="5255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19" name="諸支出金グラフ枠">
          <a:extLst>
            <a:ext uri="{FF2B5EF4-FFF2-40B4-BE49-F238E27FC236}">
              <a16:creationId xmlns:a16="http://schemas.microsoft.com/office/drawing/2014/main" id="{00000000-0008-0000-0700-0000C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105410</xdr:rowOff>
    </xdr:from>
    <xdr:to>
      <xdr:col>116</xdr:col>
      <xdr:colOff>62864</xdr:colOff>
      <xdr:row>38</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flipV="1">
          <a:off x="22159595" y="5248910"/>
          <a:ext cx="1269"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1" name="諸支出金最小値テキスト">
          <a:extLst>
            <a:ext uri="{FF2B5EF4-FFF2-40B4-BE49-F238E27FC236}">
              <a16:creationId xmlns:a16="http://schemas.microsoft.com/office/drawing/2014/main" id="{00000000-0008-0000-0700-0000D1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52087</xdr:rowOff>
    </xdr:from>
    <xdr:ext cx="378565" cy="259045"/>
    <xdr:sp macro="" textlink="">
      <xdr:nvSpPr>
        <xdr:cNvPr id="723" name="諸支出金最大値テキスト">
          <a:extLst>
            <a:ext uri="{FF2B5EF4-FFF2-40B4-BE49-F238E27FC236}">
              <a16:creationId xmlns:a16="http://schemas.microsoft.com/office/drawing/2014/main" id="{00000000-0008-0000-0700-0000D3020000}"/>
            </a:ext>
          </a:extLst>
        </xdr:cNvPr>
        <xdr:cNvSpPr txBox="1"/>
      </xdr:nvSpPr>
      <xdr:spPr>
        <a:xfrm>
          <a:off x="22212300" y="5024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105410</xdr:rowOff>
    </xdr:from>
    <xdr:to>
      <xdr:col>116</xdr:col>
      <xdr:colOff>152400</xdr:colOff>
      <xdr:row>30</xdr:row>
      <xdr:rowOff>105410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22072600" y="5248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106062</xdr:rowOff>
    </xdr:from>
    <xdr:ext cx="313932" cy="259045"/>
    <xdr:sp macro="" textlink="">
      <xdr:nvSpPr>
        <xdr:cNvPr id="726" name="諸支出金平均値テキスト">
          <a:extLst>
            <a:ext uri="{FF2B5EF4-FFF2-40B4-BE49-F238E27FC236}">
              <a16:creationId xmlns:a16="http://schemas.microsoft.com/office/drawing/2014/main" id="{00000000-0008-0000-0700-0000D6020000}"/>
            </a:ext>
          </a:extLst>
        </xdr:cNvPr>
        <xdr:cNvSpPr txBox="1"/>
      </xdr:nvSpPr>
      <xdr:spPr>
        <a:xfrm>
          <a:off x="22212300" y="627826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83185</xdr:rowOff>
    </xdr:from>
    <xdr:to>
      <xdr:col>116</xdr:col>
      <xdr:colOff>114300</xdr:colOff>
      <xdr:row>38</xdr:row>
      <xdr:rowOff>13335</xdr:rowOff>
    </xdr:to>
    <xdr:sp macro="" textlink="">
      <xdr:nvSpPr>
        <xdr:cNvPr id="727" name="フローチャート: 判断 726">
          <a:extLst>
            <a:ext uri="{FF2B5EF4-FFF2-40B4-BE49-F238E27FC236}">
              <a16:creationId xmlns:a16="http://schemas.microsoft.com/office/drawing/2014/main" id="{00000000-0008-0000-0700-0000D7020000}"/>
            </a:ext>
          </a:extLst>
        </xdr:cNvPr>
        <xdr:cNvSpPr/>
      </xdr:nvSpPr>
      <xdr:spPr>
        <a:xfrm>
          <a:off x="22110700" y="642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71755</xdr:rowOff>
    </xdr:from>
    <xdr:to>
      <xdr:col>112</xdr:col>
      <xdr:colOff>38100</xdr:colOff>
      <xdr:row>37</xdr:row>
      <xdr:rowOff>1905</xdr:rowOff>
    </xdr:to>
    <xdr:sp macro="" textlink="">
      <xdr:nvSpPr>
        <xdr:cNvPr id="729" name="フローチャート: 判断 728">
          <a:extLst>
            <a:ext uri="{FF2B5EF4-FFF2-40B4-BE49-F238E27FC236}">
              <a16:creationId xmlns:a16="http://schemas.microsoft.com/office/drawing/2014/main" id="{00000000-0008-0000-0700-0000D9020000}"/>
            </a:ext>
          </a:extLst>
        </xdr:cNvPr>
        <xdr:cNvSpPr/>
      </xdr:nvSpPr>
      <xdr:spPr>
        <a:xfrm>
          <a:off x="2127250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18432</xdr:rowOff>
    </xdr:from>
    <xdr:ext cx="313932"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21166333" y="6019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146050</xdr:rowOff>
    </xdr:from>
    <xdr:to>
      <xdr:col>107</xdr:col>
      <xdr:colOff>101600</xdr:colOff>
      <xdr:row>36</xdr:row>
      <xdr:rowOff>76200</xdr:rowOff>
    </xdr:to>
    <xdr:sp macro="" textlink="">
      <xdr:nvSpPr>
        <xdr:cNvPr id="732" name="フローチャート: 判断 731">
          <a:extLst>
            <a:ext uri="{FF2B5EF4-FFF2-40B4-BE49-F238E27FC236}">
              <a16:creationId xmlns:a16="http://schemas.microsoft.com/office/drawing/2014/main" id="{00000000-0008-0000-0700-0000DC020000}"/>
            </a:ext>
          </a:extLst>
        </xdr:cNvPr>
        <xdr:cNvSpPr/>
      </xdr:nvSpPr>
      <xdr:spPr>
        <a:xfrm>
          <a:off x="20383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34</xdr:row>
      <xdr:rowOff>92727</xdr:rowOff>
    </xdr:from>
    <xdr:ext cx="313932"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20277333" y="5922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35" name="フローチャート: 判断 734">
          <a:extLst>
            <a:ext uri="{FF2B5EF4-FFF2-40B4-BE49-F238E27FC236}">
              <a16:creationId xmlns:a16="http://schemas.microsoft.com/office/drawing/2014/main" id="{00000000-0008-0000-0700-0000DF020000}"/>
            </a:ext>
          </a:extLst>
        </xdr:cNvPr>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26035</xdr:rowOff>
    </xdr:from>
    <xdr:to>
      <xdr:col>98</xdr:col>
      <xdr:colOff>38100</xdr:colOff>
      <xdr:row>37</xdr:row>
      <xdr:rowOff>127635</xdr:rowOff>
    </xdr:to>
    <xdr:sp macro="" textlink="">
      <xdr:nvSpPr>
        <xdr:cNvPr id="737" name="フローチャート: 判断 736">
          <a:extLst>
            <a:ext uri="{FF2B5EF4-FFF2-40B4-BE49-F238E27FC236}">
              <a16:creationId xmlns:a16="http://schemas.microsoft.com/office/drawing/2014/main" id="{00000000-0008-0000-0700-0000E1020000}"/>
            </a:ext>
          </a:extLst>
        </xdr:cNvPr>
        <xdr:cNvSpPr/>
      </xdr:nvSpPr>
      <xdr:spPr>
        <a:xfrm>
          <a:off x="18605500" y="6369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144162</xdr:rowOff>
    </xdr:from>
    <xdr:ext cx="313932" cy="259045"/>
    <xdr:sp macro="" textlink="">
      <xdr:nvSpPr>
        <xdr:cNvPr id="738" name="テキスト ボックス 737">
          <a:extLst>
            <a:ext uri="{FF2B5EF4-FFF2-40B4-BE49-F238E27FC236}">
              <a16:creationId xmlns:a16="http://schemas.microsoft.com/office/drawing/2014/main" id="{00000000-0008-0000-0700-0000E2020000}"/>
            </a:ext>
          </a:extLst>
        </xdr:cNvPr>
        <xdr:cNvSpPr txBox="1"/>
      </xdr:nvSpPr>
      <xdr:spPr>
        <a:xfrm>
          <a:off x="18499333" y="6144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4" name="楕円 743">
          <a:extLst>
            <a:ext uri="{FF2B5EF4-FFF2-40B4-BE49-F238E27FC236}">
              <a16:creationId xmlns:a16="http://schemas.microsoft.com/office/drawing/2014/main" id="{00000000-0008-0000-0700-0000E8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61612</xdr:rowOff>
    </xdr:from>
    <xdr:ext cx="249299" cy="259045"/>
    <xdr:sp macro="" textlink="">
      <xdr:nvSpPr>
        <xdr:cNvPr id="745" name="諸支出金該当値テキスト">
          <a:extLst>
            <a:ext uri="{FF2B5EF4-FFF2-40B4-BE49-F238E27FC236}">
              <a16:creationId xmlns:a16="http://schemas.microsoft.com/office/drawing/2014/main" id="{00000000-0008-0000-0700-0000E9020000}"/>
            </a:ext>
          </a:extLst>
        </xdr:cNvPr>
        <xdr:cNvSpPr txBox="1"/>
      </xdr:nvSpPr>
      <xdr:spPr>
        <a:xfrm>
          <a:off x="22212300" y="64052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46" name="楕円 745">
          <a:extLst>
            <a:ext uri="{FF2B5EF4-FFF2-40B4-BE49-F238E27FC236}">
              <a16:creationId xmlns:a16="http://schemas.microsoft.com/office/drawing/2014/main" id="{00000000-0008-0000-0700-0000EA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48" name="楕円 747">
          <a:extLst>
            <a:ext uri="{FF2B5EF4-FFF2-40B4-BE49-F238E27FC236}">
              <a16:creationId xmlns:a16="http://schemas.microsoft.com/office/drawing/2014/main" id="{00000000-0008-0000-0700-0000EC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0" name="楕円 749">
          <a:extLst>
            <a:ext uri="{FF2B5EF4-FFF2-40B4-BE49-F238E27FC236}">
              <a16:creationId xmlns:a16="http://schemas.microsoft.com/office/drawing/2014/main" id="{00000000-0008-0000-0700-0000EE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2" name="楕円 751">
          <a:extLst>
            <a:ext uri="{FF2B5EF4-FFF2-40B4-BE49-F238E27FC236}">
              <a16:creationId xmlns:a16="http://schemas.microsoft.com/office/drawing/2014/main" id="{00000000-0008-0000-0700-0000F0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4" name="正方形/長方形 753">
          <a:extLst>
            <a:ext uri="{FF2B5EF4-FFF2-40B4-BE49-F238E27FC236}">
              <a16:creationId xmlns:a16="http://schemas.microsoft.com/office/drawing/2014/main" id="{00000000-0008-0000-0700-0000F2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5" name="正方形/長方形 754">
          <a:extLst>
            <a:ext uri="{FF2B5EF4-FFF2-40B4-BE49-F238E27FC236}">
              <a16:creationId xmlns:a16="http://schemas.microsoft.com/office/drawing/2014/main" id="{00000000-0008-0000-0700-0000F3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6" name="正方形/長方形 755">
          <a:extLst>
            <a:ext uri="{FF2B5EF4-FFF2-40B4-BE49-F238E27FC236}">
              <a16:creationId xmlns:a16="http://schemas.microsoft.com/office/drawing/2014/main" id="{00000000-0008-0000-0700-0000F4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7" name="正方形/長方形 756">
          <a:extLst>
            <a:ext uri="{FF2B5EF4-FFF2-40B4-BE49-F238E27FC236}">
              <a16:creationId xmlns:a16="http://schemas.microsoft.com/office/drawing/2014/main" id="{00000000-0008-0000-0700-0000F5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8" name="正方形/長方形 757">
          <a:extLst>
            <a:ext uri="{FF2B5EF4-FFF2-40B4-BE49-F238E27FC236}">
              <a16:creationId xmlns:a16="http://schemas.microsoft.com/office/drawing/2014/main" id="{00000000-0008-0000-0700-0000F6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700-0000F7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0" name="正方形/長方形 759">
          <a:extLst>
            <a:ext uri="{FF2B5EF4-FFF2-40B4-BE49-F238E27FC236}">
              <a16:creationId xmlns:a16="http://schemas.microsoft.com/office/drawing/2014/main" id="{00000000-0008-0000-0700-0000F8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1" name="正方形/長方形 760">
          <a:extLst>
            <a:ext uri="{FF2B5EF4-FFF2-40B4-BE49-F238E27FC236}">
              <a16:creationId xmlns:a16="http://schemas.microsoft.com/office/drawing/2014/main" id="{00000000-0008-0000-0700-0000F9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4" name="直線コネクタ 763">
          <a:extLst>
            <a:ext uri="{FF2B5EF4-FFF2-40B4-BE49-F238E27FC236}">
              <a16:creationId xmlns:a16="http://schemas.microsoft.com/office/drawing/2014/main" id="{00000000-0008-0000-0700-0000FC02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66" name="直線コネクタ 765">
          <a:extLst>
            <a:ext uri="{FF2B5EF4-FFF2-40B4-BE49-F238E27FC236}">
              <a16:creationId xmlns:a16="http://schemas.microsoft.com/office/drawing/2014/main" id="{00000000-0008-0000-0700-0000FE02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68" name="前年度繰上充用金グラフ枠">
          <a:extLst>
            <a:ext uri="{FF2B5EF4-FFF2-40B4-BE49-F238E27FC236}">
              <a16:creationId xmlns:a16="http://schemas.microsoft.com/office/drawing/2014/main" id="{00000000-0008-0000-0700-00000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69" name="直線コネクタ 768">
          <a:extLst>
            <a:ext uri="{FF2B5EF4-FFF2-40B4-BE49-F238E27FC236}">
              <a16:creationId xmlns:a16="http://schemas.microsoft.com/office/drawing/2014/main" id="{00000000-0008-0000-0700-00000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0" name="前年度繰上充用金最小値テキスト">
          <a:extLst>
            <a:ext uri="{FF2B5EF4-FFF2-40B4-BE49-F238E27FC236}">
              <a16:creationId xmlns:a16="http://schemas.microsoft.com/office/drawing/2014/main" id="{00000000-0008-0000-0700-00000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1" name="直線コネクタ 770">
          <a:extLst>
            <a:ext uri="{FF2B5EF4-FFF2-40B4-BE49-F238E27FC236}">
              <a16:creationId xmlns:a16="http://schemas.microsoft.com/office/drawing/2014/main" id="{00000000-0008-0000-0700-00000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2" name="前年度繰上充用金最大値テキスト">
          <a:extLst>
            <a:ext uri="{FF2B5EF4-FFF2-40B4-BE49-F238E27FC236}">
              <a16:creationId xmlns:a16="http://schemas.microsoft.com/office/drawing/2014/main" id="{00000000-0008-0000-0700-00000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4" name="直線コネクタ 773">
          <a:extLst>
            <a:ext uri="{FF2B5EF4-FFF2-40B4-BE49-F238E27FC236}">
              <a16:creationId xmlns:a16="http://schemas.microsoft.com/office/drawing/2014/main" id="{00000000-0008-0000-0700-00000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5" name="前年度繰上充用金平均値テキスト">
          <a:extLst>
            <a:ext uri="{FF2B5EF4-FFF2-40B4-BE49-F238E27FC236}">
              <a16:creationId xmlns:a16="http://schemas.microsoft.com/office/drawing/2014/main" id="{00000000-0008-0000-0700-00000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76" name="フローチャート: 判断 775">
          <a:extLst>
            <a:ext uri="{FF2B5EF4-FFF2-40B4-BE49-F238E27FC236}">
              <a16:creationId xmlns:a16="http://schemas.microsoft.com/office/drawing/2014/main" id="{00000000-0008-0000-0700-00000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78" name="フローチャート: 判断 777">
          <a:extLst>
            <a:ext uri="{FF2B5EF4-FFF2-40B4-BE49-F238E27FC236}">
              <a16:creationId xmlns:a16="http://schemas.microsoft.com/office/drawing/2014/main" id="{00000000-0008-0000-0700-00000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1" name="フローチャート: 判断 780">
          <a:extLst>
            <a:ext uri="{FF2B5EF4-FFF2-40B4-BE49-F238E27FC236}">
              <a16:creationId xmlns:a16="http://schemas.microsoft.com/office/drawing/2014/main" id="{00000000-0008-0000-0700-00000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4" name="フローチャート: 判断 783">
          <a:extLst>
            <a:ext uri="{FF2B5EF4-FFF2-40B4-BE49-F238E27FC236}">
              <a16:creationId xmlns:a16="http://schemas.microsoft.com/office/drawing/2014/main" id="{00000000-0008-0000-0700-00001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86" name="フローチャート: 判断 785">
          <a:extLst>
            <a:ext uri="{FF2B5EF4-FFF2-40B4-BE49-F238E27FC236}">
              <a16:creationId xmlns:a16="http://schemas.microsoft.com/office/drawing/2014/main" id="{00000000-0008-0000-0700-00001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3" name="楕円 792">
          <a:extLst>
            <a:ext uri="{FF2B5EF4-FFF2-40B4-BE49-F238E27FC236}">
              <a16:creationId xmlns:a16="http://schemas.microsoft.com/office/drawing/2014/main" id="{00000000-0008-0000-0700-00001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4" name="前年度繰上充用金該当値テキスト">
          <a:extLst>
            <a:ext uri="{FF2B5EF4-FFF2-40B4-BE49-F238E27FC236}">
              <a16:creationId xmlns:a16="http://schemas.microsoft.com/office/drawing/2014/main" id="{00000000-0008-0000-0700-00001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5" name="楕円 794">
          <a:extLst>
            <a:ext uri="{FF2B5EF4-FFF2-40B4-BE49-F238E27FC236}">
              <a16:creationId xmlns:a16="http://schemas.microsoft.com/office/drawing/2014/main" id="{00000000-0008-0000-0700-00001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797" name="楕円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799" name="楕円 798">
          <a:extLst>
            <a:ext uri="{FF2B5EF4-FFF2-40B4-BE49-F238E27FC236}">
              <a16:creationId xmlns:a16="http://schemas.microsoft.com/office/drawing/2014/main" id="{00000000-0008-0000-0700-00001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1" name="楕円 800">
          <a:extLst>
            <a:ext uri="{FF2B5EF4-FFF2-40B4-BE49-F238E27FC236}">
              <a16:creationId xmlns:a16="http://schemas.microsoft.com/office/drawing/2014/main" id="{00000000-0008-0000-0700-00002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3" name="正方形/長方形 802">
          <a:extLst>
            <a:ext uri="{FF2B5EF4-FFF2-40B4-BE49-F238E27FC236}">
              <a16:creationId xmlns:a16="http://schemas.microsoft.com/office/drawing/2014/main" id="{00000000-0008-0000-0700-00002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4" name="正方形/長方形 803">
          <a:extLst>
            <a:ext uri="{FF2B5EF4-FFF2-40B4-BE49-F238E27FC236}">
              <a16:creationId xmlns:a16="http://schemas.microsoft.com/office/drawing/2014/main" id="{00000000-0008-0000-0700-00002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民生費は、住民一人当たり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218,226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8,856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円の増となっています。これは、私立保育所への保育委託や住民税非課税世帯等に対する重点支援給付金の増などが主な要因です。また、総務費は、住民一人当たり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61,766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4,864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円の増となりましたが、施設整備基金積立や基幹系システム運用管理の増などによるものです。衛生費は、新型コロナウイルス感染症対策経費の減などにより、住民一人当たり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47,702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円で、前年度比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4,058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円の減となっています。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なお、公債費は地方債の償還を着実に行ったことにより、令和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4,056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円となり、類似団体の平均値を下回る結果となりました。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引き続き今後も喫緊の課題にスピード感を持って財源を配分していくとともに、健全で安定的な財政基盤の確立に努めていきます。</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東京都目黒区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latin typeface="ＭＳ ゴシック" pitchFamily="49" charset="-128"/>
              <a:ea typeface="ＭＳ ゴシック" pitchFamily="49" charset="-128"/>
            </a:rPr>
            <a:t>財政調整基金残高の標準財政規模比は、前年度と比べ、基金残高が</a:t>
          </a:r>
          <a:r>
            <a:rPr kumimoji="1" lang="en-US" altLang="ja-JP" sz="1300">
              <a:solidFill>
                <a:sysClr val="windowText" lastClr="000000"/>
              </a:solidFill>
              <a:latin typeface="ＭＳ ゴシック" pitchFamily="49" charset="-128"/>
              <a:ea typeface="ＭＳ ゴシック" pitchFamily="49" charset="-128"/>
            </a:rPr>
            <a:t>46</a:t>
          </a:r>
          <a:r>
            <a:rPr kumimoji="1" lang="ja-JP" altLang="en-US" sz="1300">
              <a:solidFill>
                <a:sysClr val="windowText" lastClr="000000"/>
              </a:solidFill>
              <a:latin typeface="ＭＳ ゴシック" pitchFamily="49" charset="-128"/>
              <a:ea typeface="ＭＳ ゴシック" pitchFamily="49" charset="-128"/>
            </a:rPr>
            <a:t>億</a:t>
          </a:r>
          <a:r>
            <a:rPr kumimoji="1" lang="en-US" altLang="ja-JP" sz="1300">
              <a:solidFill>
                <a:sysClr val="windowText" lastClr="000000"/>
              </a:solidFill>
              <a:latin typeface="ＭＳ ゴシック" pitchFamily="49" charset="-128"/>
              <a:ea typeface="ＭＳ ゴシック" pitchFamily="49" charset="-128"/>
            </a:rPr>
            <a:t>4</a:t>
          </a:r>
          <a:r>
            <a:rPr kumimoji="1" lang="ja-JP" altLang="en-US" sz="1300">
              <a:solidFill>
                <a:sysClr val="windowText" lastClr="000000"/>
              </a:solidFill>
              <a:latin typeface="ＭＳ ゴシック" pitchFamily="49" charset="-128"/>
              <a:ea typeface="ＭＳ ゴシック" pitchFamily="49" charset="-128"/>
            </a:rPr>
            <a:t>千万円余の増となったことから、増となっています。実質収支額の標準財政規模比は、前年度と比べ、実質収支額が減となったこと、かつ、標準財政規模が増となったことにより、減となりました。実質単年度収支は、単年度収支の減により、前年度よりも減となりました。今後も、歳出の徹底した見直しと歳入確保を行い、中長期的に安定した財政運営に努めていきます。</a:t>
          </a:r>
          <a:endParaRPr kumimoji="1" lang="en-US" altLang="ja-JP" sz="1300">
            <a:solidFill>
              <a:sysClr val="windowText" lastClr="000000"/>
            </a:solidFill>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東京都目黒区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分母となる標準財政規模が前年度比</a:t>
          </a:r>
          <a:r>
            <a:rPr kumimoji="1" lang="en-US" altLang="ja-JP" sz="1400">
              <a:solidFill>
                <a:sysClr val="windowText" lastClr="000000"/>
              </a:solidFill>
              <a:latin typeface="ＭＳ ゴシック" pitchFamily="49" charset="-128"/>
              <a:ea typeface="ＭＳ ゴシック" pitchFamily="49" charset="-128"/>
            </a:rPr>
            <a:t>50</a:t>
          </a:r>
          <a:r>
            <a:rPr kumimoji="1" lang="ja-JP" altLang="en-US" sz="1400">
              <a:solidFill>
                <a:sysClr val="windowText" lastClr="000000"/>
              </a:solidFill>
              <a:latin typeface="ＭＳ ゴシック" pitchFamily="49" charset="-128"/>
              <a:ea typeface="ＭＳ ゴシック" pitchFamily="49" charset="-128"/>
            </a:rPr>
            <a:t>億</a:t>
          </a:r>
          <a:r>
            <a:rPr kumimoji="1" lang="en-US" altLang="ja-JP" sz="1400">
              <a:solidFill>
                <a:sysClr val="windowText" lastClr="000000"/>
              </a:solidFill>
              <a:latin typeface="ＭＳ ゴシック" pitchFamily="49" charset="-128"/>
              <a:ea typeface="ＭＳ ゴシック" pitchFamily="49" charset="-128"/>
            </a:rPr>
            <a:t>9</a:t>
          </a:r>
          <a:r>
            <a:rPr kumimoji="1" lang="ja-JP" altLang="en-US" sz="1400">
              <a:solidFill>
                <a:sysClr val="windowText" lastClr="000000"/>
              </a:solidFill>
              <a:latin typeface="ＭＳ ゴシック" pitchFamily="49" charset="-128"/>
              <a:ea typeface="ＭＳ ゴシック" pitchFamily="49" charset="-128"/>
            </a:rPr>
            <a:t>千万円余の増となる中で、一般会計は、分子となる実質収支額が</a:t>
          </a:r>
          <a:r>
            <a:rPr kumimoji="1" lang="en-US" altLang="ja-JP" sz="1400">
              <a:solidFill>
                <a:sysClr val="windowText" lastClr="000000"/>
              </a:solidFill>
              <a:latin typeface="ＭＳ ゴシック" pitchFamily="49" charset="-128"/>
              <a:ea typeface="ＭＳ ゴシック" pitchFamily="49" charset="-128"/>
            </a:rPr>
            <a:t>8</a:t>
          </a:r>
          <a:r>
            <a:rPr kumimoji="1" lang="ja-JP" altLang="en-US" sz="1400">
              <a:solidFill>
                <a:sysClr val="windowText" lastClr="000000"/>
              </a:solidFill>
              <a:latin typeface="ＭＳ ゴシック" pitchFamily="49" charset="-128"/>
              <a:ea typeface="ＭＳ ゴシック" pitchFamily="49" charset="-128"/>
            </a:rPr>
            <a:t>億円余の減、国民健康保険特別会計は</a:t>
          </a:r>
          <a:r>
            <a:rPr kumimoji="1" lang="en-US" altLang="ja-JP" sz="1400">
              <a:solidFill>
                <a:sysClr val="windowText" lastClr="000000"/>
              </a:solidFill>
              <a:latin typeface="ＭＳ ゴシック" pitchFamily="49" charset="-128"/>
              <a:ea typeface="ＭＳ ゴシック" pitchFamily="49" charset="-128"/>
            </a:rPr>
            <a:t>1</a:t>
          </a:r>
          <a:r>
            <a:rPr kumimoji="1" lang="ja-JP" altLang="en-US" sz="1400">
              <a:solidFill>
                <a:sysClr val="windowText" lastClr="000000"/>
              </a:solidFill>
              <a:latin typeface="ＭＳ ゴシック" pitchFamily="49" charset="-128"/>
              <a:ea typeface="ＭＳ ゴシック" pitchFamily="49" charset="-128"/>
            </a:rPr>
            <a:t>億</a:t>
          </a:r>
          <a:r>
            <a:rPr kumimoji="1" lang="en-US" altLang="ja-JP" sz="1400">
              <a:solidFill>
                <a:sysClr val="windowText" lastClr="000000"/>
              </a:solidFill>
              <a:latin typeface="ＭＳ ゴシック" pitchFamily="49" charset="-128"/>
              <a:ea typeface="ＭＳ ゴシック" pitchFamily="49" charset="-128"/>
            </a:rPr>
            <a:t>7</a:t>
          </a:r>
          <a:r>
            <a:rPr kumimoji="1" lang="ja-JP" altLang="en-US" sz="1400">
              <a:solidFill>
                <a:sysClr val="windowText" lastClr="000000"/>
              </a:solidFill>
              <a:latin typeface="ＭＳ ゴシック" pitchFamily="49" charset="-128"/>
              <a:ea typeface="ＭＳ ゴシック" pitchFamily="49" charset="-128"/>
            </a:rPr>
            <a:t>千万円余の減、後期高齢者医療特別会計は</a:t>
          </a:r>
          <a:r>
            <a:rPr kumimoji="1" lang="en-US" altLang="ja-JP" sz="1400">
              <a:solidFill>
                <a:sysClr val="windowText" lastClr="000000"/>
              </a:solidFill>
              <a:latin typeface="ＭＳ ゴシック" pitchFamily="49" charset="-128"/>
              <a:ea typeface="ＭＳ ゴシック" pitchFamily="49" charset="-128"/>
            </a:rPr>
            <a:t>3</a:t>
          </a:r>
          <a:r>
            <a:rPr kumimoji="1" lang="ja-JP" altLang="en-US" sz="1400">
              <a:solidFill>
                <a:sysClr val="windowText" lastClr="000000"/>
              </a:solidFill>
              <a:latin typeface="ＭＳ ゴシック" pitchFamily="49" charset="-128"/>
              <a:ea typeface="ＭＳ ゴシック" pitchFamily="49" charset="-128"/>
            </a:rPr>
            <a:t>百万円余の減となったことにより前年度比で減となりました。その一方で、介護保険特別会計は</a:t>
          </a:r>
          <a:r>
            <a:rPr kumimoji="1" lang="en-US" altLang="ja-JP" sz="1400">
              <a:solidFill>
                <a:sysClr val="windowText" lastClr="000000"/>
              </a:solidFill>
              <a:latin typeface="ＭＳ ゴシック" pitchFamily="49" charset="-128"/>
              <a:ea typeface="ＭＳ ゴシック" pitchFamily="49" charset="-128"/>
            </a:rPr>
            <a:t>1</a:t>
          </a:r>
          <a:r>
            <a:rPr kumimoji="1" lang="ja-JP" altLang="en-US" sz="1400">
              <a:solidFill>
                <a:sysClr val="windowText" lastClr="000000"/>
              </a:solidFill>
              <a:latin typeface="ＭＳ ゴシック" pitchFamily="49" charset="-128"/>
              <a:ea typeface="ＭＳ ゴシック" pitchFamily="49" charset="-128"/>
            </a:rPr>
            <a:t>億</a:t>
          </a:r>
          <a:r>
            <a:rPr kumimoji="1" lang="en-US" altLang="ja-JP" sz="1400">
              <a:solidFill>
                <a:sysClr val="windowText" lastClr="000000"/>
              </a:solidFill>
              <a:latin typeface="ＭＳ ゴシック" pitchFamily="49" charset="-128"/>
              <a:ea typeface="ＭＳ ゴシック" pitchFamily="49" charset="-128"/>
            </a:rPr>
            <a:t>5</a:t>
          </a:r>
          <a:r>
            <a:rPr kumimoji="1" lang="ja-JP" altLang="en-US" sz="1400">
              <a:solidFill>
                <a:sysClr val="windowText" lastClr="000000"/>
              </a:solidFill>
              <a:latin typeface="ＭＳ ゴシック" pitchFamily="49" charset="-128"/>
              <a:ea typeface="ＭＳ ゴシック" pitchFamily="49" charset="-128"/>
            </a:rPr>
            <a:t>千万円余の増となった結果、前年度比で増となりました。</a:t>
          </a:r>
          <a:endParaRPr kumimoji="1" lang="en-US" altLang="ja-JP" sz="1400">
            <a:solidFill>
              <a:sysClr val="windowText" lastClr="000000"/>
            </a:solidFill>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6" name="凡例9">
          <a:extLst>
            <a:ext uri="{FF2B5EF4-FFF2-40B4-BE49-F238E27FC236}">
              <a16:creationId xmlns:a16="http://schemas.microsoft.com/office/drawing/2014/main" id="{00000000-0008-0000-0900-000010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7" name="凡例10">
          <a:extLst>
            <a:ext uri="{FF2B5EF4-FFF2-40B4-BE49-F238E27FC236}">
              <a16:creationId xmlns:a16="http://schemas.microsoft.com/office/drawing/2014/main" id="{00000000-0008-0000-0900-000011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persons/person.xml><?xml version="1.0" encoding="utf-8"?>
<personList xmlns="http://schemas.microsoft.com/office/spreadsheetml/2018/threadedcomments" xmlns:x="http://schemas.openxmlformats.org/spreadsheetml/2006/main">
  <person displayName="本橋　鉄平" id="{A6964166-6315-44A0-93B0-8DFE35FA1935}" userId="S::m01944207@city.meguro.tokyo.jp::279603a1-5cc4-4b90-9237-9fd19a722e1b"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readedComments/threadedComment1.xml><?xml version="1.0" encoding="utf-8"?>
<ThreadedComments xmlns="http://schemas.microsoft.com/office/spreadsheetml/2018/threadedcomments" xmlns:x="http://schemas.openxmlformats.org/spreadsheetml/2006/main">
  <threadedComment ref="A66" dT="2025-03-08T00:54:36.80" personId="{A6964166-6315-44A0-93B0-8DFE35FA1935}" id="{8341E183-EE6C-4742-8EF6-9A7B01E3D173}">
    <text>東京都送付資料_参考数値より</text>
  </threadedComment>
</ThreadedComments>
</file>

<file path=xl/threadedComments/threadedComment2.xml><?xml version="1.0" encoding="utf-8"?>
<ThreadedComments xmlns="http://schemas.microsoft.com/office/spreadsheetml/2018/threadedcomments" xmlns:x="http://schemas.openxmlformats.org/spreadsheetml/2006/main">
  <threadedComment ref="C58" dT="2025-03-08T01:45:55.33" personId="{A6964166-6315-44A0-93B0-8DFE35FA1935}" id="{59A60DB5-73D9-422D-9A49-7C479084C41E}">
    <text>検収調書_14基金の状況（29表）より</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2.xml"/><Relationship Id="rId1" Type="http://schemas.openxmlformats.org/officeDocument/2006/relationships/printerSettings" Target="../printerSettings/printerSettings13.bin"/><Relationship Id="rId5" Type="http://schemas.microsoft.com/office/2017/10/relationships/threadedComment" Target="../threadedComments/threadedComment2.xml"/><Relationship Id="rId4" Type="http://schemas.openxmlformats.org/officeDocument/2006/relationships/comments" Target="../comments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2" width="2.109375" style="174" customWidth="1"/>
    <col min="13" max="17" width="2.33203125" style="174" customWidth="1"/>
    <col min="18" max="119" width="2.109375" style="174" customWidth="1"/>
    <col min="120" max="16384" width="0" style="174" hidden="1"/>
  </cols>
  <sheetData>
    <row r="1" spans="1:119" ht="33" customHeight="1" x14ac:dyDescent="0.2">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77</v>
      </c>
      <c r="C2" s="176"/>
      <c r="D2" s="177"/>
    </row>
    <row r="3" spans="1:119" ht="18.75" customHeight="1" thickBot="1" x14ac:dyDescent="0.25">
      <c r="A3" s="175"/>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131219485</v>
      </c>
      <c r="BO4" s="462"/>
      <c r="BP4" s="462"/>
      <c r="BQ4" s="462"/>
      <c r="BR4" s="462"/>
      <c r="BS4" s="462"/>
      <c r="BT4" s="462"/>
      <c r="BU4" s="463"/>
      <c r="BV4" s="461">
        <v>131734891</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9.4</v>
      </c>
      <c r="CU4" s="602"/>
      <c r="CV4" s="602"/>
      <c r="CW4" s="602"/>
      <c r="CX4" s="602"/>
      <c r="CY4" s="602"/>
      <c r="CZ4" s="602"/>
      <c r="DA4" s="603"/>
      <c r="DB4" s="601">
        <v>11.1</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123773948</v>
      </c>
      <c r="BO5" s="433"/>
      <c r="BP5" s="433"/>
      <c r="BQ5" s="433"/>
      <c r="BR5" s="433"/>
      <c r="BS5" s="433"/>
      <c r="BT5" s="433"/>
      <c r="BU5" s="434"/>
      <c r="BV5" s="432">
        <v>123596554</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76.099999999999994</v>
      </c>
      <c r="CU5" s="430"/>
      <c r="CV5" s="430"/>
      <c r="CW5" s="430"/>
      <c r="CX5" s="430"/>
      <c r="CY5" s="430"/>
      <c r="CZ5" s="430"/>
      <c r="DA5" s="431"/>
      <c r="DB5" s="429">
        <v>77.900000000000006</v>
      </c>
      <c r="DC5" s="430"/>
      <c r="DD5" s="430"/>
      <c r="DE5" s="430"/>
      <c r="DF5" s="430"/>
      <c r="DG5" s="430"/>
      <c r="DH5" s="430"/>
      <c r="DI5" s="431"/>
    </row>
    <row r="6" spans="1:119" ht="18.75" customHeight="1" x14ac:dyDescent="0.2">
      <c r="A6" s="175"/>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101</v>
      </c>
      <c r="AV6" s="491"/>
      <c r="AW6" s="491"/>
      <c r="AX6" s="491"/>
      <c r="AY6" s="446" t="s">
        <v>98</v>
      </c>
      <c r="AZ6" s="447"/>
      <c r="BA6" s="447"/>
      <c r="BB6" s="447"/>
      <c r="BC6" s="447"/>
      <c r="BD6" s="447"/>
      <c r="BE6" s="447"/>
      <c r="BF6" s="447"/>
      <c r="BG6" s="447"/>
      <c r="BH6" s="447"/>
      <c r="BI6" s="447"/>
      <c r="BJ6" s="447"/>
      <c r="BK6" s="447"/>
      <c r="BL6" s="447"/>
      <c r="BM6" s="448"/>
      <c r="BN6" s="432">
        <v>7445537</v>
      </c>
      <c r="BO6" s="433"/>
      <c r="BP6" s="433"/>
      <c r="BQ6" s="433"/>
      <c r="BR6" s="433"/>
      <c r="BS6" s="433"/>
      <c r="BT6" s="433"/>
      <c r="BU6" s="434"/>
      <c r="BV6" s="432">
        <v>8138337</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76.099999999999994</v>
      </c>
      <c r="CU6" s="576"/>
      <c r="CV6" s="576"/>
      <c r="CW6" s="576"/>
      <c r="CX6" s="576"/>
      <c r="CY6" s="576"/>
      <c r="CZ6" s="576"/>
      <c r="DA6" s="577"/>
      <c r="DB6" s="575">
        <v>77.900000000000006</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101</v>
      </c>
      <c r="AV7" s="491"/>
      <c r="AW7" s="491"/>
      <c r="AX7" s="491"/>
      <c r="AY7" s="446" t="s">
        <v>102</v>
      </c>
      <c r="AZ7" s="447"/>
      <c r="BA7" s="447"/>
      <c r="BB7" s="447"/>
      <c r="BC7" s="447"/>
      <c r="BD7" s="447"/>
      <c r="BE7" s="447"/>
      <c r="BF7" s="447"/>
      <c r="BG7" s="447"/>
      <c r="BH7" s="447"/>
      <c r="BI7" s="447"/>
      <c r="BJ7" s="447"/>
      <c r="BK7" s="447"/>
      <c r="BL7" s="447"/>
      <c r="BM7" s="448"/>
      <c r="BN7" s="432">
        <v>128352</v>
      </c>
      <c r="BO7" s="433"/>
      <c r="BP7" s="433"/>
      <c r="BQ7" s="433"/>
      <c r="BR7" s="433"/>
      <c r="BS7" s="433"/>
      <c r="BT7" s="433"/>
      <c r="BU7" s="434"/>
      <c r="BV7" s="432">
        <v>18284</v>
      </c>
      <c r="BW7" s="433"/>
      <c r="BX7" s="433"/>
      <c r="BY7" s="433"/>
      <c r="BZ7" s="433"/>
      <c r="CA7" s="433"/>
      <c r="CB7" s="433"/>
      <c r="CC7" s="434"/>
      <c r="CD7" s="472" t="s">
        <v>103</v>
      </c>
      <c r="CE7" s="392"/>
      <c r="CF7" s="392"/>
      <c r="CG7" s="392"/>
      <c r="CH7" s="392"/>
      <c r="CI7" s="392"/>
      <c r="CJ7" s="392"/>
      <c r="CK7" s="392"/>
      <c r="CL7" s="392"/>
      <c r="CM7" s="392"/>
      <c r="CN7" s="392"/>
      <c r="CO7" s="392"/>
      <c r="CP7" s="392"/>
      <c r="CQ7" s="392"/>
      <c r="CR7" s="392"/>
      <c r="CS7" s="473"/>
      <c r="CT7" s="432">
        <v>78098672</v>
      </c>
      <c r="CU7" s="433"/>
      <c r="CV7" s="433"/>
      <c r="CW7" s="433"/>
      <c r="CX7" s="433"/>
      <c r="CY7" s="433"/>
      <c r="CZ7" s="433"/>
      <c r="DA7" s="434"/>
      <c r="DB7" s="432">
        <v>73008066</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104</v>
      </c>
      <c r="AN8" s="389"/>
      <c r="AO8" s="389"/>
      <c r="AP8" s="389"/>
      <c r="AQ8" s="389"/>
      <c r="AR8" s="389"/>
      <c r="AS8" s="389"/>
      <c r="AT8" s="390"/>
      <c r="AU8" s="490" t="s">
        <v>90</v>
      </c>
      <c r="AV8" s="491"/>
      <c r="AW8" s="491"/>
      <c r="AX8" s="491"/>
      <c r="AY8" s="446" t="s">
        <v>105</v>
      </c>
      <c r="AZ8" s="447"/>
      <c r="BA8" s="447"/>
      <c r="BB8" s="447"/>
      <c r="BC8" s="447"/>
      <c r="BD8" s="447"/>
      <c r="BE8" s="447"/>
      <c r="BF8" s="447"/>
      <c r="BG8" s="447"/>
      <c r="BH8" s="447"/>
      <c r="BI8" s="447"/>
      <c r="BJ8" s="447"/>
      <c r="BK8" s="447"/>
      <c r="BL8" s="447"/>
      <c r="BM8" s="448"/>
      <c r="BN8" s="432">
        <v>7317185</v>
      </c>
      <c r="BO8" s="433"/>
      <c r="BP8" s="433"/>
      <c r="BQ8" s="433"/>
      <c r="BR8" s="433"/>
      <c r="BS8" s="433"/>
      <c r="BT8" s="433"/>
      <c r="BU8" s="434"/>
      <c r="BV8" s="432">
        <v>8120053</v>
      </c>
      <c r="BW8" s="433"/>
      <c r="BX8" s="433"/>
      <c r="BY8" s="433"/>
      <c r="BZ8" s="433"/>
      <c r="CA8" s="433"/>
      <c r="CB8" s="433"/>
      <c r="CC8" s="434"/>
      <c r="CD8" s="472" t="s">
        <v>106</v>
      </c>
      <c r="CE8" s="392"/>
      <c r="CF8" s="392"/>
      <c r="CG8" s="392"/>
      <c r="CH8" s="392"/>
      <c r="CI8" s="392"/>
      <c r="CJ8" s="392"/>
      <c r="CK8" s="392"/>
      <c r="CL8" s="392"/>
      <c r="CM8" s="392"/>
      <c r="CN8" s="392"/>
      <c r="CO8" s="392"/>
      <c r="CP8" s="392"/>
      <c r="CQ8" s="392"/>
      <c r="CR8" s="392"/>
      <c r="CS8" s="473"/>
      <c r="CT8" s="535">
        <v>0.73</v>
      </c>
      <c r="CU8" s="536"/>
      <c r="CV8" s="536"/>
      <c r="CW8" s="536"/>
      <c r="CX8" s="536"/>
      <c r="CY8" s="536"/>
      <c r="CZ8" s="536"/>
      <c r="DA8" s="537"/>
      <c r="DB8" s="535">
        <v>0.74</v>
      </c>
      <c r="DC8" s="536"/>
      <c r="DD8" s="536"/>
      <c r="DE8" s="536"/>
      <c r="DF8" s="536"/>
      <c r="DG8" s="536"/>
      <c r="DH8" s="536"/>
      <c r="DI8" s="537"/>
    </row>
    <row r="9" spans="1:119" ht="18.75" customHeight="1" thickBot="1" x14ac:dyDescent="0.25">
      <c r="A9" s="175"/>
      <c r="B9" s="564" t="s">
        <v>107</v>
      </c>
      <c r="C9" s="565"/>
      <c r="D9" s="565"/>
      <c r="E9" s="565"/>
      <c r="F9" s="565"/>
      <c r="G9" s="565"/>
      <c r="H9" s="565"/>
      <c r="I9" s="565"/>
      <c r="J9" s="565"/>
      <c r="K9" s="483"/>
      <c r="L9" s="566" t="s">
        <v>108</v>
      </c>
      <c r="M9" s="567"/>
      <c r="N9" s="567"/>
      <c r="O9" s="567"/>
      <c r="P9" s="567"/>
      <c r="Q9" s="568"/>
      <c r="R9" s="569">
        <v>288088</v>
      </c>
      <c r="S9" s="570"/>
      <c r="T9" s="570"/>
      <c r="U9" s="570"/>
      <c r="V9" s="571"/>
      <c r="W9" s="501" t="s">
        <v>109</v>
      </c>
      <c r="X9" s="502"/>
      <c r="Y9" s="502"/>
      <c r="Z9" s="502"/>
      <c r="AA9" s="502"/>
      <c r="AB9" s="502"/>
      <c r="AC9" s="502"/>
      <c r="AD9" s="502"/>
      <c r="AE9" s="502"/>
      <c r="AF9" s="502"/>
      <c r="AG9" s="502"/>
      <c r="AH9" s="502"/>
      <c r="AI9" s="502"/>
      <c r="AJ9" s="502"/>
      <c r="AK9" s="502"/>
      <c r="AL9" s="572"/>
      <c r="AM9" s="489" t="s">
        <v>110</v>
      </c>
      <c r="AN9" s="389"/>
      <c r="AO9" s="389"/>
      <c r="AP9" s="389"/>
      <c r="AQ9" s="389"/>
      <c r="AR9" s="389"/>
      <c r="AS9" s="389"/>
      <c r="AT9" s="390"/>
      <c r="AU9" s="490" t="s">
        <v>90</v>
      </c>
      <c r="AV9" s="491"/>
      <c r="AW9" s="491"/>
      <c r="AX9" s="491"/>
      <c r="AY9" s="446" t="s">
        <v>111</v>
      </c>
      <c r="AZ9" s="447"/>
      <c r="BA9" s="447"/>
      <c r="BB9" s="447"/>
      <c r="BC9" s="447"/>
      <c r="BD9" s="447"/>
      <c r="BE9" s="447"/>
      <c r="BF9" s="447"/>
      <c r="BG9" s="447"/>
      <c r="BH9" s="447"/>
      <c r="BI9" s="447"/>
      <c r="BJ9" s="447"/>
      <c r="BK9" s="447"/>
      <c r="BL9" s="447"/>
      <c r="BM9" s="448"/>
      <c r="BN9" s="432">
        <v>-802868</v>
      </c>
      <c r="BO9" s="433"/>
      <c r="BP9" s="433"/>
      <c r="BQ9" s="433"/>
      <c r="BR9" s="433"/>
      <c r="BS9" s="433"/>
      <c r="BT9" s="433"/>
      <c r="BU9" s="434"/>
      <c r="BV9" s="432">
        <v>-588898</v>
      </c>
      <c r="BW9" s="433"/>
      <c r="BX9" s="433"/>
      <c r="BY9" s="433"/>
      <c r="BZ9" s="433"/>
      <c r="CA9" s="433"/>
      <c r="CB9" s="433"/>
      <c r="CC9" s="434"/>
      <c r="CD9" s="472" t="s">
        <v>112</v>
      </c>
      <c r="CE9" s="392"/>
      <c r="CF9" s="392"/>
      <c r="CG9" s="392"/>
      <c r="CH9" s="392"/>
      <c r="CI9" s="392"/>
      <c r="CJ9" s="392"/>
      <c r="CK9" s="392"/>
      <c r="CL9" s="392"/>
      <c r="CM9" s="392"/>
      <c r="CN9" s="392"/>
      <c r="CO9" s="392"/>
      <c r="CP9" s="392"/>
      <c r="CQ9" s="392"/>
      <c r="CR9" s="392"/>
      <c r="CS9" s="473"/>
      <c r="CT9" s="429">
        <v>1.1000000000000001</v>
      </c>
      <c r="CU9" s="430"/>
      <c r="CV9" s="430"/>
      <c r="CW9" s="430"/>
      <c r="CX9" s="430"/>
      <c r="CY9" s="430"/>
      <c r="CZ9" s="430"/>
      <c r="DA9" s="431"/>
      <c r="DB9" s="429">
        <v>1.6</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113</v>
      </c>
      <c r="M10" s="389"/>
      <c r="N10" s="389"/>
      <c r="O10" s="389"/>
      <c r="P10" s="389"/>
      <c r="Q10" s="390"/>
      <c r="R10" s="385">
        <v>277622</v>
      </c>
      <c r="S10" s="386"/>
      <c r="T10" s="386"/>
      <c r="U10" s="386"/>
      <c r="V10" s="445"/>
      <c r="W10" s="573"/>
      <c r="X10" s="383"/>
      <c r="Y10" s="383"/>
      <c r="Z10" s="383"/>
      <c r="AA10" s="383"/>
      <c r="AB10" s="383"/>
      <c r="AC10" s="383"/>
      <c r="AD10" s="383"/>
      <c r="AE10" s="383"/>
      <c r="AF10" s="383"/>
      <c r="AG10" s="383"/>
      <c r="AH10" s="383"/>
      <c r="AI10" s="383"/>
      <c r="AJ10" s="383"/>
      <c r="AK10" s="383"/>
      <c r="AL10" s="574"/>
      <c r="AM10" s="489" t="s">
        <v>114</v>
      </c>
      <c r="AN10" s="389"/>
      <c r="AO10" s="389"/>
      <c r="AP10" s="389"/>
      <c r="AQ10" s="389"/>
      <c r="AR10" s="389"/>
      <c r="AS10" s="389"/>
      <c r="AT10" s="390"/>
      <c r="AU10" s="490" t="s">
        <v>90</v>
      </c>
      <c r="AV10" s="491"/>
      <c r="AW10" s="491"/>
      <c r="AX10" s="491"/>
      <c r="AY10" s="446" t="s">
        <v>115</v>
      </c>
      <c r="AZ10" s="447"/>
      <c r="BA10" s="447"/>
      <c r="BB10" s="447"/>
      <c r="BC10" s="447"/>
      <c r="BD10" s="447"/>
      <c r="BE10" s="447"/>
      <c r="BF10" s="447"/>
      <c r="BG10" s="447"/>
      <c r="BH10" s="447"/>
      <c r="BI10" s="447"/>
      <c r="BJ10" s="447"/>
      <c r="BK10" s="447"/>
      <c r="BL10" s="447"/>
      <c r="BM10" s="448"/>
      <c r="BN10" s="432">
        <v>4675248</v>
      </c>
      <c r="BO10" s="433"/>
      <c r="BP10" s="433"/>
      <c r="BQ10" s="433"/>
      <c r="BR10" s="433"/>
      <c r="BS10" s="433"/>
      <c r="BT10" s="433"/>
      <c r="BU10" s="434"/>
      <c r="BV10" s="432">
        <v>4438746</v>
      </c>
      <c r="BW10" s="433"/>
      <c r="BX10" s="433"/>
      <c r="BY10" s="433"/>
      <c r="BZ10" s="433"/>
      <c r="CA10" s="433"/>
      <c r="CB10" s="433"/>
      <c r="CC10" s="434"/>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90</v>
      </c>
      <c r="AV11" s="491"/>
      <c r="AW11" s="491"/>
      <c r="AX11" s="491"/>
      <c r="AY11" s="446" t="s">
        <v>120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2">
      <c r="A12" s="175"/>
      <c r="B12" s="538" t="s">
        <v>123</v>
      </c>
      <c r="C12" s="539"/>
      <c r="D12" s="539"/>
      <c r="E12" s="539"/>
      <c r="F12" s="539"/>
      <c r="G12" s="539"/>
      <c r="H12" s="539"/>
      <c r="I12" s="539"/>
      <c r="J12" s="539"/>
      <c r="K12" s="540"/>
      <c r="L12" s="547" t="s">
        <v>124</v>
      </c>
      <c r="M12" s="548"/>
      <c r="N12" s="548"/>
      <c r="O12" s="548"/>
      <c r="P12" s="548"/>
      <c r="Q12" s="549"/>
      <c r="R12" s="550">
        <v>279520</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90</v>
      </c>
      <c r="AV12" s="491"/>
      <c r="AW12" s="491"/>
      <c r="AX12" s="491"/>
      <c r="AY12" s="446" t="s">
        <v>128</v>
      </c>
      <c r="AZ12" s="447"/>
      <c r="BA12" s="447"/>
      <c r="BB12" s="447"/>
      <c r="BC12" s="447"/>
      <c r="BD12" s="447"/>
      <c r="BE12" s="447"/>
      <c r="BF12" s="447"/>
      <c r="BG12" s="447"/>
      <c r="BH12" s="447"/>
      <c r="BI12" s="447"/>
      <c r="BJ12" s="447"/>
      <c r="BK12" s="447"/>
      <c r="BL12" s="447"/>
      <c r="BM12" s="448"/>
      <c r="BN12" s="432">
        <v>29851</v>
      </c>
      <c r="BO12" s="433"/>
      <c r="BP12" s="433"/>
      <c r="BQ12" s="433"/>
      <c r="BR12" s="433"/>
      <c r="BS12" s="433"/>
      <c r="BT12" s="433"/>
      <c r="BU12" s="434"/>
      <c r="BV12" s="432">
        <v>5471</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130</v>
      </c>
      <c r="N13" s="517"/>
      <c r="O13" s="517"/>
      <c r="P13" s="517"/>
      <c r="Q13" s="518"/>
      <c r="R13" s="519">
        <v>268972</v>
      </c>
      <c r="S13" s="520"/>
      <c r="T13" s="520"/>
      <c r="U13" s="520"/>
      <c r="V13" s="521"/>
      <c r="W13" s="522" t="s">
        <v>131</v>
      </c>
      <c r="X13" s="418"/>
      <c r="Y13" s="418"/>
      <c r="Z13" s="418"/>
      <c r="AA13" s="418"/>
      <c r="AB13" s="419"/>
      <c r="AC13" s="385">
        <v>189</v>
      </c>
      <c r="AD13" s="386"/>
      <c r="AE13" s="386"/>
      <c r="AF13" s="386"/>
      <c r="AG13" s="387"/>
      <c r="AH13" s="385">
        <v>207</v>
      </c>
      <c r="AI13" s="386"/>
      <c r="AJ13" s="386"/>
      <c r="AK13" s="386"/>
      <c r="AL13" s="445"/>
      <c r="AM13" s="489" t="s">
        <v>132</v>
      </c>
      <c r="AN13" s="389"/>
      <c r="AO13" s="389"/>
      <c r="AP13" s="389"/>
      <c r="AQ13" s="389"/>
      <c r="AR13" s="389"/>
      <c r="AS13" s="389"/>
      <c r="AT13" s="390"/>
      <c r="AU13" s="490" t="s">
        <v>101</v>
      </c>
      <c r="AV13" s="491"/>
      <c r="AW13" s="491"/>
      <c r="AX13" s="491"/>
      <c r="AY13" s="446" t="s">
        <v>133</v>
      </c>
      <c r="AZ13" s="447"/>
      <c r="BA13" s="447"/>
      <c r="BB13" s="447"/>
      <c r="BC13" s="447"/>
      <c r="BD13" s="447"/>
      <c r="BE13" s="447"/>
      <c r="BF13" s="447"/>
      <c r="BG13" s="447"/>
      <c r="BH13" s="447"/>
      <c r="BI13" s="447"/>
      <c r="BJ13" s="447"/>
      <c r="BK13" s="447"/>
      <c r="BL13" s="447"/>
      <c r="BM13" s="448"/>
      <c r="BN13" s="432">
        <v>3842529</v>
      </c>
      <c r="BO13" s="433"/>
      <c r="BP13" s="433"/>
      <c r="BQ13" s="433"/>
      <c r="BR13" s="433"/>
      <c r="BS13" s="433"/>
      <c r="BT13" s="433"/>
      <c r="BU13" s="434"/>
      <c r="BV13" s="432">
        <v>3844377</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-3.8</v>
      </c>
      <c r="CU13" s="430"/>
      <c r="CV13" s="430"/>
      <c r="CW13" s="430"/>
      <c r="CX13" s="430"/>
      <c r="CY13" s="430"/>
      <c r="CZ13" s="430"/>
      <c r="DA13" s="431"/>
      <c r="DB13" s="429">
        <v>-4</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135</v>
      </c>
      <c r="M14" s="559"/>
      <c r="N14" s="559"/>
      <c r="O14" s="559"/>
      <c r="P14" s="559"/>
      <c r="Q14" s="560"/>
      <c r="R14" s="519">
        <v>278635</v>
      </c>
      <c r="S14" s="520"/>
      <c r="T14" s="520"/>
      <c r="U14" s="520"/>
      <c r="V14" s="521"/>
      <c r="W14" s="523"/>
      <c r="X14" s="421"/>
      <c r="Y14" s="421"/>
      <c r="Z14" s="421"/>
      <c r="AA14" s="421"/>
      <c r="AB14" s="422"/>
      <c r="AC14" s="512">
        <v>0.2</v>
      </c>
      <c r="AD14" s="513"/>
      <c r="AE14" s="513"/>
      <c r="AF14" s="513"/>
      <c r="AG14" s="514"/>
      <c r="AH14" s="512">
        <v>0.2</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t="s">
        <v>122</v>
      </c>
      <c r="CU14" s="530"/>
      <c r="CV14" s="530"/>
      <c r="CW14" s="530"/>
      <c r="CX14" s="530"/>
      <c r="CY14" s="530"/>
      <c r="CZ14" s="530"/>
      <c r="DA14" s="531"/>
      <c r="DB14" s="529" t="s">
        <v>122</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130</v>
      </c>
      <c r="N15" s="517"/>
      <c r="O15" s="517"/>
      <c r="P15" s="517"/>
      <c r="Q15" s="518"/>
      <c r="R15" s="519">
        <v>268917</v>
      </c>
      <c r="S15" s="520"/>
      <c r="T15" s="520"/>
      <c r="U15" s="520"/>
      <c r="V15" s="521"/>
      <c r="W15" s="522" t="s">
        <v>137</v>
      </c>
      <c r="X15" s="418"/>
      <c r="Y15" s="418"/>
      <c r="Z15" s="418"/>
      <c r="AA15" s="418"/>
      <c r="AB15" s="419"/>
      <c r="AC15" s="385">
        <v>11944</v>
      </c>
      <c r="AD15" s="386"/>
      <c r="AE15" s="386"/>
      <c r="AF15" s="386"/>
      <c r="AG15" s="387"/>
      <c r="AH15" s="385">
        <v>12883</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49442066</v>
      </c>
      <c r="BO15" s="462"/>
      <c r="BP15" s="462"/>
      <c r="BQ15" s="462"/>
      <c r="BR15" s="462"/>
      <c r="BS15" s="462"/>
      <c r="BT15" s="462"/>
      <c r="BU15" s="463"/>
      <c r="BV15" s="461">
        <v>46849091</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10.6</v>
      </c>
      <c r="AD16" s="513"/>
      <c r="AE16" s="513"/>
      <c r="AF16" s="513"/>
      <c r="AG16" s="514"/>
      <c r="AH16" s="512">
        <v>12.7</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68444766</v>
      </c>
      <c r="BO16" s="433"/>
      <c r="BP16" s="433"/>
      <c r="BQ16" s="433"/>
      <c r="BR16" s="433"/>
      <c r="BS16" s="433"/>
      <c r="BT16" s="433"/>
      <c r="BU16" s="434"/>
      <c r="BV16" s="432">
        <v>64109691</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143</v>
      </c>
      <c r="N17" s="526"/>
      <c r="O17" s="526"/>
      <c r="P17" s="526"/>
      <c r="Q17" s="527"/>
      <c r="R17" s="509" t="s">
        <v>144</v>
      </c>
      <c r="S17" s="510"/>
      <c r="T17" s="510"/>
      <c r="U17" s="510"/>
      <c r="V17" s="511"/>
      <c r="W17" s="522" t="s">
        <v>145</v>
      </c>
      <c r="X17" s="418"/>
      <c r="Y17" s="418"/>
      <c r="Z17" s="418"/>
      <c r="AA17" s="418"/>
      <c r="AB17" s="419"/>
      <c r="AC17" s="385">
        <v>100207</v>
      </c>
      <c r="AD17" s="386"/>
      <c r="AE17" s="386"/>
      <c r="AF17" s="386"/>
      <c r="AG17" s="387"/>
      <c r="AH17" s="385">
        <v>88582</v>
      </c>
      <c r="AI17" s="386"/>
      <c r="AJ17" s="386"/>
      <c r="AK17" s="386"/>
      <c r="AL17" s="445"/>
      <c r="AM17" s="489"/>
      <c r="AN17" s="389"/>
      <c r="AO17" s="389"/>
      <c r="AP17" s="389"/>
      <c r="AQ17" s="389"/>
      <c r="AR17" s="389"/>
      <c r="AS17" s="389"/>
      <c r="AT17" s="390"/>
      <c r="AU17" s="490"/>
      <c r="AV17" s="491"/>
      <c r="AW17" s="491"/>
      <c r="AX17" s="491"/>
      <c r="AY17" s="446" t="s">
        <v>146</v>
      </c>
      <c r="AZ17" s="447"/>
      <c r="BA17" s="447"/>
      <c r="BB17" s="447"/>
      <c r="BC17" s="447"/>
      <c r="BD17" s="447"/>
      <c r="BE17" s="447"/>
      <c r="BF17" s="447"/>
      <c r="BG17" s="447"/>
      <c r="BH17" s="447"/>
      <c r="BI17" s="447"/>
      <c r="BJ17" s="447"/>
      <c r="BK17" s="447"/>
      <c r="BL17" s="447"/>
      <c r="BM17" s="448"/>
      <c r="BN17" s="432">
        <v>78098672</v>
      </c>
      <c r="BO17" s="433"/>
      <c r="BP17" s="433"/>
      <c r="BQ17" s="433"/>
      <c r="BR17" s="433"/>
      <c r="BS17" s="433"/>
      <c r="BT17" s="433"/>
      <c r="BU17" s="434"/>
      <c r="BV17" s="432">
        <v>73008066</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147</v>
      </c>
      <c r="C18" s="483"/>
      <c r="D18" s="483"/>
      <c r="E18" s="484"/>
      <c r="F18" s="484"/>
      <c r="G18" s="484"/>
      <c r="H18" s="484"/>
      <c r="I18" s="484"/>
      <c r="J18" s="484"/>
      <c r="K18" s="484"/>
      <c r="L18" s="485">
        <v>14.67</v>
      </c>
      <c r="M18" s="485"/>
      <c r="N18" s="485"/>
      <c r="O18" s="485"/>
      <c r="P18" s="485"/>
      <c r="Q18" s="485"/>
      <c r="R18" s="486"/>
      <c r="S18" s="486"/>
      <c r="T18" s="486"/>
      <c r="U18" s="486"/>
      <c r="V18" s="487"/>
      <c r="W18" s="503"/>
      <c r="X18" s="504"/>
      <c r="Y18" s="504"/>
      <c r="Z18" s="504"/>
      <c r="AA18" s="504"/>
      <c r="AB18" s="528"/>
      <c r="AC18" s="402">
        <v>89.2</v>
      </c>
      <c r="AD18" s="403"/>
      <c r="AE18" s="403"/>
      <c r="AF18" s="403"/>
      <c r="AG18" s="488"/>
      <c r="AH18" s="402">
        <v>87.1</v>
      </c>
      <c r="AI18" s="403"/>
      <c r="AJ18" s="403"/>
      <c r="AK18" s="403"/>
      <c r="AL18" s="404"/>
      <c r="AM18" s="489"/>
      <c r="AN18" s="389"/>
      <c r="AO18" s="389"/>
      <c r="AP18" s="389"/>
      <c r="AQ18" s="389"/>
      <c r="AR18" s="389"/>
      <c r="AS18" s="389"/>
      <c r="AT18" s="390"/>
      <c r="AU18" s="490"/>
      <c r="AV18" s="491"/>
      <c r="AW18" s="491"/>
      <c r="AX18" s="491"/>
      <c r="AY18" s="446" t="s">
        <v>148</v>
      </c>
      <c r="AZ18" s="447"/>
      <c r="BA18" s="447"/>
      <c r="BB18" s="447"/>
      <c r="BC18" s="447"/>
      <c r="BD18" s="447"/>
      <c r="BE18" s="447"/>
      <c r="BF18" s="447"/>
      <c r="BG18" s="447"/>
      <c r="BH18" s="447"/>
      <c r="BI18" s="447"/>
      <c r="BJ18" s="447"/>
      <c r="BK18" s="447"/>
      <c r="BL18" s="447"/>
      <c r="BM18" s="448"/>
      <c r="BN18" s="432">
        <v>62463400</v>
      </c>
      <c r="BO18" s="433"/>
      <c r="BP18" s="433"/>
      <c r="BQ18" s="433"/>
      <c r="BR18" s="433"/>
      <c r="BS18" s="433"/>
      <c r="BT18" s="433"/>
      <c r="BU18" s="434"/>
      <c r="BV18" s="432">
        <v>60492307</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149</v>
      </c>
      <c r="C19" s="483"/>
      <c r="D19" s="483"/>
      <c r="E19" s="484"/>
      <c r="F19" s="484"/>
      <c r="G19" s="484"/>
      <c r="H19" s="484"/>
      <c r="I19" s="484"/>
      <c r="J19" s="484"/>
      <c r="K19" s="484"/>
      <c r="L19" s="492">
        <v>19638</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150</v>
      </c>
      <c r="AZ19" s="447"/>
      <c r="BA19" s="447"/>
      <c r="BB19" s="447"/>
      <c r="BC19" s="447"/>
      <c r="BD19" s="447"/>
      <c r="BE19" s="447"/>
      <c r="BF19" s="447"/>
      <c r="BG19" s="447"/>
      <c r="BH19" s="447"/>
      <c r="BI19" s="447"/>
      <c r="BJ19" s="447"/>
      <c r="BK19" s="447"/>
      <c r="BL19" s="447"/>
      <c r="BM19" s="448"/>
      <c r="BN19" s="432">
        <v>99789180</v>
      </c>
      <c r="BO19" s="433"/>
      <c r="BP19" s="433"/>
      <c r="BQ19" s="433"/>
      <c r="BR19" s="433"/>
      <c r="BS19" s="433"/>
      <c r="BT19" s="433"/>
      <c r="BU19" s="434"/>
      <c r="BV19" s="432">
        <v>93677538</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151</v>
      </c>
      <c r="C20" s="483"/>
      <c r="D20" s="483"/>
      <c r="E20" s="484"/>
      <c r="F20" s="484"/>
      <c r="G20" s="484"/>
      <c r="H20" s="484"/>
      <c r="I20" s="484"/>
      <c r="J20" s="484"/>
      <c r="K20" s="484"/>
      <c r="L20" s="492">
        <v>155715</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152</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153</v>
      </c>
      <c r="C22" s="409"/>
      <c r="D22" s="410"/>
      <c r="E22" s="417" t="s">
        <v>1</v>
      </c>
      <c r="F22" s="418"/>
      <c r="G22" s="418"/>
      <c r="H22" s="418"/>
      <c r="I22" s="418"/>
      <c r="J22" s="418"/>
      <c r="K22" s="419"/>
      <c r="L22" s="417" t="s">
        <v>154</v>
      </c>
      <c r="M22" s="418"/>
      <c r="N22" s="418"/>
      <c r="O22" s="418"/>
      <c r="P22" s="419"/>
      <c r="Q22" s="423" t="s">
        <v>155</v>
      </c>
      <c r="R22" s="424"/>
      <c r="S22" s="424"/>
      <c r="T22" s="424"/>
      <c r="U22" s="424"/>
      <c r="V22" s="425"/>
      <c r="W22" s="474" t="s">
        <v>156</v>
      </c>
      <c r="X22" s="409"/>
      <c r="Y22" s="410"/>
      <c r="Z22" s="417" t="s">
        <v>1</v>
      </c>
      <c r="AA22" s="418"/>
      <c r="AB22" s="418"/>
      <c r="AC22" s="418"/>
      <c r="AD22" s="418"/>
      <c r="AE22" s="418"/>
      <c r="AF22" s="418"/>
      <c r="AG22" s="419"/>
      <c r="AH22" s="435" t="s">
        <v>157</v>
      </c>
      <c r="AI22" s="418"/>
      <c r="AJ22" s="418"/>
      <c r="AK22" s="418"/>
      <c r="AL22" s="419"/>
      <c r="AM22" s="435" t="s">
        <v>158</v>
      </c>
      <c r="AN22" s="436"/>
      <c r="AO22" s="436"/>
      <c r="AP22" s="436"/>
      <c r="AQ22" s="436"/>
      <c r="AR22" s="437"/>
      <c r="AS22" s="423" t="s">
        <v>155</v>
      </c>
      <c r="AT22" s="424"/>
      <c r="AU22" s="424"/>
      <c r="AV22" s="424"/>
      <c r="AW22" s="424"/>
      <c r="AX22" s="441"/>
      <c r="AY22" s="458" t="s">
        <v>159</v>
      </c>
      <c r="AZ22" s="459"/>
      <c r="BA22" s="459"/>
      <c r="BB22" s="459"/>
      <c r="BC22" s="459"/>
      <c r="BD22" s="459"/>
      <c r="BE22" s="459"/>
      <c r="BF22" s="459"/>
      <c r="BG22" s="459"/>
      <c r="BH22" s="459"/>
      <c r="BI22" s="459"/>
      <c r="BJ22" s="459"/>
      <c r="BK22" s="459"/>
      <c r="BL22" s="459"/>
      <c r="BM22" s="460"/>
      <c r="BN22" s="461">
        <v>7601148</v>
      </c>
      <c r="BO22" s="462"/>
      <c r="BP22" s="462"/>
      <c r="BQ22" s="462"/>
      <c r="BR22" s="462"/>
      <c r="BS22" s="462"/>
      <c r="BT22" s="462"/>
      <c r="BU22" s="463"/>
      <c r="BV22" s="461">
        <v>8676333</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160</v>
      </c>
      <c r="AZ23" s="447"/>
      <c r="BA23" s="447"/>
      <c r="BB23" s="447"/>
      <c r="BC23" s="447"/>
      <c r="BD23" s="447"/>
      <c r="BE23" s="447"/>
      <c r="BF23" s="447"/>
      <c r="BG23" s="447"/>
      <c r="BH23" s="447"/>
      <c r="BI23" s="447"/>
      <c r="BJ23" s="447"/>
      <c r="BK23" s="447"/>
      <c r="BL23" s="447"/>
      <c r="BM23" s="448"/>
      <c r="BN23" s="432">
        <v>2860369</v>
      </c>
      <c r="BO23" s="433"/>
      <c r="BP23" s="433"/>
      <c r="BQ23" s="433"/>
      <c r="BR23" s="433"/>
      <c r="BS23" s="433"/>
      <c r="BT23" s="433"/>
      <c r="BU23" s="434"/>
      <c r="BV23" s="432">
        <v>3482715</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161</v>
      </c>
      <c r="F24" s="389"/>
      <c r="G24" s="389"/>
      <c r="H24" s="389"/>
      <c r="I24" s="389"/>
      <c r="J24" s="389"/>
      <c r="K24" s="390"/>
      <c r="L24" s="385">
        <v>1</v>
      </c>
      <c r="M24" s="386"/>
      <c r="N24" s="386"/>
      <c r="O24" s="386"/>
      <c r="P24" s="387"/>
      <c r="Q24" s="385">
        <v>10550</v>
      </c>
      <c r="R24" s="386"/>
      <c r="S24" s="386"/>
      <c r="T24" s="386"/>
      <c r="U24" s="386"/>
      <c r="V24" s="387"/>
      <c r="W24" s="475"/>
      <c r="X24" s="412"/>
      <c r="Y24" s="413"/>
      <c r="Z24" s="388" t="s">
        <v>162</v>
      </c>
      <c r="AA24" s="389"/>
      <c r="AB24" s="389"/>
      <c r="AC24" s="389"/>
      <c r="AD24" s="389"/>
      <c r="AE24" s="389"/>
      <c r="AF24" s="389"/>
      <c r="AG24" s="390"/>
      <c r="AH24" s="385">
        <v>1932</v>
      </c>
      <c r="AI24" s="386"/>
      <c r="AJ24" s="386"/>
      <c r="AK24" s="386"/>
      <c r="AL24" s="387"/>
      <c r="AM24" s="385">
        <v>5763156</v>
      </c>
      <c r="AN24" s="386"/>
      <c r="AO24" s="386"/>
      <c r="AP24" s="386"/>
      <c r="AQ24" s="386"/>
      <c r="AR24" s="387"/>
      <c r="AS24" s="385">
        <v>2983</v>
      </c>
      <c r="AT24" s="386"/>
      <c r="AU24" s="386"/>
      <c r="AV24" s="386"/>
      <c r="AW24" s="386"/>
      <c r="AX24" s="445"/>
      <c r="AY24" s="405" t="s">
        <v>163</v>
      </c>
      <c r="AZ24" s="406"/>
      <c r="BA24" s="406"/>
      <c r="BB24" s="406"/>
      <c r="BC24" s="406"/>
      <c r="BD24" s="406"/>
      <c r="BE24" s="406"/>
      <c r="BF24" s="406"/>
      <c r="BG24" s="406"/>
      <c r="BH24" s="406"/>
      <c r="BI24" s="406"/>
      <c r="BJ24" s="406"/>
      <c r="BK24" s="406"/>
      <c r="BL24" s="406"/>
      <c r="BM24" s="407"/>
      <c r="BN24" s="432">
        <v>7601148</v>
      </c>
      <c r="BO24" s="433"/>
      <c r="BP24" s="433"/>
      <c r="BQ24" s="433"/>
      <c r="BR24" s="433"/>
      <c r="BS24" s="433"/>
      <c r="BT24" s="433"/>
      <c r="BU24" s="434"/>
      <c r="BV24" s="432">
        <v>8676333</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164</v>
      </c>
      <c r="F25" s="389"/>
      <c r="G25" s="389"/>
      <c r="H25" s="389"/>
      <c r="I25" s="389"/>
      <c r="J25" s="389"/>
      <c r="K25" s="390"/>
      <c r="L25" s="385">
        <v>2</v>
      </c>
      <c r="M25" s="386"/>
      <c r="N25" s="386"/>
      <c r="O25" s="386"/>
      <c r="P25" s="387"/>
      <c r="Q25" s="385">
        <v>8440</v>
      </c>
      <c r="R25" s="386"/>
      <c r="S25" s="386"/>
      <c r="T25" s="386"/>
      <c r="U25" s="386"/>
      <c r="V25" s="387"/>
      <c r="W25" s="475"/>
      <c r="X25" s="412"/>
      <c r="Y25" s="413"/>
      <c r="Z25" s="388" t="s">
        <v>165</v>
      </c>
      <c r="AA25" s="389"/>
      <c r="AB25" s="389"/>
      <c r="AC25" s="389"/>
      <c r="AD25" s="389"/>
      <c r="AE25" s="389"/>
      <c r="AF25" s="389"/>
      <c r="AG25" s="390"/>
      <c r="AH25" s="385" t="s">
        <v>122</v>
      </c>
      <c r="AI25" s="386"/>
      <c r="AJ25" s="386"/>
      <c r="AK25" s="386"/>
      <c r="AL25" s="387"/>
      <c r="AM25" s="385" t="s">
        <v>122</v>
      </c>
      <c r="AN25" s="386"/>
      <c r="AO25" s="386"/>
      <c r="AP25" s="386"/>
      <c r="AQ25" s="386"/>
      <c r="AR25" s="387"/>
      <c r="AS25" s="385" t="s">
        <v>122</v>
      </c>
      <c r="AT25" s="386"/>
      <c r="AU25" s="386"/>
      <c r="AV25" s="386"/>
      <c r="AW25" s="386"/>
      <c r="AX25" s="445"/>
      <c r="AY25" s="458" t="s">
        <v>166</v>
      </c>
      <c r="AZ25" s="459"/>
      <c r="BA25" s="459"/>
      <c r="BB25" s="459"/>
      <c r="BC25" s="459"/>
      <c r="BD25" s="459"/>
      <c r="BE25" s="459"/>
      <c r="BF25" s="459"/>
      <c r="BG25" s="459"/>
      <c r="BH25" s="459"/>
      <c r="BI25" s="459"/>
      <c r="BJ25" s="459"/>
      <c r="BK25" s="459"/>
      <c r="BL25" s="459"/>
      <c r="BM25" s="460"/>
      <c r="BN25" s="461">
        <v>5855659</v>
      </c>
      <c r="BO25" s="462"/>
      <c r="BP25" s="462"/>
      <c r="BQ25" s="462"/>
      <c r="BR25" s="462"/>
      <c r="BS25" s="462"/>
      <c r="BT25" s="462"/>
      <c r="BU25" s="463"/>
      <c r="BV25" s="461">
        <v>569304</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167</v>
      </c>
      <c r="F26" s="389"/>
      <c r="G26" s="389"/>
      <c r="H26" s="389"/>
      <c r="I26" s="389"/>
      <c r="J26" s="389"/>
      <c r="K26" s="390"/>
      <c r="L26" s="385">
        <v>1</v>
      </c>
      <c r="M26" s="386"/>
      <c r="N26" s="386"/>
      <c r="O26" s="386"/>
      <c r="P26" s="387"/>
      <c r="Q26" s="385">
        <v>7380</v>
      </c>
      <c r="R26" s="386"/>
      <c r="S26" s="386"/>
      <c r="T26" s="386"/>
      <c r="U26" s="386"/>
      <c r="V26" s="387"/>
      <c r="W26" s="475"/>
      <c r="X26" s="412"/>
      <c r="Y26" s="413"/>
      <c r="Z26" s="388" t="s">
        <v>168</v>
      </c>
      <c r="AA26" s="443"/>
      <c r="AB26" s="443"/>
      <c r="AC26" s="443"/>
      <c r="AD26" s="443"/>
      <c r="AE26" s="443"/>
      <c r="AF26" s="443"/>
      <c r="AG26" s="444"/>
      <c r="AH26" s="385">
        <v>162</v>
      </c>
      <c r="AI26" s="386"/>
      <c r="AJ26" s="386"/>
      <c r="AK26" s="386"/>
      <c r="AL26" s="387"/>
      <c r="AM26" s="385">
        <v>464130</v>
      </c>
      <c r="AN26" s="386"/>
      <c r="AO26" s="386"/>
      <c r="AP26" s="386"/>
      <c r="AQ26" s="386"/>
      <c r="AR26" s="387"/>
      <c r="AS26" s="385">
        <v>2865</v>
      </c>
      <c r="AT26" s="386"/>
      <c r="AU26" s="386"/>
      <c r="AV26" s="386"/>
      <c r="AW26" s="386"/>
      <c r="AX26" s="445"/>
      <c r="AY26" s="472" t="s">
        <v>169</v>
      </c>
      <c r="AZ26" s="392"/>
      <c r="BA26" s="392"/>
      <c r="BB26" s="392"/>
      <c r="BC26" s="392"/>
      <c r="BD26" s="392"/>
      <c r="BE26" s="392"/>
      <c r="BF26" s="392"/>
      <c r="BG26" s="392"/>
      <c r="BH26" s="392"/>
      <c r="BI26" s="392"/>
      <c r="BJ26" s="392"/>
      <c r="BK26" s="392"/>
      <c r="BL26" s="392"/>
      <c r="BM26" s="473"/>
      <c r="BN26" s="432">
        <v>600000</v>
      </c>
      <c r="BO26" s="433"/>
      <c r="BP26" s="433"/>
      <c r="BQ26" s="433"/>
      <c r="BR26" s="433"/>
      <c r="BS26" s="433"/>
      <c r="BT26" s="433"/>
      <c r="BU26" s="434"/>
      <c r="BV26" s="432">
        <v>500000</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170</v>
      </c>
      <c r="F27" s="389"/>
      <c r="G27" s="389"/>
      <c r="H27" s="389"/>
      <c r="I27" s="389"/>
      <c r="J27" s="389"/>
      <c r="K27" s="390"/>
      <c r="L27" s="385">
        <v>1</v>
      </c>
      <c r="M27" s="386"/>
      <c r="N27" s="386"/>
      <c r="O27" s="386"/>
      <c r="P27" s="387"/>
      <c r="Q27" s="385">
        <v>9020</v>
      </c>
      <c r="R27" s="386"/>
      <c r="S27" s="386"/>
      <c r="T27" s="386"/>
      <c r="U27" s="386"/>
      <c r="V27" s="387"/>
      <c r="W27" s="475"/>
      <c r="X27" s="412"/>
      <c r="Y27" s="413"/>
      <c r="Z27" s="388" t="s">
        <v>171</v>
      </c>
      <c r="AA27" s="389"/>
      <c r="AB27" s="389"/>
      <c r="AC27" s="389"/>
      <c r="AD27" s="389"/>
      <c r="AE27" s="389"/>
      <c r="AF27" s="389"/>
      <c r="AG27" s="390"/>
      <c r="AH27" s="385">
        <v>25</v>
      </c>
      <c r="AI27" s="386"/>
      <c r="AJ27" s="386"/>
      <c r="AK27" s="386"/>
      <c r="AL27" s="387"/>
      <c r="AM27" s="385">
        <v>85055</v>
      </c>
      <c r="AN27" s="386"/>
      <c r="AO27" s="386"/>
      <c r="AP27" s="386"/>
      <c r="AQ27" s="386"/>
      <c r="AR27" s="387"/>
      <c r="AS27" s="385">
        <v>3402</v>
      </c>
      <c r="AT27" s="386"/>
      <c r="AU27" s="386"/>
      <c r="AV27" s="386"/>
      <c r="AW27" s="386"/>
      <c r="AX27" s="445"/>
      <c r="AY27" s="469" t="s">
        <v>172</v>
      </c>
      <c r="AZ27" s="470"/>
      <c r="BA27" s="470"/>
      <c r="BB27" s="470"/>
      <c r="BC27" s="470"/>
      <c r="BD27" s="470"/>
      <c r="BE27" s="470"/>
      <c r="BF27" s="470"/>
      <c r="BG27" s="470"/>
      <c r="BH27" s="470"/>
      <c r="BI27" s="470"/>
      <c r="BJ27" s="470"/>
      <c r="BK27" s="470"/>
      <c r="BL27" s="470"/>
      <c r="BM27" s="471"/>
      <c r="BN27" s="466" t="s">
        <v>122</v>
      </c>
      <c r="BO27" s="467"/>
      <c r="BP27" s="467"/>
      <c r="BQ27" s="467"/>
      <c r="BR27" s="467"/>
      <c r="BS27" s="467"/>
      <c r="BT27" s="467"/>
      <c r="BU27" s="468"/>
      <c r="BV27" s="466" t="s">
        <v>122</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173</v>
      </c>
      <c r="F28" s="389"/>
      <c r="G28" s="389"/>
      <c r="H28" s="389"/>
      <c r="I28" s="389"/>
      <c r="J28" s="389"/>
      <c r="K28" s="390"/>
      <c r="L28" s="385">
        <v>1</v>
      </c>
      <c r="M28" s="386"/>
      <c r="N28" s="386"/>
      <c r="O28" s="386"/>
      <c r="P28" s="387"/>
      <c r="Q28" s="385">
        <v>7890</v>
      </c>
      <c r="R28" s="386"/>
      <c r="S28" s="386"/>
      <c r="T28" s="386"/>
      <c r="U28" s="386"/>
      <c r="V28" s="387"/>
      <c r="W28" s="475"/>
      <c r="X28" s="412"/>
      <c r="Y28" s="413"/>
      <c r="Z28" s="388" t="s">
        <v>174</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175</v>
      </c>
      <c r="AZ28" s="450"/>
      <c r="BA28" s="450"/>
      <c r="BB28" s="451"/>
      <c r="BC28" s="458" t="s">
        <v>46</v>
      </c>
      <c r="BD28" s="459"/>
      <c r="BE28" s="459"/>
      <c r="BF28" s="459"/>
      <c r="BG28" s="459"/>
      <c r="BH28" s="459"/>
      <c r="BI28" s="459"/>
      <c r="BJ28" s="459"/>
      <c r="BK28" s="459"/>
      <c r="BL28" s="459"/>
      <c r="BM28" s="460"/>
      <c r="BN28" s="461">
        <v>39539588</v>
      </c>
      <c r="BO28" s="462"/>
      <c r="BP28" s="462"/>
      <c r="BQ28" s="462"/>
      <c r="BR28" s="462"/>
      <c r="BS28" s="462"/>
      <c r="BT28" s="462"/>
      <c r="BU28" s="463"/>
      <c r="BV28" s="461">
        <v>34894192</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176</v>
      </c>
      <c r="F29" s="389"/>
      <c r="G29" s="389"/>
      <c r="H29" s="389"/>
      <c r="I29" s="389"/>
      <c r="J29" s="389"/>
      <c r="K29" s="390"/>
      <c r="L29" s="385">
        <v>34</v>
      </c>
      <c r="M29" s="386"/>
      <c r="N29" s="386"/>
      <c r="O29" s="386"/>
      <c r="P29" s="387"/>
      <c r="Q29" s="385">
        <v>5960</v>
      </c>
      <c r="R29" s="386"/>
      <c r="S29" s="386"/>
      <c r="T29" s="386"/>
      <c r="U29" s="386"/>
      <c r="V29" s="387"/>
      <c r="W29" s="476"/>
      <c r="X29" s="477"/>
      <c r="Y29" s="478"/>
      <c r="Z29" s="388" t="s">
        <v>177</v>
      </c>
      <c r="AA29" s="389"/>
      <c r="AB29" s="389"/>
      <c r="AC29" s="389"/>
      <c r="AD29" s="389"/>
      <c r="AE29" s="389"/>
      <c r="AF29" s="389"/>
      <c r="AG29" s="390"/>
      <c r="AH29" s="385">
        <v>1957</v>
      </c>
      <c r="AI29" s="386"/>
      <c r="AJ29" s="386"/>
      <c r="AK29" s="386"/>
      <c r="AL29" s="387"/>
      <c r="AM29" s="385">
        <v>5848211</v>
      </c>
      <c r="AN29" s="386"/>
      <c r="AO29" s="386"/>
      <c r="AP29" s="386"/>
      <c r="AQ29" s="386"/>
      <c r="AR29" s="387"/>
      <c r="AS29" s="385">
        <v>2988</v>
      </c>
      <c r="AT29" s="386"/>
      <c r="AU29" s="386"/>
      <c r="AV29" s="386"/>
      <c r="AW29" s="386"/>
      <c r="AX29" s="445"/>
      <c r="AY29" s="452"/>
      <c r="AZ29" s="453"/>
      <c r="BA29" s="453"/>
      <c r="BB29" s="454"/>
      <c r="BC29" s="446" t="s">
        <v>178</v>
      </c>
      <c r="BD29" s="447"/>
      <c r="BE29" s="447"/>
      <c r="BF29" s="447"/>
      <c r="BG29" s="447"/>
      <c r="BH29" s="447"/>
      <c r="BI29" s="447"/>
      <c r="BJ29" s="447"/>
      <c r="BK29" s="447"/>
      <c r="BL29" s="447"/>
      <c r="BM29" s="448"/>
      <c r="BN29" s="432">
        <v>407479</v>
      </c>
      <c r="BO29" s="433"/>
      <c r="BP29" s="433"/>
      <c r="BQ29" s="433"/>
      <c r="BR29" s="433"/>
      <c r="BS29" s="433"/>
      <c r="BT29" s="433"/>
      <c r="BU29" s="434"/>
      <c r="BV29" s="432">
        <v>504697</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179</v>
      </c>
      <c r="X30" s="400"/>
      <c r="Y30" s="400"/>
      <c r="Z30" s="400"/>
      <c r="AA30" s="400"/>
      <c r="AB30" s="400"/>
      <c r="AC30" s="400"/>
      <c r="AD30" s="400"/>
      <c r="AE30" s="400"/>
      <c r="AF30" s="400"/>
      <c r="AG30" s="401"/>
      <c r="AH30" s="402">
        <v>99.6</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51526584</v>
      </c>
      <c r="BO30" s="467"/>
      <c r="BP30" s="467"/>
      <c r="BQ30" s="467"/>
      <c r="BR30" s="467"/>
      <c r="BS30" s="467"/>
      <c r="BT30" s="467"/>
      <c r="BU30" s="468"/>
      <c r="BV30" s="466">
        <v>44111348</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180</v>
      </c>
      <c r="D32" s="391"/>
      <c r="E32" s="391"/>
      <c r="F32" s="391"/>
      <c r="G32" s="391"/>
      <c r="H32" s="391"/>
      <c r="I32" s="391"/>
      <c r="J32" s="391"/>
      <c r="K32" s="391"/>
      <c r="L32" s="391"/>
      <c r="M32" s="391"/>
      <c r="N32" s="391"/>
      <c r="O32" s="391"/>
      <c r="P32" s="391"/>
      <c r="Q32" s="391"/>
      <c r="R32" s="391"/>
      <c r="S32" s="391"/>
      <c r="U32" s="392" t="s">
        <v>181</v>
      </c>
      <c r="V32" s="392"/>
      <c r="W32" s="392"/>
      <c r="X32" s="392"/>
      <c r="Y32" s="392"/>
      <c r="Z32" s="392"/>
      <c r="AA32" s="392"/>
      <c r="AB32" s="392"/>
      <c r="AC32" s="392"/>
      <c r="AD32" s="392"/>
      <c r="AE32" s="392"/>
      <c r="AF32" s="392"/>
      <c r="AG32" s="392"/>
      <c r="AH32" s="392"/>
      <c r="AI32" s="392"/>
      <c r="AJ32" s="392"/>
      <c r="AK32" s="392"/>
      <c r="AM32" s="392" t="s">
        <v>182</v>
      </c>
      <c r="AN32" s="392"/>
      <c r="AO32" s="392"/>
      <c r="AP32" s="392"/>
      <c r="AQ32" s="392"/>
      <c r="AR32" s="392"/>
      <c r="AS32" s="392"/>
      <c r="AT32" s="392"/>
      <c r="AU32" s="392"/>
      <c r="AV32" s="392"/>
      <c r="AW32" s="392"/>
      <c r="AX32" s="392"/>
      <c r="AY32" s="392"/>
      <c r="AZ32" s="392"/>
      <c r="BA32" s="392"/>
      <c r="BB32" s="392"/>
      <c r="BC32" s="392"/>
      <c r="BE32" s="392" t="s">
        <v>183</v>
      </c>
      <c r="BF32" s="392"/>
      <c r="BG32" s="392"/>
      <c r="BH32" s="392"/>
      <c r="BI32" s="392"/>
      <c r="BJ32" s="392"/>
      <c r="BK32" s="392"/>
      <c r="BL32" s="392"/>
      <c r="BM32" s="392"/>
      <c r="BN32" s="392"/>
      <c r="BO32" s="392"/>
      <c r="BP32" s="392"/>
      <c r="BQ32" s="392"/>
      <c r="BR32" s="392"/>
      <c r="BS32" s="392"/>
      <c r="BT32" s="392"/>
      <c r="BU32" s="392"/>
      <c r="BW32" s="392" t="s">
        <v>184</v>
      </c>
      <c r="BX32" s="392"/>
      <c r="BY32" s="392"/>
      <c r="BZ32" s="392"/>
      <c r="CA32" s="392"/>
      <c r="CB32" s="392"/>
      <c r="CC32" s="392"/>
      <c r="CD32" s="392"/>
      <c r="CE32" s="392"/>
      <c r="CF32" s="392"/>
      <c r="CG32" s="392"/>
      <c r="CH32" s="392"/>
      <c r="CI32" s="392"/>
      <c r="CJ32" s="392"/>
      <c r="CK32" s="392"/>
      <c r="CL32" s="392"/>
      <c r="CM32" s="392"/>
      <c r="CO32" s="392" t="s">
        <v>185</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186</v>
      </c>
      <c r="D33" s="384"/>
      <c r="E33" s="383" t="s">
        <v>187</v>
      </c>
      <c r="F33" s="383"/>
      <c r="G33" s="383"/>
      <c r="H33" s="383"/>
      <c r="I33" s="383"/>
      <c r="J33" s="383"/>
      <c r="K33" s="383"/>
      <c r="L33" s="383"/>
      <c r="M33" s="383"/>
      <c r="N33" s="383"/>
      <c r="O33" s="383"/>
      <c r="P33" s="383"/>
      <c r="Q33" s="383"/>
      <c r="R33" s="383"/>
      <c r="S33" s="383"/>
      <c r="T33" s="200"/>
      <c r="U33" s="384" t="s">
        <v>186</v>
      </c>
      <c r="V33" s="384"/>
      <c r="W33" s="383" t="s">
        <v>187</v>
      </c>
      <c r="X33" s="383"/>
      <c r="Y33" s="383"/>
      <c r="Z33" s="383"/>
      <c r="AA33" s="383"/>
      <c r="AB33" s="383"/>
      <c r="AC33" s="383"/>
      <c r="AD33" s="383"/>
      <c r="AE33" s="383"/>
      <c r="AF33" s="383"/>
      <c r="AG33" s="383"/>
      <c r="AH33" s="383"/>
      <c r="AI33" s="383"/>
      <c r="AJ33" s="383"/>
      <c r="AK33" s="383"/>
      <c r="AL33" s="200"/>
      <c r="AM33" s="384" t="s">
        <v>186</v>
      </c>
      <c r="AN33" s="384"/>
      <c r="AO33" s="383" t="s">
        <v>187</v>
      </c>
      <c r="AP33" s="383"/>
      <c r="AQ33" s="383"/>
      <c r="AR33" s="383"/>
      <c r="AS33" s="383"/>
      <c r="AT33" s="383"/>
      <c r="AU33" s="383"/>
      <c r="AV33" s="383"/>
      <c r="AW33" s="383"/>
      <c r="AX33" s="383"/>
      <c r="AY33" s="383"/>
      <c r="AZ33" s="383"/>
      <c r="BA33" s="383"/>
      <c r="BB33" s="383"/>
      <c r="BC33" s="383"/>
      <c r="BD33" s="201"/>
      <c r="BE33" s="383" t="s">
        <v>188</v>
      </c>
      <c r="BF33" s="383"/>
      <c r="BG33" s="383" t="s">
        <v>189</v>
      </c>
      <c r="BH33" s="383"/>
      <c r="BI33" s="383"/>
      <c r="BJ33" s="383"/>
      <c r="BK33" s="383"/>
      <c r="BL33" s="383"/>
      <c r="BM33" s="383"/>
      <c r="BN33" s="383"/>
      <c r="BO33" s="383"/>
      <c r="BP33" s="383"/>
      <c r="BQ33" s="383"/>
      <c r="BR33" s="383"/>
      <c r="BS33" s="383"/>
      <c r="BT33" s="383"/>
      <c r="BU33" s="383"/>
      <c r="BV33" s="201"/>
      <c r="BW33" s="384" t="s">
        <v>188</v>
      </c>
      <c r="BX33" s="384"/>
      <c r="BY33" s="383" t="s">
        <v>190</v>
      </c>
      <c r="BZ33" s="383"/>
      <c r="CA33" s="383"/>
      <c r="CB33" s="383"/>
      <c r="CC33" s="383"/>
      <c r="CD33" s="383"/>
      <c r="CE33" s="383"/>
      <c r="CF33" s="383"/>
      <c r="CG33" s="383"/>
      <c r="CH33" s="383"/>
      <c r="CI33" s="383"/>
      <c r="CJ33" s="383"/>
      <c r="CK33" s="383"/>
      <c r="CL33" s="383"/>
      <c r="CM33" s="383"/>
      <c r="CN33" s="200"/>
      <c r="CO33" s="384" t="s">
        <v>186</v>
      </c>
      <c r="CP33" s="384"/>
      <c r="CQ33" s="383" t="s">
        <v>191</v>
      </c>
      <c r="CR33" s="383"/>
      <c r="CS33" s="383"/>
      <c r="CT33" s="383"/>
      <c r="CU33" s="383"/>
      <c r="CV33" s="383"/>
      <c r="CW33" s="383"/>
      <c r="CX33" s="383"/>
      <c r="CY33" s="383"/>
      <c r="CZ33" s="383"/>
      <c r="DA33" s="383"/>
      <c r="DB33" s="383"/>
      <c r="DC33" s="383"/>
      <c r="DD33" s="383"/>
      <c r="DE33" s="383"/>
      <c r="DF33" s="200"/>
      <c r="DG33" s="382" t="s">
        <v>192</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2</v>
      </c>
      <c r="V34" s="380"/>
      <c r="W34" s="381" t="str">
        <f>IF('各会計、関係団体の財政状況及び健全化判断比率'!B28="","",'各会計、関係団体の財政状況及び健全化判断比率'!B28)</f>
        <v>国民健康保険特別会計</v>
      </c>
      <c r="X34" s="381"/>
      <c r="Y34" s="381"/>
      <c r="Z34" s="381"/>
      <c r="AA34" s="381"/>
      <c r="AB34" s="381"/>
      <c r="AC34" s="381"/>
      <c r="AD34" s="381"/>
      <c r="AE34" s="381"/>
      <c r="AF34" s="381"/>
      <c r="AG34" s="381"/>
      <c r="AH34" s="381"/>
      <c r="AI34" s="381"/>
      <c r="AJ34" s="381"/>
      <c r="AK34" s="381"/>
      <c r="AL34" s="175"/>
      <c r="AM34" s="380" t="str">
        <f>IF(AO34="","",MAX(C34:D43,U34:V43)+1)</f>
        <v/>
      </c>
      <c r="AN34" s="380"/>
      <c r="AO34" s="381"/>
      <c r="AP34" s="381"/>
      <c r="AQ34" s="381"/>
      <c r="AR34" s="381"/>
      <c r="AS34" s="381"/>
      <c r="AT34" s="381"/>
      <c r="AU34" s="381"/>
      <c r="AV34" s="381"/>
      <c r="AW34" s="381"/>
      <c r="AX34" s="381"/>
      <c r="AY34" s="381"/>
      <c r="AZ34" s="381"/>
      <c r="BA34" s="381"/>
      <c r="BB34" s="381"/>
      <c r="BC34" s="381"/>
      <c r="BD34" s="175"/>
      <c r="BE34" s="380" t="str">
        <f>IF(BG34="","",MAX(C34:D43,U34:V43,AM34:AN43)+1)</f>
        <v/>
      </c>
      <c r="BF34" s="380"/>
      <c r="BG34" s="381"/>
      <c r="BH34" s="381"/>
      <c r="BI34" s="381"/>
      <c r="BJ34" s="381"/>
      <c r="BK34" s="381"/>
      <c r="BL34" s="381"/>
      <c r="BM34" s="381"/>
      <c r="BN34" s="381"/>
      <c r="BO34" s="381"/>
      <c r="BP34" s="381"/>
      <c r="BQ34" s="381"/>
      <c r="BR34" s="381"/>
      <c r="BS34" s="381"/>
      <c r="BT34" s="381"/>
      <c r="BU34" s="381"/>
      <c r="BV34" s="175"/>
      <c r="BW34" s="380">
        <f>IF(BY34="","",MAX(C34:D43,U34:V43,AM34:AN43,BE34:BF43)+1)</f>
        <v>5</v>
      </c>
      <c r="BX34" s="380"/>
      <c r="BY34" s="381" t="str">
        <f>IF('各会計、関係団体の財政状況及び健全化判断比率'!B68="","",'各会計、関係団体の財政状況及び健全化判断比率'!B68)</f>
        <v>特別区人事・厚生事務組合</v>
      </c>
      <c r="BZ34" s="381"/>
      <c r="CA34" s="381"/>
      <c r="CB34" s="381"/>
      <c r="CC34" s="381"/>
      <c r="CD34" s="381"/>
      <c r="CE34" s="381"/>
      <c r="CF34" s="381"/>
      <c r="CG34" s="381"/>
      <c r="CH34" s="381"/>
      <c r="CI34" s="381"/>
      <c r="CJ34" s="381"/>
      <c r="CK34" s="381"/>
      <c r="CL34" s="381"/>
      <c r="CM34" s="381"/>
      <c r="CN34" s="175"/>
      <c r="CO34" s="380">
        <f>IF(CQ34="","",MAX(C34:D43,U34:V43,AM34:AN43,BE34:BF43,BW34:BX43)+1)</f>
        <v>11</v>
      </c>
      <c r="CP34" s="380"/>
      <c r="CQ34" s="381" t="str">
        <f>IF('各会計、関係団体の財政状況及び健全化判断比率'!BS7="","",'各会計、関係団体の財政状況及び健全化判断比率'!BS7)</f>
        <v>（公財）目黒区芸術文化振興財団</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
      </c>
      <c r="DH34" s="378"/>
      <c r="DI34" s="202"/>
    </row>
    <row r="35" spans="1:113" ht="32.25" customHeight="1" x14ac:dyDescent="0.2">
      <c r="A35" s="175"/>
      <c r="B35" s="199"/>
      <c r="C35" s="380" t="str">
        <f>IF(E35="","",C34+1)</f>
        <v/>
      </c>
      <c r="D35" s="380"/>
      <c r="E35" s="381" t="str">
        <f>IF('各会計、関係団体の財政状況及び健全化判断比率'!B8="","",'各会計、関係団体の財政状況及び健全化判断比率'!B8)</f>
        <v/>
      </c>
      <c r="F35" s="381"/>
      <c r="G35" s="381"/>
      <c r="H35" s="381"/>
      <c r="I35" s="381"/>
      <c r="J35" s="381"/>
      <c r="K35" s="381"/>
      <c r="L35" s="381"/>
      <c r="M35" s="381"/>
      <c r="N35" s="381"/>
      <c r="O35" s="381"/>
      <c r="P35" s="381"/>
      <c r="Q35" s="381"/>
      <c r="R35" s="381"/>
      <c r="S35" s="381"/>
      <c r="T35" s="175"/>
      <c r="U35" s="380">
        <f>IF(W35="","",U34+1)</f>
        <v>3</v>
      </c>
      <c r="V35" s="380"/>
      <c r="W35" s="381" t="str">
        <f>IF('各会計、関係団体の財政状況及び健全化判断比率'!B29="","",'各会計、関係団体の財政状況及び健全化判断比率'!B29)</f>
        <v>後期高齢者医療特別会計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6</v>
      </c>
      <c r="BX35" s="380"/>
      <c r="BY35" s="381" t="str">
        <f>IF('各会計、関係団体の財政状況及び健全化判断比率'!B69="","",'各会計、関係団体の財政状況及び健全化判断比率'!B69)</f>
        <v>特別区競馬組合</v>
      </c>
      <c r="BZ35" s="381"/>
      <c r="CA35" s="381"/>
      <c r="CB35" s="381"/>
      <c r="CC35" s="381"/>
      <c r="CD35" s="381"/>
      <c r="CE35" s="381"/>
      <c r="CF35" s="381"/>
      <c r="CG35" s="381"/>
      <c r="CH35" s="381"/>
      <c r="CI35" s="381"/>
      <c r="CJ35" s="381"/>
      <c r="CK35" s="381"/>
      <c r="CL35" s="381"/>
      <c r="CM35" s="381"/>
      <c r="CN35" s="175"/>
      <c r="CO35" s="380">
        <f t="shared" ref="CO35:CO43" si="3">IF(CQ35="","",CO34+1)</f>
        <v>12</v>
      </c>
      <c r="CP35" s="380"/>
      <c r="CQ35" s="381" t="str">
        <f>IF('各会計、関係団体の財政状況及び健全化判断比率'!BS8="","",'各会計、関係団体の財政状況及び健全化判断比率'!BS8)</f>
        <v>（公財）目黒区勤労者サービスセンター</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2">
      <c r="A36" s="175"/>
      <c r="B36" s="199"/>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4</v>
      </c>
      <c r="V36" s="380"/>
      <c r="W36" s="381" t="str">
        <f>IF('各会計、関係団体の財政状況及び健全化判断比率'!B30="","",'各会計、関係団体の財政状況及び健全化判断比率'!B30)</f>
        <v>介護保険特別会計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7</v>
      </c>
      <c r="BX36" s="380"/>
      <c r="BY36" s="381" t="str">
        <f>IF('各会計、関係団体の財政状況及び健全化判断比率'!B70="","",'各会計、関係団体の財政状況及び健全化判断比率'!B70)</f>
        <v>臨海部広域斎場組合</v>
      </c>
      <c r="BZ36" s="381"/>
      <c r="CA36" s="381"/>
      <c r="CB36" s="381"/>
      <c r="CC36" s="381"/>
      <c r="CD36" s="381"/>
      <c r="CE36" s="381"/>
      <c r="CF36" s="381"/>
      <c r="CG36" s="381"/>
      <c r="CH36" s="381"/>
      <c r="CI36" s="381"/>
      <c r="CJ36" s="381"/>
      <c r="CK36" s="381"/>
      <c r="CL36" s="381"/>
      <c r="CM36" s="381"/>
      <c r="CN36" s="175"/>
      <c r="CO36" s="380">
        <f t="shared" si="3"/>
        <v>13</v>
      </c>
      <c r="CP36" s="380"/>
      <c r="CQ36" s="381" t="str">
        <f>IF('各会計、関係団体の財政状況及び健全化判断比率'!BS9="","",'各会計、関係団体の財政状況及び健全化判断比率'!BS9)</f>
        <v>（公財）目黒区国際交流協会</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t="str">
        <f t="shared" si="4"/>
        <v/>
      </c>
      <c r="V37" s="380"/>
      <c r="W37" s="381"/>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8</v>
      </c>
      <c r="BX37" s="380"/>
      <c r="BY37" s="381" t="str">
        <f>IF('各会計、関係団体の財政状況及び健全化判断比率'!B71="","",'各会計、関係団体の財政状況及び健全化判断比率'!B71)</f>
        <v>東京二十三区清掃一部事務組合</v>
      </c>
      <c r="BZ37" s="381"/>
      <c r="CA37" s="381"/>
      <c r="CB37" s="381"/>
      <c r="CC37" s="381"/>
      <c r="CD37" s="381"/>
      <c r="CE37" s="381"/>
      <c r="CF37" s="381"/>
      <c r="CG37" s="381"/>
      <c r="CH37" s="381"/>
      <c r="CI37" s="381"/>
      <c r="CJ37" s="381"/>
      <c r="CK37" s="381"/>
      <c r="CL37" s="381"/>
      <c r="CM37" s="381"/>
      <c r="CN37" s="175"/>
      <c r="CO37" s="380">
        <f t="shared" si="3"/>
        <v>14</v>
      </c>
      <c r="CP37" s="380"/>
      <c r="CQ37" s="381" t="str">
        <f>IF('各会計、関係団体の財政状況及び健全化判断比率'!BS10="","",'各会計、関係団体の財政状況及び健全化判断比率'!BS10)</f>
        <v>目黒区土地開発公社</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9</v>
      </c>
      <c r="BX38" s="380"/>
      <c r="BY38" s="381" t="str">
        <f>IF('各会計、関係団体の財政状況及び健全化判断比率'!B72="","",'各会計、関係団体の財政状況及び健全化判断比率'!B72)</f>
        <v>東京都後期高齢者医療広域連合（一般会計）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10</v>
      </c>
      <c r="BX39" s="380"/>
      <c r="BY39" s="381" t="str">
        <f>IF('各会計、関係団体の財政状況及び健全化判断比率'!B73="","",'各会計、関係団体の財政状況及び健全化判断比率'!B73)</f>
        <v>東京都後期高齢者医療広域連合
（後期高齢者医療特別会計）</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t="str">
        <f t="shared" si="2"/>
        <v/>
      </c>
      <c r="BX40" s="380"/>
      <c r="BY40" s="381" t="str">
        <f>IF('各会計、関係団体の財政状況及び健全化判断比率'!B74="","",'各会計、関係団体の財政状況及び健全化判断比率'!B74)</f>
        <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t="str">
        <f t="shared" si="2"/>
        <v/>
      </c>
      <c r="BX41" s="380"/>
      <c r="BY41" s="381" t="str">
        <f>IF('各会計、関係団体の財政状況及び健全化判断比率'!B75="","",'各会計、関係団体の財政状況及び健全化判断比率'!B75)</f>
        <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377" t="s">
        <v>194</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195</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196</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197</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198</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199</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200</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201</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mz14kcclgYdV07VwD91O8ARKo0wJnkdzyGcjKZ/XLwPvbW3TzBukjECYbMieK1hQnpxuskgwVgdotolzXppolA==" saltValue="oE6rUBWn+DHVCFss+GXjP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4"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521</v>
      </c>
      <c r="G33" s="29" t="s">
        <v>522</v>
      </c>
      <c r="H33" s="29" t="s">
        <v>523</v>
      </c>
      <c r="I33" s="29" t="s">
        <v>524</v>
      </c>
      <c r="J33" s="30" t="s">
        <v>525</v>
      </c>
      <c r="K33" s="22"/>
      <c r="L33" s="22"/>
      <c r="M33" s="22"/>
      <c r="N33" s="22"/>
      <c r="O33" s="22"/>
      <c r="P33" s="22"/>
    </row>
    <row r="34" spans="1:16" ht="39" customHeight="1" x14ac:dyDescent="0.2">
      <c r="A34" s="22"/>
      <c r="B34" s="31"/>
      <c r="C34" s="1162" t="s">
        <v>526</v>
      </c>
      <c r="D34" s="1162"/>
      <c r="E34" s="1163"/>
      <c r="F34" s="32">
        <v>8.1199999999999992</v>
      </c>
      <c r="G34" s="33">
        <v>12.71</v>
      </c>
      <c r="H34" s="33">
        <v>12.15</v>
      </c>
      <c r="I34" s="33">
        <v>11.12</v>
      </c>
      <c r="J34" s="34">
        <v>9.36</v>
      </c>
      <c r="K34" s="22"/>
      <c r="L34" s="22"/>
      <c r="M34" s="22"/>
      <c r="N34" s="22"/>
      <c r="O34" s="22"/>
      <c r="P34" s="22"/>
    </row>
    <row r="35" spans="1:16" ht="39" customHeight="1" x14ac:dyDescent="0.2">
      <c r="A35" s="22"/>
      <c r="B35" s="35"/>
      <c r="C35" s="1158" t="s">
        <v>527</v>
      </c>
      <c r="D35" s="1158"/>
      <c r="E35" s="1159"/>
      <c r="F35" s="36">
        <v>0.38</v>
      </c>
      <c r="G35" s="37">
        <v>0.84</v>
      </c>
      <c r="H35" s="37">
        <v>0.42</v>
      </c>
      <c r="I35" s="37">
        <v>0.43</v>
      </c>
      <c r="J35" s="38">
        <v>0.6</v>
      </c>
      <c r="K35" s="22"/>
      <c r="L35" s="22"/>
      <c r="M35" s="22"/>
      <c r="N35" s="22"/>
      <c r="O35" s="22"/>
      <c r="P35" s="22"/>
    </row>
    <row r="36" spans="1:16" ht="39" customHeight="1" x14ac:dyDescent="0.2">
      <c r="A36" s="22"/>
      <c r="B36" s="35"/>
      <c r="C36" s="1158" t="s">
        <v>528</v>
      </c>
      <c r="D36" s="1158"/>
      <c r="E36" s="1159"/>
      <c r="F36" s="36">
        <v>0.42</v>
      </c>
      <c r="G36" s="37">
        <v>0.94</v>
      </c>
      <c r="H36" s="37">
        <v>1.02</v>
      </c>
      <c r="I36" s="37">
        <v>0.64</v>
      </c>
      <c r="J36" s="38">
        <v>0.38</v>
      </c>
      <c r="K36" s="22"/>
      <c r="L36" s="22"/>
      <c r="M36" s="22"/>
      <c r="N36" s="22"/>
      <c r="O36" s="22"/>
      <c r="P36" s="22"/>
    </row>
    <row r="37" spans="1:16" ht="39" customHeight="1" x14ac:dyDescent="0.2">
      <c r="A37" s="22"/>
      <c r="B37" s="35"/>
      <c r="C37" s="1158" t="s">
        <v>529</v>
      </c>
      <c r="D37" s="1158"/>
      <c r="E37" s="1159"/>
      <c r="F37" s="36">
        <v>0.08</v>
      </c>
      <c r="G37" s="37">
        <v>0</v>
      </c>
      <c r="H37" s="37">
        <v>7.0000000000000007E-2</v>
      </c>
      <c r="I37" s="37">
        <v>0.11</v>
      </c>
      <c r="J37" s="38">
        <v>0.1</v>
      </c>
      <c r="K37" s="22"/>
      <c r="L37" s="22"/>
      <c r="M37" s="22"/>
      <c r="N37" s="22"/>
      <c r="O37" s="22"/>
      <c r="P37" s="22"/>
    </row>
    <row r="38" spans="1:16" ht="39" customHeight="1" x14ac:dyDescent="0.2">
      <c r="A38" s="22"/>
      <c r="B38" s="35"/>
      <c r="C38" s="1158"/>
      <c r="D38" s="1158"/>
      <c r="E38" s="1159"/>
      <c r="F38" s="36"/>
      <c r="G38" s="37"/>
      <c r="H38" s="37"/>
      <c r="I38" s="37"/>
      <c r="J38" s="38"/>
      <c r="K38" s="22"/>
      <c r="L38" s="22"/>
      <c r="M38" s="22"/>
      <c r="N38" s="22"/>
      <c r="O38" s="22"/>
      <c r="P38" s="22"/>
    </row>
    <row r="39" spans="1:16" ht="39" customHeight="1" x14ac:dyDescent="0.2">
      <c r="A39" s="22"/>
      <c r="B39" s="35"/>
      <c r="C39" s="1158"/>
      <c r="D39" s="1158"/>
      <c r="E39" s="1159"/>
      <c r="F39" s="36"/>
      <c r="G39" s="37"/>
      <c r="H39" s="37"/>
      <c r="I39" s="37"/>
      <c r="J39" s="38"/>
      <c r="K39" s="22"/>
      <c r="L39" s="22"/>
      <c r="M39" s="22"/>
      <c r="N39" s="22"/>
      <c r="O39" s="22"/>
      <c r="P39" s="22"/>
    </row>
    <row r="40" spans="1:16" ht="39" customHeight="1" x14ac:dyDescent="0.2">
      <c r="A40" s="22"/>
      <c r="B40" s="35"/>
      <c r="C40" s="1158"/>
      <c r="D40" s="1158"/>
      <c r="E40" s="1159"/>
      <c r="F40" s="36"/>
      <c r="G40" s="37"/>
      <c r="H40" s="37"/>
      <c r="I40" s="37"/>
      <c r="J40" s="38"/>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530</v>
      </c>
      <c r="D42" s="1158"/>
      <c r="E42" s="1159"/>
      <c r="F42" s="36" t="s">
        <v>482</v>
      </c>
      <c r="G42" s="37" t="s">
        <v>482</v>
      </c>
      <c r="H42" s="37" t="s">
        <v>482</v>
      </c>
      <c r="I42" s="37" t="s">
        <v>482</v>
      </c>
      <c r="J42" s="38" t="s">
        <v>482</v>
      </c>
      <c r="K42" s="22"/>
      <c r="L42" s="22"/>
      <c r="M42" s="22"/>
      <c r="N42" s="22"/>
      <c r="O42" s="22"/>
      <c r="P42" s="22"/>
    </row>
    <row r="43" spans="1:16" ht="39" customHeight="1" thickBot="1" x14ac:dyDescent="0.25">
      <c r="A43" s="22"/>
      <c r="B43" s="40"/>
      <c r="C43" s="1160" t="s">
        <v>531</v>
      </c>
      <c r="D43" s="1160"/>
      <c r="E43" s="1161"/>
      <c r="F43" s="41" t="s">
        <v>482</v>
      </c>
      <c r="G43" s="42" t="s">
        <v>482</v>
      </c>
      <c r="H43" s="42" t="s">
        <v>482</v>
      </c>
      <c r="I43" s="42" t="s">
        <v>482</v>
      </c>
      <c r="J43" s="43" t="s">
        <v>482</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58NYsQt0Yis8LTcpFJY20uNDs69n2JzhXGR6Nl+BtkRXLuBzPyYKLd1rYmq1F1TQ5BE6vdm3cwJgckOOktNmIQ==" saltValue="wY+HwDV55MWR6sX9DiTGF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5"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521</v>
      </c>
      <c r="L44" s="54" t="s">
        <v>522</v>
      </c>
      <c r="M44" s="54" t="s">
        <v>523</v>
      </c>
      <c r="N44" s="54" t="s">
        <v>524</v>
      </c>
      <c r="O44" s="55" t="s">
        <v>525</v>
      </c>
      <c r="P44" s="46"/>
      <c r="Q44" s="46"/>
      <c r="R44" s="46"/>
      <c r="S44" s="46"/>
      <c r="T44" s="46"/>
      <c r="U44" s="46"/>
    </row>
    <row r="45" spans="1:21" ht="30.75" customHeight="1" x14ac:dyDescent="0.2">
      <c r="A45" s="46"/>
      <c r="B45" s="1187" t="s">
        <v>9</v>
      </c>
      <c r="C45" s="1188"/>
      <c r="D45" s="56"/>
      <c r="E45" s="1193" t="s">
        <v>10</v>
      </c>
      <c r="F45" s="1193"/>
      <c r="G45" s="1193"/>
      <c r="H45" s="1193"/>
      <c r="I45" s="1193"/>
      <c r="J45" s="1194"/>
      <c r="K45" s="57">
        <v>2013</v>
      </c>
      <c r="L45" s="58">
        <v>1687</v>
      </c>
      <c r="M45" s="58">
        <v>1564</v>
      </c>
      <c r="N45" s="58">
        <v>1027</v>
      </c>
      <c r="O45" s="59">
        <v>831</v>
      </c>
      <c r="P45" s="46"/>
      <c r="Q45" s="46"/>
      <c r="R45" s="46"/>
      <c r="S45" s="46"/>
      <c r="T45" s="46"/>
      <c r="U45" s="46"/>
    </row>
    <row r="46" spans="1:21" ht="30.75" customHeight="1" x14ac:dyDescent="0.2">
      <c r="A46" s="46"/>
      <c r="B46" s="1189"/>
      <c r="C46" s="1190"/>
      <c r="D46" s="60"/>
      <c r="E46" s="1166" t="s">
        <v>11</v>
      </c>
      <c r="F46" s="1166"/>
      <c r="G46" s="1166"/>
      <c r="H46" s="1166"/>
      <c r="I46" s="1166"/>
      <c r="J46" s="1167"/>
      <c r="K46" s="61" t="s">
        <v>482</v>
      </c>
      <c r="L46" s="62" t="s">
        <v>482</v>
      </c>
      <c r="M46" s="62" t="s">
        <v>482</v>
      </c>
      <c r="N46" s="62" t="s">
        <v>482</v>
      </c>
      <c r="O46" s="63" t="s">
        <v>482</v>
      </c>
      <c r="P46" s="46"/>
      <c r="Q46" s="46"/>
      <c r="R46" s="46"/>
      <c r="S46" s="46"/>
      <c r="T46" s="46"/>
      <c r="U46" s="46"/>
    </row>
    <row r="47" spans="1:21" ht="30.75" customHeight="1" x14ac:dyDescent="0.2">
      <c r="A47" s="46"/>
      <c r="B47" s="1189"/>
      <c r="C47" s="1190"/>
      <c r="D47" s="60"/>
      <c r="E47" s="1166" t="s">
        <v>12</v>
      </c>
      <c r="F47" s="1166"/>
      <c r="G47" s="1166"/>
      <c r="H47" s="1166"/>
      <c r="I47" s="1166"/>
      <c r="J47" s="1167"/>
      <c r="K47" s="61">
        <v>278</v>
      </c>
      <c r="L47" s="62">
        <v>304</v>
      </c>
      <c r="M47" s="62">
        <v>303</v>
      </c>
      <c r="N47" s="62">
        <v>303</v>
      </c>
      <c r="O47" s="63">
        <v>194</v>
      </c>
      <c r="P47" s="46"/>
      <c r="Q47" s="46"/>
      <c r="R47" s="46"/>
      <c r="S47" s="46"/>
      <c r="T47" s="46"/>
      <c r="U47" s="46"/>
    </row>
    <row r="48" spans="1:21" ht="30.75" customHeight="1" x14ac:dyDescent="0.2">
      <c r="A48" s="46"/>
      <c r="B48" s="1189"/>
      <c r="C48" s="1190"/>
      <c r="D48" s="60"/>
      <c r="E48" s="1166" t="s">
        <v>13</v>
      </c>
      <c r="F48" s="1166"/>
      <c r="G48" s="1166"/>
      <c r="H48" s="1166"/>
      <c r="I48" s="1166"/>
      <c r="J48" s="1167"/>
      <c r="K48" s="61" t="s">
        <v>482</v>
      </c>
      <c r="L48" s="62" t="s">
        <v>482</v>
      </c>
      <c r="M48" s="62" t="s">
        <v>482</v>
      </c>
      <c r="N48" s="62" t="s">
        <v>482</v>
      </c>
      <c r="O48" s="63" t="s">
        <v>482</v>
      </c>
      <c r="P48" s="46"/>
      <c r="Q48" s="46"/>
      <c r="R48" s="46"/>
      <c r="S48" s="46"/>
      <c r="T48" s="46"/>
      <c r="U48" s="46"/>
    </row>
    <row r="49" spans="1:21" ht="30.75" customHeight="1" x14ac:dyDescent="0.2">
      <c r="A49" s="46"/>
      <c r="B49" s="1189"/>
      <c r="C49" s="1190"/>
      <c r="D49" s="60"/>
      <c r="E49" s="1166" t="s">
        <v>14</v>
      </c>
      <c r="F49" s="1166"/>
      <c r="G49" s="1166"/>
      <c r="H49" s="1166"/>
      <c r="I49" s="1166"/>
      <c r="J49" s="1167"/>
      <c r="K49" s="61">
        <v>87</v>
      </c>
      <c r="L49" s="62">
        <v>96</v>
      </c>
      <c r="M49" s="62">
        <v>92</v>
      </c>
      <c r="N49" s="62">
        <v>94</v>
      </c>
      <c r="O49" s="63">
        <v>112</v>
      </c>
      <c r="P49" s="46"/>
      <c r="Q49" s="46"/>
      <c r="R49" s="46"/>
      <c r="S49" s="46"/>
      <c r="T49" s="46"/>
      <c r="U49" s="46"/>
    </row>
    <row r="50" spans="1:21" ht="30.75" customHeight="1" x14ac:dyDescent="0.2">
      <c r="A50" s="46"/>
      <c r="B50" s="1189"/>
      <c r="C50" s="1190"/>
      <c r="D50" s="60"/>
      <c r="E50" s="1166" t="s">
        <v>15</v>
      </c>
      <c r="F50" s="1166"/>
      <c r="G50" s="1166"/>
      <c r="H50" s="1166"/>
      <c r="I50" s="1166"/>
      <c r="J50" s="1167"/>
      <c r="K50" s="61">
        <v>22</v>
      </c>
      <c r="L50" s="62">
        <v>18</v>
      </c>
      <c r="M50" s="62">
        <v>12</v>
      </c>
      <c r="N50" s="62">
        <v>12</v>
      </c>
      <c r="O50" s="63">
        <v>11</v>
      </c>
      <c r="P50" s="46"/>
      <c r="Q50" s="46"/>
      <c r="R50" s="46"/>
      <c r="S50" s="46"/>
      <c r="T50" s="46"/>
      <c r="U50" s="46"/>
    </row>
    <row r="51" spans="1:21" ht="30.75" customHeight="1" x14ac:dyDescent="0.2">
      <c r="A51" s="46"/>
      <c r="B51" s="1191"/>
      <c r="C51" s="1192"/>
      <c r="D51" s="64"/>
      <c r="E51" s="1166" t="s">
        <v>16</v>
      </c>
      <c r="F51" s="1166"/>
      <c r="G51" s="1166"/>
      <c r="H51" s="1166"/>
      <c r="I51" s="1166"/>
      <c r="J51" s="1167"/>
      <c r="K51" s="61" t="s">
        <v>482</v>
      </c>
      <c r="L51" s="62" t="s">
        <v>482</v>
      </c>
      <c r="M51" s="62" t="s">
        <v>482</v>
      </c>
      <c r="N51" s="62" t="s">
        <v>482</v>
      </c>
      <c r="O51" s="63" t="s">
        <v>482</v>
      </c>
      <c r="P51" s="46"/>
      <c r="Q51" s="46"/>
      <c r="R51" s="46"/>
      <c r="S51" s="46"/>
      <c r="T51" s="46"/>
      <c r="U51" s="46"/>
    </row>
    <row r="52" spans="1:21" ht="30.75" customHeight="1" x14ac:dyDescent="0.2">
      <c r="A52" s="46"/>
      <c r="B52" s="1164" t="s">
        <v>17</v>
      </c>
      <c r="C52" s="1165"/>
      <c r="D52" s="64"/>
      <c r="E52" s="1166" t="s">
        <v>18</v>
      </c>
      <c r="F52" s="1166"/>
      <c r="G52" s="1166"/>
      <c r="H52" s="1166"/>
      <c r="I52" s="1166"/>
      <c r="J52" s="1167"/>
      <c r="K52" s="61">
        <v>4991</v>
      </c>
      <c r="L52" s="62">
        <v>4865</v>
      </c>
      <c r="M52" s="62">
        <v>4654</v>
      </c>
      <c r="N52" s="62">
        <v>4195</v>
      </c>
      <c r="O52" s="63">
        <v>3769</v>
      </c>
      <c r="P52" s="46"/>
      <c r="Q52" s="46"/>
      <c r="R52" s="46"/>
      <c r="S52" s="46"/>
      <c r="T52" s="46"/>
      <c r="U52" s="46"/>
    </row>
    <row r="53" spans="1:21" ht="30.75" customHeight="1" thickBot="1" x14ac:dyDescent="0.25">
      <c r="A53" s="46"/>
      <c r="B53" s="1168" t="s">
        <v>19</v>
      </c>
      <c r="C53" s="1169"/>
      <c r="D53" s="65"/>
      <c r="E53" s="1170" t="s">
        <v>20</v>
      </c>
      <c r="F53" s="1170"/>
      <c r="G53" s="1170"/>
      <c r="H53" s="1170"/>
      <c r="I53" s="1170"/>
      <c r="J53" s="1171"/>
      <c r="K53" s="66">
        <v>-2591</v>
      </c>
      <c r="L53" s="67">
        <v>-2760</v>
      </c>
      <c r="M53" s="67">
        <v>-2683</v>
      </c>
      <c r="N53" s="67">
        <v>-2759</v>
      </c>
      <c r="O53" s="68">
        <v>-2621</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532</v>
      </c>
      <c r="L57" s="79" t="s">
        <v>533</v>
      </c>
      <c r="M57" s="79" t="s">
        <v>534</v>
      </c>
      <c r="N57" s="79" t="s">
        <v>535</v>
      </c>
      <c r="O57" s="80" t="s">
        <v>536</v>
      </c>
      <c r="P57" s="46"/>
      <c r="Q57" s="46"/>
      <c r="R57" s="46"/>
      <c r="S57" s="46"/>
      <c r="T57" s="46"/>
      <c r="U57" s="46"/>
    </row>
    <row r="58" spans="1:21" ht="31.5" customHeight="1" x14ac:dyDescent="0.2">
      <c r="B58" s="1172" t="s">
        <v>24</v>
      </c>
      <c r="C58" s="1173"/>
      <c r="D58" s="1178" t="s">
        <v>25</v>
      </c>
      <c r="E58" s="1179"/>
      <c r="F58" s="1179"/>
      <c r="G58" s="1179"/>
      <c r="H58" s="1179"/>
      <c r="I58" s="1179"/>
      <c r="J58" s="1180"/>
      <c r="K58" s="81" t="s">
        <v>548</v>
      </c>
      <c r="L58" s="82" t="s">
        <v>548</v>
      </c>
      <c r="M58" s="82" t="s">
        <v>548</v>
      </c>
      <c r="N58" s="82">
        <v>1082</v>
      </c>
      <c r="O58" s="83">
        <v>218</v>
      </c>
    </row>
    <row r="59" spans="1:21" ht="31.5" customHeight="1" x14ac:dyDescent="0.2">
      <c r="B59" s="1174"/>
      <c r="C59" s="1175"/>
      <c r="D59" s="1181" t="s">
        <v>26</v>
      </c>
      <c r="E59" s="1182"/>
      <c r="F59" s="1182"/>
      <c r="G59" s="1182"/>
      <c r="H59" s="1182"/>
      <c r="I59" s="1182"/>
      <c r="J59" s="1183"/>
      <c r="K59" s="84">
        <v>2030</v>
      </c>
      <c r="L59" s="85">
        <v>2480</v>
      </c>
      <c r="M59" s="85">
        <v>2846</v>
      </c>
      <c r="N59" s="85">
        <v>3306</v>
      </c>
      <c r="O59" s="86">
        <v>1500</v>
      </c>
    </row>
    <row r="60" spans="1:21" ht="31.5" customHeight="1" thickBot="1" x14ac:dyDescent="0.25">
      <c r="B60" s="1176"/>
      <c r="C60" s="1177"/>
      <c r="D60" s="1184" t="s">
        <v>27</v>
      </c>
      <c r="E60" s="1185"/>
      <c r="F60" s="1185"/>
      <c r="G60" s="1185"/>
      <c r="H60" s="1185"/>
      <c r="I60" s="1185"/>
      <c r="J60" s="1186"/>
      <c r="K60" s="87">
        <v>1306</v>
      </c>
      <c r="L60" s="88">
        <v>1582</v>
      </c>
      <c r="M60" s="88">
        <v>1790</v>
      </c>
      <c r="N60" s="88">
        <v>2049</v>
      </c>
      <c r="O60" s="89">
        <v>1131</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Piu/J5b0EdMtAYsYV20pm9q0FYl9DJ8eZ/Y1LIw9S2+6L9Cw/xGp6prPo/RuFG7vnjRFCLMQMropKKmmmxKf2Q==" saltValue="XrQMo4pjZX2Uvji7ZayMb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5"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521</v>
      </c>
      <c r="J40" s="101" t="s">
        <v>522</v>
      </c>
      <c r="K40" s="101" t="s">
        <v>523</v>
      </c>
      <c r="L40" s="101" t="s">
        <v>524</v>
      </c>
      <c r="M40" s="102" t="s">
        <v>525</v>
      </c>
    </row>
    <row r="41" spans="2:13" ht="27.75" customHeight="1" x14ac:dyDescent="0.2">
      <c r="B41" s="1207" t="s">
        <v>30</v>
      </c>
      <c r="C41" s="1208"/>
      <c r="D41" s="103"/>
      <c r="E41" s="1209" t="s">
        <v>31</v>
      </c>
      <c r="F41" s="1209"/>
      <c r="G41" s="1209"/>
      <c r="H41" s="1210"/>
      <c r="I41" s="342">
        <v>16338</v>
      </c>
      <c r="J41" s="343">
        <v>14752</v>
      </c>
      <c r="K41" s="343">
        <v>13750</v>
      </c>
      <c r="L41" s="343">
        <v>11514</v>
      </c>
      <c r="M41" s="344">
        <v>9785</v>
      </c>
    </row>
    <row r="42" spans="2:13" ht="27.75" customHeight="1" x14ac:dyDescent="0.2">
      <c r="B42" s="1197"/>
      <c r="C42" s="1198"/>
      <c r="D42" s="104"/>
      <c r="E42" s="1201" t="s">
        <v>32</v>
      </c>
      <c r="F42" s="1201"/>
      <c r="G42" s="1201"/>
      <c r="H42" s="1202"/>
      <c r="I42" s="345">
        <v>134</v>
      </c>
      <c r="J42" s="346">
        <v>86</v>
      </c>
      <c r="K42" s="346">
        <v>43</v>
      </c>
      <c r="L42" s="346">
        <v>17</v>
      </c>
      <c r="M42" s="347">
        <v>7</v>
      </c>
    </row>
    <row r="43" spans="2:13" ht="27.75" customHeight="1" x14ac:dyDescent="0.2">
      <c r="B43" s="1197"/>
      <c r="C43" s="1198"/>
      <c r="D43" s="104"/>
      <c r="E43" s="1201" t="s">
        <v>33</v>
      </c>
      <c r="F43" s="1201"/>
      <c r="G43" s="1201"/>
      <c r="H43" s="1202"/>
      <c r="I43" s="345" t="s">
        <v>482</v>
      </c>
      <c r="J43" s="346" t="s">
        <v>482</v>
      </c>
      <c r="K43" s="346" t="s">
        <v>482</v>
      </c>
      <c r="L43" s="346" t="s">
        <v>482</v>
      </c>
      <c r="M43" s="347" t="s">
        <v>482</v>
      </c>
    </row>
    <row r="44" spans="2:13" ht="27.75" customHeight="1" x14ac:dyDescent="0.2">
      <c r="B44" s="1197"/>
      <c r="C44" s="1198"/>
      <c r="D44" s="104"/>
      <c r="E44" s="1201" t="s">
        <v>34</v>
      </c>
      <c r="F44" s="1201"/>
      <c r="G44" s="1201"/>
      <c r="H44" s="1202"/>
      <c r="I44" s="345">
        <v>1063</v>
      </c>
      <c r="J44" s="346">
        <v>1233</v>
      </c>
      <c r="K44" s="346">
        <v>1377</v>
      </c>
      <c r="L44" s="346">
        <v>1701</v>
      </c>
      <c r="M44" s="347">
        <v>1709</v>
      </c>
    </row>
    <row r="45" spans="2:13" ht="27.75" customHeight="1" x14ac:dyDescent="0.2">
      <c r="B45" s="1197"/>
      <c r="C45" s="1198"/>
      <c r="D45" s="104"/>
      <c r="E45" s="1201" t="s">
        <v>35</v>
      </c>
      <c r="F45" s="1201"/>
      <c r="G45" s="1201"/>
      <c r="H45" s="1202"/>
      <c r="I45" s="345">
        <v>11901</v>
      </c>
      <c r="J45" s="346">
        <v>11577</v>
      </c>
      <c r="K45" s="346">
        <v>11599</v>
      </c>
      <c r="L45" s="346">
        <v>12459</v>
      </c>
      <c r="M45" s="347">
        <v>13305</v>
      </c>
    </row>
    <row r="46" spans="2:13" ht="27.75" customHeight="1" x14ac:dyDescent="0.2">
      <c r="B46" s="1197"/>
      <c r="C46" s="1198"/>
      <c r="D46" s="105"/>
      <c r="E46" s="1201" t="s">
        <v>36</v>
      </c>
      <c r="F46" s="1201"/>
      <c r="G46" s="1201"/>
      <c r="H46" s="1202"/>
      <c r="I46" s="345" t="s">
        <v>482</v>
      </c>
      <c r="J46" s="346" t="s">
        <v>482</v>
      </c>
      <c r="K46" s="346" t="s">
        <v>482</v>
      </c>
      <c r="L46" s="346" t="s">
        <v>482</v>
      </c>
      <c r="M46" s="347" t="s">
        <v>482</v>
      </c>
    </row>
    <row r="47" spans="2:13" ht="27.75" customHeight="1" x14ac:dyDescent="0.2">
      <c r="B47" s="1197"/>
      <c r="C47" s="1198"/>
      <c r="D47" s="106"/>
      <c r="E47" s="1211" t="s">
        <v>37</v>
      </c>
      <c r="F47" s="1212"/>
      <c r="G47" s="1212"/>
      <c r="H47" s="1213"/>
      <c r="I47" s="345" t="s">
        <v>482</v>
      </c>
      <c r="J47" s="346" t="s">
        <v>482</v>
      </c>
      <c r="K47" s="346" t="s">
        <v>482</v>
      </c>
      <c r="L47" s="346" t="s">
        <v>482</v>
      </c>
      <c r="M47" s="347" t="s">
        <v>482</v>
      </c>
    </row>
    <row r="48" spans="2:13" ht="27.75" customHeight="1" x14ac:dyDescent="0.2">
      <c r="B48" s="1197"/>
      <c r="C48" s="1198"/>
      <c r="D48" s="104"/>
      <c r="E48" s="1201" t="s">
        <v>38</v>
      </c>
      <c r="F48" s="1201"/>
      <c r="G48" s="1201"/>
      <c r="H48" s="1202"/>
      <c r="I48" s="345" t="s">
        <v>482</v>
      </c>
      <c r="J48" s="346" t="s">
        <v>482</v>
      </c>
      <c r="K48" s="346" t="s">
        <v>482</v>
      </c>
      <c r="L48" s="346" t="s">
        <v>482</v>
      </c>
      <c r="M48" s="347" t="s">
        <v>482</v>
      </c>
    </row>
    <row r="49" spans="2:13" ht="27.75" customHeight="1" x14ac:dyDescent="0.2">
      <c r="B49" s="1199"/>
      <c r="C49" s="1200"/>
      <c r="D49" s="104"/>
      <c r="E49" s="1201" t="s">
        <v>39</v>
      </c>
      <c r="F49" s="1201"/>
      <c r="G49" s="1201"/>
      <c r="H49" s="1202"/>
      <c r="I49" s="345" t="s">
        <v>482</v>
      </c>
      <c r="J49" s="346" t="s">
        <v>482</v>
      </c>
      <c r="K49" s="346" t="s">
        <v>482</v>
      </c>
      <c r="L49" s="346" t="s">
        <v>482</v>
      </c>
      <c r="M49" s="347" t="s">
        <v>482</v>
      </c>
    </row>
    <row r="50" spans="2:13" ht="27.75" customHeight="1" x14ac:dyDescent="0.2">
      <c r="B50" s="1195" t="s">
        <v>40</v>
      </c>
      <c r="C50" s="1196"/>
      <c r="D50" s="107"/>
      <c r="E50" s="1201" t="s">
        <v>41</v>
      </c>
      <c r="F50" s="1201"/>
      <c r="G50" s="1201"/>
      <c r="H50" s="1202"/>
      <c r="I50" s="345">
        <v>51703</v>
      </c>
      <c r="J50" s="346">
        <v>55531</v>
      </c>
      <c r="K50" s="346">
        <v>68642</v>
      </c>
      <c r="L50" s="346">
        <v>80599</v>
      </c>
      <c r="M50" s="347">
        <v>88452</v>
      </c>
    </row>
    <row r="51" spans="2:13" ht="27.75" customHeight="1" x14ac:dyDescent="0.2">
      <c r="B51" s="1197"/>
      <c r="C51" s="1198"/>
      <c r="D51" s="104"/>
      <c r="E51" s="1201" t="s">
        <v>42</v>
      </c>
      <c r="F51" s="1201"/>
      <c r="G51" s="1201"/>
      <c r="H51" s="1202"/>
      <c r="I51" s="345" t="s">
        <v>482</v>
      </c>
      <c r="J51" s="346" t="s">
        <v>482</v>
      </c>
      <c r="K51" s="346" t="s">
        <v>482</v>
      </c>
      <c r="L51" s="346" t="s">
        <v>482</v>
      </c>
      <c r="M51" s="347" t="s">
        <v>482</v>
      </c>
    </row>
    <row r="52" spans="2:13" ht="27.75" customHeight="1" x14ac:dyDescent="0.2">
      <c r="B52" s="1199"/>
      <c r="C52" s="1200"/>
      <c r="D52" s="104"/>
      <c r="E52" s="1201" t="s">
        <v>43</v>
      </c>
      <c r="F52" s="1201"/>
      <c r="G52" s="1201"/>
      <c r="H52" s="1202"/>
      <c r="I52" s="345">
        <v>40218</v>
      </c>
      <c r="J52" s="346">
        <v>36718</v>
      </c>
      <c r="K52" s="346">
        <v>36462</v>
      </c>
      <c r="L52" s="346">
        <v>32496</v>
      </c>
      <c r="M52" s="347">
        <v>27922</v>
      </c>
    </row>
    <row r="53" spans="2:13" ht="27.75" customHeight="1" thickBot="1" x14ac:dyDescent="0.25">
      <c r="B53" s="1203" t="s">
        <v>19</v>
      </c>
      <c r="C53" s="1204"/>
      <c r="D53" s="108"/>
      <c r="E53" s="1205" t="s">
        <v>44</v>
      </c>
      <c r="F53" s="1205"/>
      <c r="G53" s="1205"/>
      <c r="H53" s="1206"/>
      <c r="I53" s="348">
        <v>-62484</v>
      </c>
      <c r="J53" s="349">
        <v>-64601</v>
      </c>
      <c r="K53" s="349">
        <v>-78335</v>
      </c>
      <c r="L53" s="349">
        <v>-87405</v>
      </c>
      <c r="M53" s="350">
        <v>-91567</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duUoZpDkM/hZvO3cPkDHOIScMzx8cU+34EfHW1yu2AhgpBTtltrNGizW50MrSTF65x0BllLmxdZjC6qVFtCzrw==" saltValue="eip2h1S3+a9nPqp2tffh2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B4" zoomScale="70" zoomScaleNormal="70" zoomScaleSheetLayoutView="100" workbookViewId="0"/>
  </sheetViews>
  <sheetFormatPr defaultColWidth="0" defaultRowHeight="13.5" customHeight="1" zeroHeight="1" x14ac:dyDescent="0.2"/>
  <cols>
    <col min="1" max="1" width="8.109375" style="1" customWidth="1"/>
    <col min="2" max="2" width="16.33203125" style="1" customWidth="1"/>
    <col min="3" max="5" width="26.109375" style="1" customWidth="1"/>
    <col min="6" max="8" width="24.1093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523</v>
      </c>
      <c r="G54" s="117" t="s">
        <v>524</v>
      </c>
      <c r="H54" s="118" t="s">
        <v>525</v>
      </c>
    </row>
    <row r="55" spans="2:8" ht="52.5" customHeight="1" x14ac:dyDescent="0.2">
      <c r="B55" s="119"/>
      <c r="C55" s="1222" t="s">
        <v>46</v>
      </c>
      <c r="D55" s="1222"/>
      <c r="E55" s="1223"/>
      <c r="F55" s="120">
        <v>30461</v>
      </c>
      <c r="G55" s="120">
        <v>34894</v>
      </c>
      <c r="H55" s="121">
        <v>39540</v>
      </c>
    </row>
    <row r="56" spans="2:8" ht="52.5" customHeight="1" x14ac:dyDescent="0.2">
      <c r="B56" s="122"/>
      <c r="C56" s="1224" t="s">
        <v>47</v>
      </c>
      <c r="D56" s="1224"/>
      <c r="E56" s="1225"/>
      <c r="F56" s="123">
        <v>775</v>
      </c>
      <c r="G56" s="123">
        <v>505</v>
      </c>
      <c r="H56" s="124">
        <v>407</v>
      </c>
    </row>
    <row r="57" spans="2:8" ht="53.25" customHeight="1" x14ac:dyDescent="0.2">
      <c r="B57" s="122"/>
      <c r="C57" s="1226" t="s">
        <v>48</v>
      </c>
      <c r="D57" s="1226"/>
      <c r="E57" s="1227"/>
      <c r="F57" s="125">
        <v>34204</v>
      </c>
      <c r="G57" s="125">
        <v>44111</v>
      </c>
      <c r="H57" s="126">
        <v>51527</v>
      </c>
    </row>
    <row r="58" spans="2:8" ht="45.75" customHeight="1" x14ac:dyDescent="0.2">
      <c r="B58" s="127"/>
      <c r="C58" s="1214" t="s">
        <v>551</v>
      </c>
      <c r="D58" s="1215"/>
      <c r="E58" s="1216"/>
      <c r="F58" s="128">
        <v>10304</v>
      </c>
      <c r="G58" s="128">
        <v>19313</v>
      </c>
      <c r="H58" s="129">
        <v>24359</v>
      </c>
    </row>
    <row r="59" spans="2:8" ht="45.75" customHeight="1" x14ac:dyDescent="0.2">
      <c r="B59" s="127"/>
      <c r="C59" s="1214" t="s">
        <v>550</v>
      </c>
      <c r="D59" s="1215"/>
      <c r="E59" s="1216"/>
      <c r="F59" s="128">
        <v>20553</v>
      </c>
      <c r="G59" s="128">
        <v>21442</v>
      </c>
      <c r="H59" s="129">
        <v>23717</v>
      </c>
    </row>
    <row r="60" spans="2:8" ht="45.75" customHeight="1" x14ac:dyDescent="0.2">
      <c r="B60" s="127"/>
      <c r="C60" s="1214" t="s">
        <v>552</v>
      </c>
      <c r="D60" s="1215"/>
      <c r="E60" s="1216"/>
      <c r="F60" s="128">
        <v>904</v>
      </c>
      <c r="G60" s="128">
        <v>845</v>
      </c>
      <c r="H60" s="129">
        <v>851</v>
      </c>
    </row>
    <row r="61" spans="2:8" ht="45.75" customHeight="1" x14ac:dyDescent="0.2">
      <c r="B61" s="127"/>
      <c r="C61" s="1214" t="s">
        <v>553</v>
      </c>
      <c r="D61" s="1215"/>
      <c r="E61" s="1216"/>
      <c r="F61" s="128">
        <v>808</v>
      </c>
      <c r="G61" s="128">
        <v>811</v>
      </c>
      <c r="H61" s="129">
        <v>821</v>
      </c>
    </row>
    <row r="62" spans="2:8" ht="45.75" customHeight="1" thickBot="1" x14ac:dyDescent="0.25">
      <c r="B62" s="130"/>
      <c r="C62" s="1217" t="s">
        <v>554</v>
      </c>
      <c r="D62" s="1218"/>
      <c r="E62" s="1219"/>
      <c r="F62" s="131">
        <v>811</v>
      </c>
      <c r="G62" s="131">
        <v>801</v>
      </c>
      <c r="H62" s="132">
        <v>758</v>
      </c>
    </row>
    <row r="63" spans="2:8" ht="52.5" customHeight="1" thickBot="1" x14ac:dyDescent="0.25">
      <c r="B63" s="133"/>
      <c r="C63" s="1220" t="s">
        <v>49</v>
      </c>
      <c r="D63" s="1220"/>
      <c r="E63" s="1221"/>
      <c r="F63" s="134">
        <v>65441</v>
      </c>
      <c r="G63" s="134">
        <v>79510</v>
      </c>
      <c r="H63" s="135">
        <v>91474</v>
      </c>
    </row>
    <row r="64" spans="2:8" ht="13.2" x14ac:dyDescent="0.2"/>
  </sheetData>
  <sheetProtection algorithmName="SHA-512" hashValue="HALTkiybW4VHWGhqndDTnzkmZpzd8G6/75CnlgQuavC74ZMSHFqf7cg2QTs1/75HfCd4lF4PWZUZWws4R5soow==" saltValue="cgZQD6OvmNPwDCChQwdXi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verticalDpi="300" r:id="rId1"/>
  <headerFooter alignWithMargins="0">
    <oddFooter>&amp;C&amp;P/&amp;N</oddFooter>
  </headerFooter>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12B148-02CB-4149-816B-BD3F9E5656AC}">
  <sheetPr>
    <pageSetUpPr fitToPage="1"/>
  </sheetPr>
  <dimension ref="A1:DE85"/>
  <sheetViews>
    <sheetView showGridLines="0" topLeftCell="A2"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555</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556</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36" t="s">
        <v>564</v>
      </c>
      <c r="AO43" s="1237"/>
      <c r="AP43" s="1237"/>
      <c r="AQ43" s="1237"/>
      <c r="AR43" s="1237"/>
      <c r="AS43" s="1237"/>
      <c r="AT43" s="1237"/>
      <c r="AU43" s="1237"/>
      <c r="AV43" s="1237"/>
      <c r="AW43" s="1237"/>
      <c r="AX43" s="1237"/>
      <c r="AY43" s="1237"/>
      <c r="AZ43" s="1237"/>
      <c r="BA43" s="1237"/>
      <c r="BB43" s="1237"/>
      <c r="BC43" s="1237"/>
      <c r="BD43" s="1237"/>
      <c r="BE43" s="1237"/>
      <c r="BF43" s="1237"/>
      <c r="BG43" s="1237"/>
      <c r="BH43" s="1237"/>
      <c r="BI43" s="1237"/>
      <c r="BJ43" s="1237"/>
      <c r="BK43" s="1237"/>
      <c r="BL43" s="1237"/>
      <c r="BM43" s="1237"/>
      <c r="BN43" s="1237"/>
      <c r="BO43" s="1237"/>
      <c r="BP43" s="1237"/>
      <c r="BQ43" s="1237"/>
      <c r="BR43" s="1237"/>
      <c r="BS43" s="1237"/>
      <c r="BT43" s="1237"/>
      <c r="BU43" s="1237"/>
      <c r="BV43" s="1237"/>
      <c r="BW43" s="1237"/>
      <c r="BX43" s="1237"/>
      <c r="BY43" s="1237"/>
      <c r="BZ43" s="1237"/>
      <c r="CA43" s="1237"/>
      <c r="CB43" s="1237"/>
      <c r="CC43" s="1237"/>
      <c r="CD43" s="1237"/>
      <c r="CE43" s="1237"/>
      <c r="CF43" s="1237"/>
      <c r="CG43" s="1237"/>
      <c r="CH43" s="1237"/>
      <c r="CI43" s="1237"/>
      <c r="CJ43" s="1237"/>
      <c r="CK43" s="1237"/>
      <c r="CL43" s="1237"/>
      <c r="CM43" s="1237"/>
      <c r="CN43" s="1237"/>
      <c r="CO43" s="1237"/>
      <c r="CP43" s="1237"/>
      <c r="CQ43" s="1237"/>
      <c r="CR43" s="1237"/>
      <c r="CS43" s="1237"/>
      <c r="CT43" s="1237"/>
      <c r="CU43" s="1237"/>
      <c r="CV43" s="1237"/>
      <c r="CW43" s="1237"/>
      <c r="CX43" s="1237"/>
      <c r="CY43" s="1237"/>
      <c r="CZ43" s="1237"/>
      <c r="DA43" s="1237"/>
      <c r="DB43" s="1237"/>
      <c r="DC43" s="1238"/>
    </row>
    <row r="44" spans="2:109" ht="13.2" x14ac:dyDescent="0.2">
      <c r="B44" s="259"/>
      <c r="AN44" s="1239"/>
      <c r="AO44" s="1240"/>
      <c r="AP44" s="1240"/>
      <c r="AQ44" s="1240"/>
      <c r="AR44" s="1240"/>
      <c r="AS44" s="1240"/>
      <c r="AT44" s="1240"/>
      <c r="AU44" s="1240"/>
      <c r="AV44" s="1240"/>
      <c r="AW44" s="1240"/>
      <c r="AX44" s="1240"/>
      <c r="AY44" s="1240"/>
      <c r="AZ44" s="1240"/>
      <c r="BA44" s="1240"/>
      <c r="BB44" s="1240"/>
      <c r="BC44" s="1240"/>
      <c r="BD44" s="1240"/>
      <c r="BE44" s="1240"/>
      <c r="BF44" s="1240"/>
      <c r="BG44" s="1240"/>
      <c r="BH44" s="1240"/>
      <c r="BI44" s="1240"/>
      <c r="BJ44" s="1240"/>
      <c r="BK44" s="1240"/>
      <c r="BL44" s="1240"/>
      <c r="BM44" s="1240"/>
      <c r="BN44" s="1240"/>
      <c r="BO44" s="1240"/>
      <c r="BP44" s="1240"/>
      <c r="BQ44" s="1240"/>
      <c r="BR44" s="1240"/>
      <c r="BS44" s="1240"/>
      <c r="BT44" s="1240"/>
      <c r="BU44" s="1240"/>
      <c r="BV44" s="1240"/>
      <c r="BW44" s="1240"/>
      <c r="BX44" s="1240"/>
      <c r="BY44" s="1240"/>
      <c r="BZ44" s="1240"/>
      <c r="CA44" s="1240"/>
      <c r="CB44" s="1240"/>
      <c r="CC44" s="1240"/>
      <c r="CD44" s="1240"/>
      <c r="CE44" s="1240"/>
      <c r="CF44" s="1240"/>
      <c r="CG44" s="1240"/>
      <c r="CH44" s="1240"/>
      <c r="CI44" s="1240"/>
      <c r="CJ44" s="1240"/>
      <c r="CK44" s="1240"/>
      <c r="CL44" s="1240"/>
      <c r="CM44" s="1240"/>
      <c r="CN44" s="1240"/>
      <c r="CO44" s="1240"/>
      <c r="CP44" s="1240"/>
      <c r="CQ44" s="1240"/>
      <c r="CR44" s="1240"/>
      <c r="CS44" s="1240"/>
      <c r="CT44" s="1240"/>
      <c r="CU44" s="1240"/>
      <c r="CV44" s="1240"/>
      <c r="CW44" s="1240"/>
      <c r="CX44" s="1240"/>
      <c r="CY44" s="1240"/>
      <c r="CZ44" s="1240"/>
      <c r="DA44" s="1240"/>
      <c r="DB44" s="1240"/>
      <c r="DC44" s="1241"/>
    </row>
    <row r="45" spans="2:109" ht="13.2" x14ac:dyDescent="0.2">
      <c r="B45" s="259"/>
      <c r="AN45" s="1239"/>
      <c r="AO45" s="1240"/>
      <c r="AP45" s="1240"/>
      <c r="AQ45" s="1240"/>
      <c r="AR45" s="1240"/>
      <c r="AS45" s="1240"/>
      <c r="AT45" s="1240"/>
      <c r="AU45" s="1240"/>
      <c r="AV45" s="1240"/>
      <c r="AW45" s="1240"/>
      <c r="AX45" s="1240"/>
      <c r="AY45" s="1240"/>
      <c r="AZ45" s="1240"/>
      <c r="BA45" s="1240"/>
      <c r="BB45" s="1240"/>
      <c r="BC45" s="1240"/>
      <c r="BD45" s="1240"/>
      <c r="BE45" s="1240"/>
      <c r="BF45" s="1240"/>
      <c r="BG45" s="1240"/>
      <c r="BH45" s="1240"/>
      <c r="BI45" s="1240"/>
      <c r="BJ45" s="1240"/>
      <c r="BK45" s="1240"/>
      <c r="BL45" s="1240"/>
      <c r="BM45" s="1240"/>
      <c r="BN45" s="1240"/>
      <c r="BO45" s="1240"/>
      <c r="BP45" s="1240"/>
      <c r="BQ45" s="1240"/>
      <c r="BR45" s="1240"/>
      <c r="BS45" s="1240"/>
      <c r="BT45" s="1240"/>
      <c r="BU45" s="1240"/>
      <c r="BV45" s="1240"/>
      <c r="BW45" s="1240"/>
      <c r="BX45" s="1240"/>
      <c r="BY45" s="1240"/>
      <c r="BZ45" s="1240"/>
      <c r="CA45" s="1240"/>
      <c r="CB45" s="1240"/>
      <c r="CC45" s="1240"/>
      <c r="CD45" s="1240"/>
      <c r="CE45" s="1240"/>
      <c r="CF45" s="1240"/>
      <c r="CG45" s="1240"/>
      <c r="CH45" s="1240"/>
      <c r="CI45" s="1240"/>
      <c r="CJ45" s="1240"/>
      <c r="CK45" s="1240"/>
      <c r="CL45" s="1240"/>
      <c r="CM45" s="1240"/>
      <c r="CN45" s="1240"/>
      <c r="CO45" s="1240"/>
      <c r="CP45" s="1240"/>
      <c r="CQ45" s="1240"/>
      <c r="CR45" s="1240"/>
      <c r="CS45" s="1240"/>
      <c r="CT45" s="1240"/>
      <c r="CU45" s="1240"/>
      <c r="CV45" s="1240"/>
      <c r="CW45" s="1240"/>
      <c r="CX45" s="1240"/>
      <c r="CY45" s="1240"/>
      <c r="CZ45" s="1240"/>
      <c r="DA45" s="1240"/>
      <c r="DB45" s="1240"/>
      <c r="DC45" s="1241"/>
    </row>
    <row r="46" spans="2:109" ht="13.2" x14ac:dyDescent="0.2">
      <c r="B46" s="259"/>
      <c r="AN46" s="1239"/>
      <c r="AO46" s="1240"/>
      <c r="AP46" s="1240"/>
      <c r="AQ46" s="1240"/>
      <c r="AR46" s="1240"/>
      <c r="AS46" s="1240"/>
      <c r="AT46" s="1240"/>
      <c r="AU46" s="1240"/>
      <c r="AV46" s="1240"/>
      <c r="AW46" s="1240"/>
      <c r="AX46" s="1240"/>
      <c r="AY46" s="1240"/>
      <c r="AZ46" s="1240"/>
      <c r="BA46" s="1240"/>
      <c r="BB46" s="1240"/>
      <c r="BC46" s="1240"/>
      <c r="BD46" s="1240"/>
      <c r="BE46" s="1240"/>
      <c r="BF46" s="1240"/>
      <c r="BG46" s="1240"/>
      <c r="BH46" s="1240"/>
      <c r="BI46" s="1240"/>
      <c r="BJ46" s="1240"/>
      <c r="BK46" s="1240"/>
      <c r="BL46" s="1240"/>
      <c r="BM46" s="1240"/>
      <c r="BN46" s="1240"/>
      <c r="BO46" s="1240"/>
      <c r="BP46" s="1240"/>
      <c r="BQ46" s="1240"/>
      <c r="BR46" s="1240"/>
      <c r="BS46" s="1240"/>
      <c r="BT46" s="1240"/>
      <c r="BU46" s="1240"/>
      <c r="BV46" s="1240"/>
      <c r="BW46" s="1240"/>
      <c r="BX46" s="1240"/>
      <c r="BY46" s="1240"/>
      <c r="BZ46" s="1240"/>
      <c r="CA46" s="1240"/>
      <c r="CB46" s="1240"/>
      <c r="CC46" s="1240"/>
      <c r="CD46" s="1240"/>
      <c r="CE46" s="1240"/>
      <c r="CF46" s="1240"/>
      <c r="CG46" s="1240"/>
      <c r="CH46" s="1240"/>
      <c r="CI46" s="1240"/>
      <c r="CJ46" s="1240"/>
      <c r="CK46" s="1240"/>
      <c r="CL46" s="1240"/>
      <c r="CM46" s="1240"/>
      <c r="CN46" s="1240"/>
      <c r="CO46" s="1240"/>
      <c r="CP46" s="1240"/>
      <c r="CQ46" s="1240"/>
      <c r="CR46" s="1240"/>
      <c r="CS46" s="1240"/>
      <c r="CT46" s="1240"/>
      <c r="CU46" s="1240"/>
      <c r="CV46" s="1240"/>
      <c r="CW46" s="1240"/>
      <c r="CX46" s="1240"/>
      <c r="CY46" s="1240"/>
      <c r="CZ46" s="1240"/>
      <c r="DA46" s="1240"/>
      <c r="DB46" s="1240"/>
      <c r="DC46" s="1241"/>
    </row>
    <row r="47" spans="2:109" ht="13.2" x14ac:dyDescent="0.2">
      <c r="B47" s="259"/>
      <c r="AN47" s="1242"/>
      <c r="AO47" s="1243"/>
      <c r="AP47" s="1243"/>
      <c r="AQ47" s="1243"/>
      <c r="AR47" s="1243"/>
      <c r="AS47" s="1243"/>
      <c r="AT47" s="1243"/>
      <c r="AU47" s="1243"/>
      <c r="AV47" s="1243"/>
      <c r="AW47" s="1243"/>
      <c r="AX47" s="1243"/>
      <c r="AY47" s="1243"/>
      <c r="AZ47" s="1243"/>
      <c r="BA47" s="1243"/>
      <c r="BB47" s="1243"/>
      <c r="BC47" s="1243"/>
      <c r="BD47" s="1243"/>
      <c r="BE47" s="1243"/>
      <c r="BF47" s="1243"/>
      <c r="BG47" s="1243"/>
      <c r="BH47" s="1243"/>
      <c r="BI47" s="1243"/>
      <c r="BJ47" s="1243"/>
      <c r="BK47" s="1243"/>
      <c r="BL47" s="1243"/>
      <c r="BM47" s="1243"/>
      <c r="BN47" s="1243"/>
      <c r="BO47" s="1243"/>
      <c r="BP47" s="1243"/>
      <c r="BQ47" s="1243"/>
      <c r="BR47" s="1243"/>
      <c r="BS47" s="1243"/>
      <c r="BT47" s="1243"/>
      <c r="BU47" s="1243"/>
      <c r="BV47" s="1243"/>
      <c r="BW47" s="1243"/>
      <c r="BX47" s="1243"/>
      <c r="BY47" s="1243"/>
      <c r="BZ47" s="1243"/>
      <c r="CA47" s="1243"/>
      <c r="CB47" s="1243"/>
      <c r="CC47" s="1243"/>
      <c r="CD47" s="1243"/>
      <c r="CE47" s="1243"/>
      <c r="CF47" s="1243"/>
      <c r="CG47" s="1243"/>
      <c r="CH47" s="1243"/>
      <c r="CI47" s="1243"/>
      <c r="CJ47" s="1243"/>
      <c r="CK47" s="1243"/>
      <c r="CL47" s="1243"/>
      <c r="CM47" s="1243"/>
      <c r="CN47" s="1243"/>
      <c r="CO47" s="1243"/>
      <c r="CP47" s="1243"/>
      <c r="CQ47" s="1243"/>
      <c r="CR47" s="1243"/>
      <c r="CS47" s="1243"/>
      <c r="CT47" s="1243"/>
      <c r="CU47" s="1243"/>
      <c r="CV47" s="1243"/>
      <c r="CW47" s="1243"/>
      <c r="CX47" s="1243"/>
      <c r="CY47" s="1243"/>
      <c r="CZ47" s="1243"/>
      <c r="DA47" s="1243"/>
      <c r="DB47" s="1243"/>
      <c r="DC47" s="1244"/>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557</v>
      </c>
    </row>
    <row r="50" spans="1:109" ht="13.2" x14ac:dyDescent="0.2">
      <c r="B50" s="259"/>
      <c r="G50" s="1228"/>
      <c r="H50" s="1228"/>
      <c r="I50" s="1228"/>
      <c r="J50" s="1228"/>
      <c r="K50" s="360"/>
      <c r="L50" s="360"/>
      <c r="M50" s="361"/>
      <c r="N50" s="361"/>
      <c r="AN50" s="1246"/>
      <c r="AO50" s="1247"/>
      <c r="AP50" s="1247"/>
      <c r="AQ50" s="1247"/>
      <c r="AR50" s="1247"/>
      <c r="AS50" s="1247"/>
      <c r="AT50" s="1247"/>
      <c r="AU50" s="1247"/>
      <c r="AV50" s="1247"/>
      <c r="AW50" s="1247"/>
      <c r="AX50" s="1247"/>
      <c r="AY50" s="1247"/>
      <c r="AZ50" s="1247"/>
      <c r="BA50" s="1247"/>
      <c r="BB50" s="1247"/>
      <c r="BC50" s="1247"/>
      <c r="BD50" s="1247"/>
      <c r="BE50" s="1247"/>
      <c r="BF50" s="1247"/>
      <c r="BG50" s="1247"/>
      <c r="BH50" s="1247"/>
      <c r="BI50" s="1247"/>
      <c r="BJ50" s="1247"/>
      <c r="BK50" s="1247"/>
      <c r="BL50" s="1247"/>
      <c r="BM50" s="1247"/>
      <c r="BN50" s="1247"/>
      <c r="BO50" s="1248"/>
      <c r="BP50" s="1234" t="s">
        <v>521</v>
      </c>
      <c r="BQ50" s="1234"/>
      <c r="BR50" s="1234"/>
      <c r="BS50" s="1234"/>
      <c r="BT50" s="1234"/>
      <c r="BU50" s="1234"/>
      <c r="BV50" s="1234"/>
      <c r="BW50" s="1234"/>
      <c r="BX50" s="1234" t="s">
        <v>522</v>
      </c>
      <c r="BY50" s="1234"/>
      <c r="BZ50" s="1234"/>
      <c r="CA50" s="1234"/>
      <c r="CB50" s="1234"/>
      <c r="CC50" s="1234"/>
      <c r="CD50" s="1234"/>
      <c r="CE50" s="1234"/>
      <c r="CF50" s="1234" t="s">
        <v>523</v>
      </c>
      <c r="CG50" s="1234"/>
      <c r="CH50" s="1234"/>
      <c r="CI50" s="1234"/>
      <c r="CJ50" s="1234"/>
      <c r="CK50" s="1234"/>
      <c r="CL50" s="1234"/>
      <c r="CM50" s="1234"/>
      <c r="CN50" s="1234" t="s">
        <v>524</v>
      </c>
      <c r="CO50" s="1234"/>
      <c r="CP50" s="1234"/>
      <c r="CQ50" s="1234"/>
      <c r="CR50" s="1234"/>
      <c r="CS50" s="1234"/>
      <c r="CT50" s="1234"/>
      <c r="CU50" s="1234"/>
      <c r="CV50" s="1234" t="s">
        <v>525</v>
      </c>
      <c r="CW50" s="1234"/>
      <c r="CX50" s="1234"/>
      <c r="CY50" s="1234"/>
      <c r="CZ50" s="1234"/>
      <c r="DA50" s="1234"/>
      <c r="DB50" s="1234"/>
      <c r="DC50" s="1234"/>
    </row>
    <row r="51" spans="1:109" ht="13.5" customHeight="1" x14ac:dyDescent="0.2">
      <c r="B51" s="259"/>
      <c r="G51" s="1245"/>
      <c r="H51" s="1245"/>
      <c r="I51" s="1249"/>
      <c r="J51" s="1249"/>
      <c r="K51" s="1235"/>
      <c r="L51" s="1235"/>
      <c r="M51" s="1235"/>
      <c r="N51" s="1235"/>
      <c r="AM51" s="359"/>
      <c r="AN51" s="1233" t="s">
        <v>558</v>
      </c>
      <c r="AO51" s="1233"/>
      <c r="AP51" s="1233"/>
      <c r="AQ51" s="1233"/>
      <c r="AR51" s="1233"/>
      <c r="AS51" s="1233"/>
      <c r="AT51" s="1233"/>
      <c r="AU51" s="1233"/>
      <c r="AV51" s="1233"/>
      <c r="AW51" s="1233"/>
      <c r="AX51" s="1233"/>
      <c r="AY51" s="1233"/>
      <c r="AZ51" s="1233"/>
      <c r="BA51" s="1233"/>
      <c r="BB51" s="1233" t="s">
        <v>559</v>
      </c>
      <c r="BC51" s="1233"/>
      <c r="BD51" s="1233"/>
      <c r="BE51" s="1233"/>
      <c r="BF51" s="1233"/>
      <c r="BG51" s="1233"/>
      <c r="BH51" s="1233"/>
      <c r="BI51" s="1233"/>
      <c r="BJ51" s="1233"/>
      <c r="BK51" s="1233"/>
      <c r="BL51" s="1233"/>
      <c r="BM51" s="1233"/>
      <c r="BN51" s="1233"/>
      <c r="BO51" s="1233"/>
      <c r="BP51" s="1230"/>
      <c r="BQ51" s="1230"/>
      <c r="BR51" s="1230"/>
      <c r="BS51" s="1230"/>
      <c r="BT51" s="1230"/>
      <c r="BU51" s="1230"/>
      <c r="BV51" s="1230"/>
      <c r="BW51" s="1230"/>
      <c r="BX51" s="1230"/>
      <c r="BY51" s="1230"/>
      <c r="BZ51" s="1230"/>
      <c r="CA51" s="1230"/>
      <c r="CB51" s="1230"/>
      <c r="CC51" s="1230"/>
      <c r="CD51" s="1230"/>
      <c r="CE51" s="1230"/>
      <c r="CF51" s="1230"/>
      <c r="CG51" s="1230"/>
      <c r="CH51" s="1230"/>
      <c r="CI51" s="1230"/>
      <c r="CJ51" s="1230"/>
      <c r="CK51" s="1230"/>
      <c r="CL51" s="1230"/>
      <c r="CM51" s="1230"/>
      <c r="CN51" s="1230"/>
      <c r="CO51" s="1230"/>
      <c r="CP51" s="1230"/>
      <c r="CQ51" s="1230"/>
      <c r="CR51" s="1230"/>
      <c r="CS51" s="1230"/>
      <c r="CT51" s="1230"/>
      <c r="CU51" s="1230"/>
      <c r="CV51" s="1230"/>
      <c r="CW51" s="1230"/>
      <c r="CX51" s="1230"/>
      <c r="CY51" s="1230"/>
      <c r="CZ51" s="1230"/>
      <c r="DA51" s="1230"/>
      <c r="DB51" s="1230"/>
      <c r="DC51" s="1230"/>
    </row>
    <row r="52" spans="1:109" ht="13.2" x14ac:dyDescent="0.2">
      <c r="B52" s="259"/>
      <c r="G52" s="1245"/>
      <c r="H52" s="1245"/>
      <c r="I52" s="1249"/>
      <c r="J52" s="1249"/>
      <c r="K52" s="1235"/>
      <c r="L52" s="1235"/>
      <c r="M52" s="1235"/>
      <c r="N52" s="1235"/>
      <c r="AM52" s="359"/>
      <c r="AN52" s="1233"/>
      <c r="AO52" s="1233"/>
      <c r="AP52" s="1233"/>
      <c r="AQ52" s="1233"/>
      <c r="AR52" s="1233"/>
      <c r="AS52" s="1233"/>
      <c r="AT52" s="1233"/>
      <c r="AU52" s="1233"/>
      <c r="AV52" s="1233"/>
      <c r="AW52" s="1233"/>
      <c r="AX52" s="1233"/>
      <c r="AY52" s="1233"/>
      <c r="AZ52" s="1233"/>
      <c r="BA52" s="1233"/>
      <c r="BB52" s="1233"/>
      <c r="BC52" s="1233"/>
      <c r="BD52" s="1233"/>
      <c r="BE52" s="1233"/>
      <c r="BF52" s="1233"/>
      <c r="BG52" s="1233"/>
      <c r="BH52" s="1233"/>
      <c r="BI52" s="1233"/>
      <c r="BJ52" s="1233"/>
      <c r="BK52" s="1233"/>
      <c r="BL52" s="1233"/>
      <c r="BM52" s="1233"/>
      <c r="BN52" s="1233"/>
      <c r="BO52" s="1233"/>
      <c r="BP52" s="1230"/>
      <c r="BQ52" s="1230"/>
      <c r="BR52" s="1230"/>
      <c r="BS52" s="1230"/>
      <c r="BT52" s="1230"/>
      <c r="BU52" s="1230"/>
      <c r="BV52" s="1230"/>
      <c r="BW52" s="1230"/>
      <c r="BX52" s="1230"/>
      <c r="BY52" s="1230"/>
      <c r="BZ52" s="1230"/>
      <c r="CA52" s="1230"/>
      <c r="CB52" s="1230"/>
      <c r="CC52" s="1230"/>
      <c r="CD52" s="1230"/>
      <c r="CE52" s="1230"/>
      <c r="CF52" s="1230"/>
      <c r="CG52" s="1230"/>
      <c r="CH52" s="1230"/>
      <c r="CI52" s="1230"/>
      <c r="CJ52" s="1230"/>
      <c r="CK52" s="1230"/>
      <c r="CL52" s="1230"/>
      <c r="CM52" s="1230"/>
      <c r="CN52" s="1230"/>
      <c r="CO52" s="1230"/>
      <c r="CP52" s="1230"/>
      <c r="CQ52" s="1230"/>
      <c r="CR52" s="1230"/>
      <c r="CS52" s="1230"/>
      <c r="CT52" s="1230"/>
      <c r="CU52" s="1230"/>
      <c r="CV52" s="1230"/>
      <c r="CW52" s="1230"/>
      <c r="CX52" s="1230"/>
      <c r="CY52" s="1230"/>
      <c r="CZ52" s="1230"/>
      <c r="DA52" s="1230"/>
      <c r="DB52" s="1230"/>
      <c r="DC52" s="1230"/>
    </row>
    <row r="53" spans="1:109" ht="13.2" x14ac:dyDescent="0.2">
      <c r="A53" s="358"/>
      <c r="B53" s="259"/>
      <c r="G53" s="1245"/>
      <c r="H53" s="1245"/>
      <c r="I53" s="1228"/>
      <c r="J53" s="1228"/>
      <c r="K53" s="1235"/>
      <c r="L53" s="1235"/>
      <c r="M53" s="1235"/>
      <c r="N53" s="1235"/>
      <c r="AM53" s="359"/>
      <c r="AN53" s="1233"/>
      <c r="AO53" s="1233"/>
      <c r="AP53" s="1233"/>
      <c r="AQ53" s="1233"/>
      <c r="AR53" s="1233"/>
      <c r="AS53" s="1233"/>
      <c r="AT53" s="1233"/>
      <c r="AU53" s="1233"/>
      <c r="AV53" s="1233"/>
      <c r="AW53" s="1233"/>
      <c r="AX53" s="1233"/>
      <c r="AY53" s="1233"/>
      <c r="AZ53" s="1233"/>
      <c r="BA53" s="1233"/>
      <c r="BB53" s="1233" t="s">
        <v>560</v>
      </c>
      <c r="BC53" s="1233"/>
      <c r="BD53" s="1233"/>
      <c r="BE53" s="1233"/>
      <c r="BF53" s="1233"/>
      <c r="BG53" s="1233"/>
      <c r="BH53" s="1233"/>
      <c r="BI53" s="1233"/>
      <c r="BJ53" s="1233"/>
      <c r="BK53" s="1233"/>
      <c r="BL53" s="1233"/>
      <c r="BM53" s="1233"/>
      <c r="BN53" s="1233"/>
      <c r="BO53" s="1233"/>
      <c r="BP53" s="1230">
        <v>65</v>
      </c>
      <c r="BQ53" s="1230"/>
      <c r="BR53" s="1230"/>
      <c r="BS53" s="1230"/>
      <c r="BT53" s="1230"/>
      <c r="BU53" s="1230"/>
      <c r="BV53" s="1230"/>
      <c r="BW53" s="1230"/>
      <c r="BX53" s="1230">
        <v>65.8</v>
      </c>
      <c r="BY53" s="1230"/>
      <c r="BZ53" s="1230"/>
      <c r="CA53" s="1230"/>
      <c r="CB53" s="1230"/>
      <c r="CC53" s="1230"/>
      <c r="CD53" s="1230"/>
      <c r="CE53" s="1230"/>
      <c r="CF53" s="1230">
        <v>68.2</v>
      </c>
      <c r="CG53" s="1230"/>
      <c r="CH53" s="1230"/>
      <c r="CI53" s="1230"/>
      <c r="CJ53" s="1230"/>
      <c r="CK53" s="1230"/>
      <c r="CL53" s="1230"/>
      <c r="CM53" s="1230"/>
      <c r="CN53" s="1230">
        <v>68.900000000000006</v>
      </c>
      <c r="CO53" s="1230"/>
      <c r="CP53" s="1230"/>
      <c r="CQ53" s="1230"/>
      <c r="CR53" s="1230"/>
      <c r="CS53" s="1230"/>
      <c r="CT53" s="1230"/>
      <c r="CU53" s="1230"/>
      <c r="CV53" s="1230">
        <v>69.7</v>
      </c>
      <c r="CW53" s="1230"/>
      <c r="CX53" s="1230"/>
      <c r="CY53" s="1230"/>
      <c r="CZ53" s="1230"/>
      <c r="DA53" s="1230"/>
      <c r="DB53" s="1230"/>
      <c r="DC53" s="1230"/>
    </row>
    <row r="54" spans="1:109" ht="13.2" x14ac:dyDescent="0.2">
      <c r="A54" s="358"/>
      <c r="B54" s="259"/>
      <c r="G54" s="1245"/>
      <c r="H54" s="1245"/>
      <c r="I54" s="1228"/>
      <c r="J54" s="1228"/>
      <c r="K54" s="1235"/>
      <c r="L54" s="1235"/>
      <c r="M54" s="1235"/>
      <c r="N54" s="1235"/>
      <c r="AM54" s="359"/>
      <c r="AN54" s="1233"/>
      <c r="AO54" s="1233"/>
      <c r="AP54" s="1233"/>
      <c r="AQ54" s="1233"/>
      <c r="AR54" s="1233"/>
      <c r="AS54" s="1233"/>
      <c r="AT54" s="1233"/>
      <c r="AU54" s="1233"/>
      <c r="AV54" s="1233"/>
      <c r="AW54" s="1233"/>
      <c r="AX54" s="1233"/>
      <c r="AY54" s="1233"/>
      <c r="AZ54" s="1233"/>
      <c r="BA54" s="1233"/>
      <c r="BB54" s="1233"/>
      <c r="BC54" s="1233"/>
      <c r="BD54" s="1233"/>
      <c r="BE54" s="1233"/>
      <c r="BF54" s="1233"/>
      <c r="BG54" s="1233"/>
      <c r="BH54" s="1233"/>
      <c r="BI54" s="1233"/>
      <c r="BJ54" s="1233"/>
      <c r="BK54" s="1233"/>
      <c r="BL54" s="1233"/>
      <c r="BM54" s="1233"/>
      <c r="BN54" s="1233"/>
      <c r="BO54" s="1233"/>
      <c r="BP54" s="1230"/>
      <c r="BQ54" s="1230"/>
      <c r="BR54" s="1230"/>
      <c r="BS54" s="1230"/>
      <c r="BT54" s="1230"/>
      <c r="BU54" s="1230"/>
      <c r="BV54" s="1230"/>
      <c r="BW54" s="1230"/>
      <c r="BX54" s="1230"/>
      <c r="BY54" s="1230"/>
      <c r="BZ54" s="1230"/>
      <c r="CA54" s="1230"/>
      <c r="CB54" s="1230"/>
      <c r="CC54" s="1230"/>
      <c r="CD54" s="1230"/>
      <c r="CE54" s="1230"/>
      <c r="CF54" s="1230"/>
      <c r="CG54" s="1230"/>
      <c r="CH54" s="1230"/>
      <c r="CI54" s="1230"/>
      <c r="CJ54" s="1230"/>
      <c r="CK54" s="1230"/>
      <c r="CL54" s="1230"/>
      <c r="CM54" s="1230"/>
      <c r="CN54" s="1230"/>
      <c r="CO54" s="1230"/>
      <c r="CP54" s="1230"/>
      <c r="CQ54" s="1230"/>
      <c r="CR54" s="1230"/>
      <c r="CS54" s="1230"/>
      <c r="CT54" s="1230"/>
      <c r="CU54" s="1230"/>
      <c r="CV54" s="1230"/>
      <c r="CW54" s="1230"/>
      <c r="CX54" s="1230"/>
      <c r="CY54" s="1230"/>
      <c r="CZ54" s="1230"/>
      <c r="DA54" s="1230"/>
      <c r="DB54" s="1230"/>
      <c r="DC54" s="1230"/>
    </row>
    <row r="55" spans="1:109" ht="13.2" x14ac:dyDescent="0.2">
      <c r="A55" s="358"/>
      <c r="B55" s="259"/>
      <c r="G55" s="1228"/>
      <c r="H55" s="1228"/>
      <c r="I55" s="1228"/>
      <c r="J55" s="1228"/>
      <c r="K55" s="1235"/>
      <c r="L55" s="1235"/>
      <c r="M55" s="1235"/>
      <c r="N55" s="1235"/>
      <c r="AN55" s="1234" t="s">
        <v>561</v>
      </c>
      <c r="AO55" s="1234"/>
      <c r="AP55" s="1234"/>
      <c r="AQ55" s="1234"/>
      <c r="AR55" s="1234"/>
      <c r="AS55" s="1234"/>
      <c r="AT55" s="1234"/>
      <c r="AU55" s="1234"/>
      <c r="AV55" s="1234"/>
      <c r="AW55" s="1234"/>
      <c r="AX55" s="1234"/>
      <c r="AY55" s="1234"/>
      <c r="AZ55" s="1234"/>
      <c r="BA55" s="1234"/>
      <c r="BB55" s="1233" t="s">
        <v>559</v>
      </c>
      <c r="BC55" s="1233"/>
      <c r="BD55" s="1233"/>
      <c r="BE55" s="1233"/>
      <c r="BF55" s="1233"/>
      <c r="BG55" s="1233"/>
      <c r="BH55" s="1233"/>
      <c r="BI55" s="1233"/>
      <c r="BJ55" s="1233"/>
      <c r="BK55" s="1233"/>
      <c r="BL55" s="1233"/>
      <c r="BM55" s="1233"/>
      <c r="BN55" s="1233"/>
      <c r="BO55" s="1233"/>
      <c r="BP55" s="1230">
        <v>0</v>
      </c>
      <c r="BQ55" s="1230"/>
      <c r="BR55" s="1230"/>
      <c r="BS55" s="1230"/>
      <c r="BT55" s="1230"/>
      <c r="BU55" s="1230"/>
      <c r="BV55" s="1230"/>
      <c r="BW55" s="1230"/>
      <c r="BX55" s="1230">
        <v>0</v>
      </c>
      <c r="BY55" s="1230"/>
      <c r="BZ55" s="1230"/>
      <c r="CA55" s="1230"/>
      <c r="CB55" s="1230"/>
      <c r="CC55" s="1230"/>
      <c r="CD55" s="1230"/>
      <c r="CE55" s="1230"/>
      <c r="CF55" s="1230">
        <v>0</v>
      </c>
      <c r="CG55" s="1230"/>
      <c r="CH55" s="1230"/>
      <c r="CI55" s="1230"/>
      <c r="CJ55" s="1230"/>
      <c r="CK55" s="1230"/>
      <c r="CL55" s="1230"/>
      <c r="CM55" s="1230"/>
      <c r="CN55" s="1230">
        <v>0</v>
      </c>
      <c r="CO55" s="1230"/>
      <c r="CP55" s="1230"/>
      <c r="CQ55" s="1230"/>
      <c r="CR55" s="1230"/>
      <c r="CS55" s="1230"/>
      <c r="CT55" s="1230"/>
      <c r="CU55" s="1230"/>
      <c r="CV55" s="1230">
        <v>0</v>
      </c>
      <c r="CW55" s="1230"/>
      <c r="CX55" s="1230"/>
      <c r="CY55" s="1230"/>
      <c r="CZ55" s="1230"/>
      <c r="DA55" s="1230"/>
      <c r="DB55" s="1230"/>
      <c r="DC55" s="1230"/>
    </row>
    <row r="56" spans="1:109" ht="13.2" x14ac:dyDescent="0.2">
      <c r="A56" s="358"/>
      <c r="B56" s="259"/>
      <c r="G56" s="1228"/>
      <c r="H56" s="1228"/>
      <c r="I56" s="1228"/>
      <c r="J56" s="1228"/>
      <c r="K56" s="1235"/>
      <c r="L56" s="1235"/>
      <c r="M56" s="1235"/>
      <c r="N56" s="1235"/>
      <c r="AN56" s="1234"/>
      <c r="AO56" s="1234"/>
      <c r="AP56" s="1234"/>
      <c r="AQ56" s="1234"/>
      <c r="AR56" s="1234"/>
      <c r="AS56" s="1234"/>
      <c r="AT56" s="1234"/>
      <c r="AU56" s="1234"/>
      <c r="AV56" s="1234"/>
      <c r="AW56" s="1234"/>
      <c r="AX56" s="1234"/>
      <c r="AY56" s="1234"/>
      <c r="AZ56" s="1234"/>
      <c r="BA56" s="1234"/>
      <c r="BB56" s="1233"/>
      <c r="BC56" s="1233"/>
      <c r="BD56" s="1233"/>
      <c r="BE56" s="1233"/>
      <c r="BF56" s="1233"/>
      <c r="BG56" s="1233"/>
      <c r="BH56" s="1233"/>
      <c r="BI56" s="1233"/>
      <c r="BJ56" s="1233"/>
      <c r="BK56" s="1233"/>
      <c r="BL56" s="1233"/>
      <c r="BM56" s="1233"/>
      <c r="BN56" s="1233"/>
      <c r="BO56" s="1233"/>
      <c r="BP56" s="1230"/>
      <c r="BQ56" s="1230"/>
      <c r="BR56" s="1230"/>
      <c r="BS56" s="1230"/>
      <c r="BT56" s="1230"/>
      <c r="BU56" s="1230"/>
      <c r="BV56" s="1230"/>
      <c r="BW56" s="1230"/>
      <c r="BX56" s="1230"/>
      <c r="BY56" s="1230"/>
      <c r="BZ56" s="1230"/>
      <c r="CA56" s="1230"/>
      <c r="CB56" s="1230"/>
      <c r="CC56" s="1230"/>
      <c r="CD56" s="1230"/>
      <c r="CE56" s="1230"/>
      <c r="CF56" s="1230"/>
      <c r="CG56" s="1230"/>
      <c r="CH56" s="1230"/>
      <c r="CI56" s="1230"/>
      <c r="CJ56" s="1230"/>
      <c r="CK56" s="1230"/>
      <c r="CL56" s="1230"/>
      <c r="CM56" s="1230"/>
      <c r="CN56" s="1230"/>
      <c r="CO56" s="1230"/>
      <c r="CP56" s="1230"/>
      <c r="CQ56" s="1230"/>
      <c r="CR56" s="1230"/>
      <c r="CS56" s="1230"/>
      <c r="CT56" s="1230"/>
      <c r="CU56" s="1230"/>
      <c r="CV56" s="1230"/>
      <c r="CW56" s="1230"/>
      <c r="CX56" s="1230"/>
      <c r="CY56" s="1230"/>
      <c r="CZ56" s="1230"/>
      <c r="DA56" s="1230"/>
      <c r="DB56" s="1230"/>
      <c r="DC56" s="1230"/>
    </row>
    <row r="57" spans="1:109" s="358" customFormat="1" ht="13.2" x14ac:dyDescent="0.2">
      <c r="B57" s="362"/>
      <c r="G57" s="1228"/>
      <c r="H57" s="1228"/>
      <c r="I57" s="1231"/>
      <c r="J57" s="1231"/>
      <c r="K57" s="1235"/>
      <c r="L57" s="1235"/>
      <c r="M57" s="1235"/>
      <c r="N57" s="1235"/>
      <c r="AM57" s="255"/>
      <c r="AN57" s="1234"/>
      <c r="AO57" s="1234"/>
      <c r="AP57" s="1234"/>
      <c r="AQ57" s="1234"/>
      <c r="AR57" s="1234"/>
      <c r="AS57" s="1234"/>
      <c r="AT57" s="1234"/>
      <c r="AU57" s="1234"/>
      <c r="AV57" s="1234"/>
      <c r="AW57" s="1234"/>
      <c r="AX57" s="1234"/>
      <c r="AY57" s="1234"/>
      <c r="AZ57" s="1234"/>
      <c r="BA57" s="1234"/>
      <c r="BB57" s="1233" t="s">
        <v>560</v>
      </c>
      <c r="BC57" s="1233"/>
      <c r="BD57" s="1233"/>
      <c r="BE57" s="1233"/>
      <c r="BF57" s="1233"/>
      <c r="BG57" s="1233"/>
      <c r="BH57" s="1233"/>
      <c r="BI57" s="1233"/>
      <c r="BJ57" s="1233"/>
      <c r="BK57" s="1233"/>
      <c r="BL57" s="1233"/>
      <c r="BM57" s="1233"/>
      <c r="BN57" s="1233"/>
      <c r="BO57" s="1233"/>
      <c r="BP57" s="1230">
        <v>56.3</v>
      </c>
      <c r="BQ57" s="1230"/>
      <c r="BR57" s="1230"/>
      <c r="BS57" s="1230"/>
      <c r="BT57" s="1230"/>
      <c r="BU57" s="1230"/>
      <c r="BV57" s="1230"/>
      <c r="BW57" s="1230"/>
      <c r="BX57" s="1230">
        <v>56.4</v>
      </c>
      <c r="BY57" s="1230"/>
      <c r="BZ57" s="1230"/>
      <c r="CA57" s="1230"/>
      <c r="CB57" s="1230"/>
      <c r="CC57" s="1230"/>
      <c r="CD57" s="1230"/>
      <c r="CE57" s="1230"/>
      <c r="CF57" s="1230">
        <v>56</v>
      </c>
      <c r="CG57" s="1230"/>
      <c r="CH57" s="1230"/>
      <c r="CI57" s="1230"/>
      <c r="CJ57" s="1230"/>
      <c r="CK57" s="1230"/>
      <c r="CL57" s="1230"/>
      <c r="CM57" s="1230"/>
      <c r="CN57" s="1230">
        <v>56.6</v>
      </c>
      <c r="CO57" s="1230"/>
      <c r="CP57" s="1230"/>
      <c r="CQ57" s="1230"/>
      <c r="CR57" s="1230"/>
      <c r="CS57" s="1230"/>
      <c r="CT57" s="1230"/>
      <c r="CU57" s="1230"/>
      <c r="CV57" s="1230">
        <v>56.7</v>
      </c>
      <c r="CW57" s="1230"/>
      <c r="CX57" s="1230"/>
      <c r="CY57" s="1230"/>
      <c r="CZ57" s="1230"/>
      <c r="DA57" s="1230"/>
      <c r="DB57" s="1230"/>
      <c r="DC57" s="1230"/>
      <c r="DD57" s="363"/>
      <c r="DE57" s="362"/>
    </row>
    <row r="58" spans="1:109" s="358" customFormat="1" ht="13.2" x14ac:dyDescent="0.2">
      <c r="A58" s="255"/>
      <c r="B58" s="362"/>
      <c r="G58" s="1228"/>
      <c r="H58" s="1228"/>
      <c r="I58" s="1231"/>
      <c r="J58" s="1231"/>
      <c r="K58" s="1235"/>
      <c r="L58" s="1235"/>
      <c r="M58" s="1235"/>
      <c r="N58" s="1235"/>
      <c r="AM58" s="255"/>
      <c r="AN58" s="1234"/>
      <c r="AO58" s="1234"/>
      <c r="AP58" s="1234"/>
      <c r="AQ58" s="1234"/>
      <c r="AR58" s="1234"/>
      <c r="AS58" s="1234"/>
      <c r="AT58" s="1234"/>
      <c r="AU58" s="1234"/>
      <c r="AV58" s="1234"/>
      <c r="AW58" s="1234"/>
      <c r="AX58" s="1234"/>
      <c r="AY58" s="1234"/>
      <c r="AZ58" s="1234"/>
      <c r="BA58" s="1234"/>
      <c r="BB58" s="1233"/>
      <c r="BC58" s="1233"/>
      <c r="BD58" s="1233"/>
      <c r="BE58" s="1233"/>
      <c r="BF58" s="1233"/>
      <c r="BG58" s="1233"/>
      <c r="BH58" s="1233"/>
      <c r="BI58" s="1233"/>
      <c r="BJ58" s="1233"/>
      <c r="BK58" s="1233"/>
      <c r="BL58" s="1233"/>
      <c r="BM58" s="1233"/>
      <c r="BN58" s="1233"/>
      <c r="BO58" s="1233"/>
      <c r="BP58" s="1230"/>
      <c r="BQ58" s="1230"/>
      <c r="BR58" s="1230"/>
      <c r="BS58" s="1230"/>
      <c r="BT58" s="1230"/>
      <c r="BU58" s="1230"/>
      <c r="BV58" s="1230"/>
      <c r="BW58" s="1230"/>
      <c r="BX58" s="1230"/>
      <c r="BY58" s="1230"/>
      <c r="BZ58" s="1230"/>
      <c r="CA58" s="1230"/>
      <c r="CB58" s="1230"/>
      <c r="CC58" s="1230"/>
      <c r="CD58" s="1230"/>
      <c r="CE58" s="1230"/>
      <c r="CF58" s="1230"/>
      <c r="CG58" s="1230"/>
      <c r="CH58" s="1230"/>
      <c r="CI58" s="1230"/>
      <c r="CJ58" s="1230"/>
      <c r="CK58" s="1230"/>
      <c r="CL58" s="1230"/>
      <c r="CM58" s="1230"/>
      <c r="CN58" s="1230"/>
      <c r="CO58" s="1230"/>
      <c r="CP58" s="1230"/>
      <c r="CQ58" s="1230"/>
      <c r="CR58" s="1230"/>
      <c r="CS58" s="1230"/>
      <c r="CT58" s="1230"/>
      <c r="CU58" s="1230"/>
      <c r="CV58" s="1230"/>
      <c r="CW58" s="1230"/>
      <c r="CX58" s="1230"/>
      <c r="CY58" s="1230"/>
      <c r="CZ58" s="1230"/>
      <c r="DA58" s="1230"/>
      <c r="DB58" s="1230"/>
      <c r="DC58" s="1230"/>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562</v>
      </c>
    </row>
    <row r="64" spans="1:109" ht="13.2" x14ac:dyDescent="0.2">
      <c r="B64" s="259"/>
      <c r="G64" s="357"/>
      <c r="I64" s="369"/>
      <c r="J64" s="369"/>
      <c r="K64" s="369"/>
      <c r="L64" s="369"/>
      <c r="M64" s="369"/>
      <c r="N64" s="370"/>
      <c r="AM64" s="357"/>
      <c r="AN64" s="357" t="s">
        <v>556</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36" t="s">
        <v>565</v>
      </c>
      <c r="AO65" s="1237"/>
      <c r="AP65" s="1237"/>
      <c r="AQ65" s="1237"/>
      <c r="AR65" s="1237"/>
      <c r="AS65" s="1237"/>
      <c r="AT65" s="1237"/>
      <c r="AU65" s="1237"/>
      <c r="AV65" s="1237"/>
      <c r="AW65" s="1237"/>
      <c r="AX65" s="1237"/>
      <c r="AY65" s="1237"/>
      <c r="AZ65" s="1237"/>
      <c r="BA65" s="1237"/>
      <c r="BB65" s="1237"/>
      <c r="BC65" s="1237"/>
      <c r="BD65" s="1237"/>
      <c r="BE65" s="1237"/>
      <c r="BF65" s="1237"/>
      <c r="BG65" s="1237"/>
      <c r="BH65" s="1237"/>
      <c r="BI65" s="1237"/>
      <c r="BJ65" s="1237"/>
      <c r="BK65" s="1237"/>
      <c r="BL65" s="1237"/>
      <c r="BM65" s="1237"/>
      <c r="BN65" s="1237"/>
      <c r="BO65" s="1237"/>
      <c r="BP65" s="1237"/>
      <c r="BQ65" s="1237"/>
      <c r="BR65" s="1237"/>
      <c r="BS65" s="1237"/>
      <c r="BT65" s="1237"/>
      <c r="BU65" s="1237"/>
      <c r="BV65" s="1237"/>
      <c r="BW65" s="1237"/>
      <c r="BX65" s="1237"/>
      <c r="BY65" s="1237"/>
      <c r="BZ65" s="1237"/>
      <c r="CA65" s="1237"/>
      <c r="CB65" s="1237"/>
      <c r="CC65" s="1237"/>
      <c r="CD65" s="1237"/>
      <c r="CE65" s="1237"/>
      <c r="CF65" s="1237"/>
      <c r="CG65" s="1237"/>
      <c r="CH65" s="1237"/>
      <c r="CI65" s="1237"/>
      <c r="CJ65" s="1237"/>
      <c r="CK65" s="1237"/>
      <c r="CL65" s="1237"/>
      <c r="CM65" s="1237"/>
      <c r="CN65" s="1237"/>
      <c r="CO65" s="1237"/>
      <c r="CP65" s="1237"/>
      <c r="CQ65" s="1237"/>
      <c r="CR65" s="1237"/>
      <c r="CS65" s="1237"/>
      <c r="CT65" s="1237"/>
      <c r="CU65" s="1237"/>
      <c r="CV65" s="1237"/>
      <c r="CW65" s="1237"/>
      <c r="CX65" s="1237"/>
      <c r="CY65" s="1237"/>
      <c r="CZ65" s="1237"/>
      <c r="DA65" s="1237"/>
      <c r="DB65" s="1237"/>
      <c r="DC65" s="1238"/>
    </row>
    <row r="66" spans="2:107" ht="13.2" x14ac:dyDescent="0.2">
      <c r="B66" s="259"/>
      <c r="AN66" s="1239"/>
      <c r="AO66" s="1240"/>
      <c r="AP66" s="1240"/>
      <c r="AQ66" s="1240"/>
      <c r="AR66" s="1240"/>
      <c r="AS66" s="1240"/>
      <c r="AT66" s="1240"/>
      <c r="AU66" s="1240"/>
      <c r="AV66" s="1240"/>
      <c r="AW66" s="1240"/>
      <c r="AX66" s="1240"/>
      <c r="AY66" s="1240"/>
      <c r="AZ66" s="1240"/>
      <c r="BA66" s="1240"/>
      <c r="BB66" s="1240"/>
      <c r="BC66" s="1240"/>
      <c r="BD66" s="1240"/>
      <c r="BE66" s="1240"/>
      <c r="BF66" s="1240"/>
      <c r="BG66" s="1240"/>
      <c r="BH66" s="1240"/>
      <c r="BI66" s="1240"/>
      <c r="BJ66" s="1240"/>
      <c r="BK66" s="1240"/>
      <c r="BL66" s="1240"/>
      <c r="BM66" s="1240"/>
      <c r="BN66" s="1240"/>
      <c r="BO66" s="1240"/>
      <c r="BP66" s="1240"/>
      <c r="BQ66" s="1240"/>
      <c r="BR66" s="1240"/>
      <c r="BS66" s="1240"/>
      <c r="BT66" s="1240"/>
      <c r="BU66" s="1240"/>
      <c r="BV66" s="1240"/>
      <c r="BW66" s="1240"/>
      <c r="BX66" s="1240"/>
      <c r="BY66" s="1240"/>
      <c r="BZ66" s="1240"/>
      <c r="CA66" s="1240"/>
      <c r="CB66" s="1240"/>
      <c r="CC66" s="1240"/>
      <c r="CD66" s="1240"/>
      <c r="CE66" s="1240"/>
      <c r="CF66" s="1240"/>
      <c r="CG66" s="1240"/>
      <c r="CH66" s="1240"/>
      <c r="CI66" s="1240"/>
      <c r="CJ66" s="1240"/>
      <c r="CK66" s="1240"/>
      <c r="CL66" s="1240"/>
      <c r="CM66" s="1240"/>
      <c r="CN66" s="1240"/>
      <c r="CO66" s="1240"/>
      <c r="CP66" s="1240"/>
      <c r="CQ66" s="1240"/>
      <c r="CR66" s="1240"/>
      <c r="CS66" s="1240"/>
      <c r="CT66" s="1240"/>
      <c r="CU66" s="1240"/>
      <c r="CV66" s="1240"/>
      <c r="CW66" s="1240"/>
      <c r="CX66" s="1240"/>
      <c r="CY66" s="1240"/>
      <c r="CZ66" s="1240"/>
      <c r="DA66" s="1240"/>
      <c r="DB66" s="1240"/>
      <c r="DC66" s="1241"/>
    </row>
    <row r="67" spans="2:107" ht="13.2" x14ac:dyDescent="0.2">
      <c r="B67" s="259"/>
      <c r="AN67" s="1239"/>
      <c r="AO67" s="1240"/>
      <c r="AP67" s="1240"/>
      <c r="AQ67" s="1240"/>
      <c r="AR67" s="1240"/>
      <c r="AS67" s="1240"/>
      <c r="AT67" s="1240"/>
      <c r="AU67" s="1240"/>
      <c r="AV67" s="1240"/>
      <c r="AW67" s="1240"/>
      <c r="AX67" s="1240"/>
      <c r="AY67" s="1240"/>
      <c r="AZ67" s="1240"/>
      <c r="BA67" s="1240"/>
      <c r="BB67" s="1240"/>
      <c r="BC67" s="1240"/>
      <c r="BD67" s="1240"/>
      <c r="BE67" s="1240"/>
      <c r="BF67" s="1240"/>
      <c r="BG67" s="1240"/>
      <c r="BH67" s="1240"/>
      <c r="BI67" s="1240"/>
      <c r="BJ67" s="1240"/>
      <c r="BK67" s="1240"/>
      <c r="BL67" s="1240"/>
      <c r="BM67" s="1240"/>
      <c r="BN67" s="1240"/>
      <c r="BO67" s="1240"/>
      <c r="BP67" s="1240"/>
      <c r="BQ67" s="1240"/>
      <c r="BR67" s="1240"/>
      <c r="BS67" s="1240"/>
      <c r="BT67" s="1240"/>
      <c r="BU67" s="1240"/>
      <c r="BV67" s="1240"/>
      <c r="BW67" s="1240"/>
      <c r="BX67" s="1240"/>
      <c r="BY67" s="1240"/>
      <c r="BZ67" s="1240"/>
      <c r="CA67" s="1240"/>
      <c r="CB67" s="1240"/>
      <c r="CC67" s="1240"/>
      <c r="CD67" s="1240"/>
      <c r="CE67" s="1240"/>
      <c r="CF67" s="1240"/>
      <c r="CG67" s="1240"/>
      <c r="CH67" s="1240"/>
      <c r="CI67" s="1240"/>
      <c r="CJ67" s="1240"/>
      <c r="CK67" s="1240"/>
      <c r="CL67" s="1240"/>
      <c r="CM67" s="1240"/>
      <c r="CN67" s="1240"/>
      <c r="CO67" s="1240"/>
      <c r="CP67" s="1240"/>
      <c r="CQ67" s="1240"/>
      <c r="CR67" s="1240"/>
      <c r="CS67" s="1240"/>
      <c r="CT67" s="1240"/>
      <c r="CU67" s="1240"/>
      <c r="CV67" s="1240"/>
      <c r="CW67" s="1240"/>
      <c r="CX67" s="1240"/>
      <c r="CY67" s="1240"/>
      <c r="CZ67" s="1240"/>
      <c r="DA67" s="1240"/>
      <c r="DB67" s="1240"/>
      <c r="DC67" s="1241"/>
    </row>
    <row r="68" spans="2:107" ht="13.2" x14ac:dyDescent="0.2">
      <c r="B68" s="259"/>
      <c r="AN68" s="1239"/>
      <c r="AO68" s="1240"/>
      <c r="AP68" s="1240"/>
      <c r="AQ68" s="1240"/>
      <c r="AR68" s="1240"/>
      <c r="AS68" s="1240"/>
      <c r="AT68" s="1240"/>
      <c r="AU68" s="1240"/>
      <c r="AV68" s="1240"/>
      <c r="AW68" s="1240"/>
      <c r="AX68" s="1240"/>
      <c r="AY68" s="1240"/>
      <c r="AZ68" s="1240"/>
      <c r="BA68" s="1240"/>
      <c r="BB68" s="1240"/>
      <c r="BC68" s="1240"/>
      <c r="BD68" s="1240"/>
      <c r="BE68" s="1240"/>
      <c r="BF68" s="1240"/>
      <c r="BG68" s="1240"/>
      <c r="BH68" s="1240"/>
      <c r="BI68" s="1240"/>
      <c r="BJ68" s="1240"/>
      <c r="BK68" s="1240"/>
      <c r="BL68" s="1240"/>
      <c r="BM68" s="1240"/>
      <c r="BN68" s="1240"/>
      <c r="BO68" s="1240"/>
      <c r="BP68" s="1240"/>
      <c r="BQ68" s="1240"/>
      <c r="BR68" s="1240"/>
      <c r="BS68" s="1240"/>
      <c r="BT68" s="1240"/>
      <c r="BU68" s="1240"/>
      <c r="BV68" s="1240"/>
      <c r="BW68" s="1240"/>
      <c r="BX68" s="1240"/>
      <c r="BY68" s="1240"/>
      <c r="BZ68" s="1240"/>
      <c r="CA68" s="1240"/>
      <c r="CB68" s="1240"/>
      <c r="CC68" s="1240"/>
      <c r="CD68" s="1240"/>
      <c r="CE68" s="1240"/>
      <c r="CF68" s="1240"/>
      <c r="CG68" s="1240"/>
      <c r="CH68" s="1240"/>
      <c r="CI68" s="1240"/>
      <c r="CJ68" s="1240"/>
      <c r="CK68" s="1240"/>
      <c r="CL68" s="1240"/>
      <c r="CM68" s="1240"/>
      <c r="CN68" s="1240"/>
      <c r="CO68" s="1240"/>
      <c r="CP68" s="1240"/>
      <c r="CQ68" s="1240"/>
      <c r="CR68" s="1240"/>
      <c r="CS68" s="1240"/>
      <c r="CT68" s="1240"/>
      <c r="CU68" s="1240"/>
      <c r="CV68" s="1240"/>
      <c r="CW68" s="1240"/>
      <c r="CX68" s="1240"/>
      <c r="CY68" s="1240"/>
      <c r="CZ68" s="1240"/>
      <c r="DA68" s="1240"/>
      <c r="DB68" s="1240"/>
      <c r="DC68" s="1241"/>
    </row>
    <row r="69" spans="2:107" ht="13.2" x14ac:dyDescent="0.2">
      <c r="B69" s="259"/>
      <c r="AN69" s="1242"/>
      <c r="AO69" s="1243"/>
      <c r="AP69" s="1243"/>
      <c r="AQ69" s="1243"/>
      <c r="AR69" s="1243"/>
      <c r="AS69" s="1243"/>
      <c r="AT69" s="1243"/>
      <c r="AU69" s="1243"/>
      <c r="AV69" s="1243"/>
      <c r="AW69" s="1243"/>
      <c r="AX69" s="1243"/>
      <c r="AY69" s="1243"/>
      <c r="AZ69" s="1243"/>
      <c r="BA69" s="1243"/>
      <c r="BB69" s="1243"/>
      <c r="BC69" s="1243"/>
      <c r="BD69" s="1243"/>
      <c r="BE69" s="1243"/>
      <c r="BF69" s="1243"/>
      <c r="BG69" s="1243"/>
      <c r="BH69" s="1243"/>
      <c r="BI69" s="1243"/>
      <c r="BJ69" s="1243"/>
      <c r="BK69" s="1243"/>
      <c r="BL69" s="1243"/>
      <c r="BM69" s="1243"/>
      <c r="BN69" s="1243"/>
      <c r="BO69" s="1243"/>
      <c r="BP69" s="1243"/>
      <c r="BQ69" s="1243"/>
      <c r="BR69" s="1243"/>
      <c r="BS69" s="1243"/>
      <c r="BT69" s="1243"/>
      <c r="BU69" s="1243"/>
      <c r="BV69" s="1243"/>
      <c r="BW69" s="1243"/>
      <c r="BX69" s="1243"/>
      <c r="BY69" s="1243"/>
      <c r="BZ69" s="1243"/>
      <c r="CA69" s="1243"/>
      <c r="CB69" s="1243"/>
      <c r="CC69" s="1243"/>
      <c r="CD69" s="1243"/>
      <c r="CE69" s="1243"/>
      <c r="CF69" s="1243"/>
      <c r="CG69" s="1243"/>
      <c r="CH69" s="1243"/>
      <c r="CI69" s="1243"/>
      <c r="CJ69" s="1243"/>
      <c r="CK69" s="1243"/>
      <c r="CL69" s="1243"/>
      <c r="CM69" s="1243"/>
      <c r="CN69" s="1243"/>
      <c r="CO69" s="1243"/>
      <c r="CP69" s="1243"/>
      <c r="CQ69" s="1243"/>
      <c r="CR69" s="1243"/>
      <c r="CS69" s="1243"/>
      <c r="CT69" s="1243"/>
      <c r="CU69" s="1243"/>
      <c r="CV69" s="1243"/>
      <c r="CW69" s="1243"/>
      <c r="CX69" s="1243"/>
      <c r="CY69" s="1243"/>
      <c r="CZ69" s="1243"/>
      <c r="DA69" s="1243"/>
      <c r="DB69" s="1243"/>
      <c r="DC69" s="1244"/>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557</v>
      </c>
    </row>
    <row r="72" spans="2:107" ht="13.2" x14ac:dyDescent="0.2">
      <c r="B72" s="259"/>
      <c r="G72" s="1228"/>
      <c r="H72" s="1228"/>
      <c r="I72" s="1228"/>
      <c r="J72" s="1228"/>
      <c r="K72" s="360"/>
      <c r="L72" s="360"/>
      <c r="M72" s="361"/>
      <c r="N72" s="361"/>
      <c r="AN72" s="1246"/>
      <c r="AO72" s="1247"/>
      <c r="AP72" s="1247"/>
      <c r="AQ72" s="1247"/>
      <c r="AR72" s="1247"/>
      <c r="AS72" s="1247"/>
      <c r="AT72" s="1247"/>
      <c r="AU72" s="1247"/>
      <c r="AV72" s="1247"/>
      <c r="AW72" s="1247"/>
      <c r="AX72" s="1247"/>
      <c r="AY72" s="1247"/>
      <c r="AZ72" s="1247"/>
      <c r="BA72" s="1247"/>
      <c r="BB72" s="1247"/>
      <c r="BC72" s="1247"/>
      <c r="BD72" s="1247"/>
      <c r="BE72" s="1247"/>
      <c r="BF72" s="1247"/>
      <c r="BG72" s="1247"/>
      <c r="BH72" s="1247"/>
      <c r="BI72" s="1247"/>
      <c r="BJ72" s="1247"/>
      <c r="BK72" s="1247"/>
      <c r="BL72" s="1247"/>
      <c r="BM72" s="1247"/>
      <c r="BN72" s="1247"/>
      <c r="BO72" s="1248"/>
      <c r="BP72" s="1234" t="s">
        <v>521</v>
      </c>
      <c r="BQ72" s="1234"/>
      <c r="BR72" s="1234"/>
      <c r="BS72" s="1234"/>
      <c r="BT72" s="1234"/>
      <c r="BU72" s="1234"/>
      <c r="BV72" s="1234"/>
      <c r="BW72" s="1234"/>
      <c r="BX72" s="1234" t="s">
        <v>522</v>
      </c>
      <c r="BY72" s="1234"/>
      <c r="BZ72" s="1234"/>
      <c r="CA72" s="1234"/>
      <c r="CB72" s="1234"/>
      <c r="CC72" s="1234"/>
      <c r="CD72" s="1234"/>
      <c r="CE72" s="1234"/>
      <c r="CF72" s="1234" t="s">
        <v>523</v>
      </c>
      <c r="CG72" s="1234"/>
      <c r="CH72" s="1234"/>
      <c r="CI72" s="1234"/>
      <c r="CJ72" s="1234"/>
      <c r="CK72" s="1234"/>
      <c r="CL72" s="1234"/>
      <c r="CM72" s="1234"/>
      <c r="CN72" s="1234" t="s">
        <v>524</v>
      </c>
      <c r="CO72" s="1234"/>
      <c r="CP72" s="1234"/>
      <c r="CQ72" s="1234"/>
      <c r="CR72" s="1234"/>
      <c r="CS72" s="1234"/>
      <c r="CT72" s="1234"/>
      <c r="CU72" s="1234"/>
      <c r="CV72" s="1234" t="s">
        <v>525</v>
      </c>
      <c r="CW72" s="1234"/>
      <c r="CX72" s="1234"/>
      <c r="CY72" s="1234"/>
      <c r="CZ72" s="1234"/>
      <c r="DA72" s="1234"/>
      <c r="DB72" s="1234"/>
      <c r="DC72" s="1234"/>
    </row>
    <row r="73" spans="2:107" ht="13.2" x14ac:dyDescent="0.2">
      <c r="B73" s="259"/>
      <c r="G73" s="1245"/>
      <c r="H73" s="1245"/>
      <c r="I73" s="1245"/>
      <c r="J73" s="1245"/>
      <c r="K73" s="1229"/>
      <c r="L73" s="1229"/>
      <c r="M73" s="1229"/>
      <c r="N73" s="1229"/>
      <c r="AM73" s="359"/>
      <c r="AN73" s="1233" t="s">
        <v>558</v>
      </c>
      <c r="AO73" s="1233"/>
      <c r="AP73" s="1233"/>
      <c r="AQ73" s="1233"/>
      <c r="AR73" s="1233"/>
      <c r="AS73" s="1233"/>
      <c r="AT73" s="1233"/>
      <c r="AU73" s="1233"/>
      <c r="AV73" s="1233"/>
      <c r="AW73" s="1233"/>
      <c r="AX73" s="1233"/>
      <c r="AY73" s="1233"/>
      <c r="AZ73" s="1233"/>
      <c r="BA73" s="1233"/>
      <c r="BB73" s="1233" t="s">
        <v>559</v>
      </c>
      <c r="BC73" s="1233"/>
      <c r="BD73" s="1233"/>
      <c r="BE73" s="1233"/>
      <c r="BF73" s="1233"/>
      <c r="BG73" s="1233"/>
      <c r="BH73" s="1233"/>
      <c r="BI73" s="1233"/>
      <c r="BJ73" s="1233"/>
      <c r="BK73" s="1233"/>
      <c r="BL73" s="1233"/>
      <c r="BM73" s="1233"/>
      <c r="BN73" s="1233"/>
      <c r="BO73" s="1233"/>
      <c r="BP73" s="1230"/>
      <c r="BQ73" s="1230"/>
      <c r="BR73" s="1230"/>
      <c r="BS73" s="1230"/>
      <c r="BT73" s="1230"/>
      <c r="BU73" s="1230"/>
      <c r="BV73" s="1230"/>
      <c r="BW73" s="1230"/>
      <c r="BX73" s="1230"/>
      <c r="BY73" s="1230"/>
      <c r="BZ73" s="1230"/>
      <c r="CA73" s="1230"/>
      <c r="CB73" s="1230"/>
      <c r="CC73" s="1230"/>
      <c r="CD73" s="1230"/>
      <c r="CE73" s="1230"/>
      <c r="CF73" s="1230"/>
      <c r="CG73" s="1230"/>
      <c r="CH73" s="1230"/>
      <c r="CI73" s="1230"/>
      <c r="CJ73" s="1230"/>
      <c r="CK73" s="1230"/>
      <c r="CL73" s="1230"/>
      <c r="CM73" s="1230"/>
      <c r="CN73" s="1230"/>
      <c r="CO73" s="1230"/>
      <c r="CP73" s="1230"/>
      <c r="CQ73" s="1230"/>
      <c r="CR73" s="1230"/>
      <c r="CS73" s="1230"/>
      <c r="CT73" s="1230"/>
      <c r="CU73" s="1230"/>
      <c r="CV73" s="1230"/>
      <c r="CW73" s="1230"/>
      <c r="CX73" s="1230"/>
      <c r="CY73" s="1230"/>
      <c r="CZ73" s="1230"/>
      <c r="DA73" s="1230"/>
      <c r="DB73" s="1230"/>
      <c r="DC73" s="1230"/>
    </row>
    <row r="74" spans="2:107" ht="13.2" x14ac:dyDescent="0.2">
      <c r="B74" s="259"/>
      <c r="G74" s="1245"/>
      <c r="H74" s="1245"/>
      <c r="I74" s="1245"/>
      <c r="J74" s="1245"/>
      <c r="K74" s="1229"/>
      <c r="L74" s="1229"/>
      <c r="M74" s="1229"/>
      <c r="N74" s="1229"/>
      <c r="AM74" s="359"/>
      <c r="AN74" s="1233"/>
      <c r="AO74" s="1233"/>
      <c r="AP74" s="1233"/>
      <c r="AQ74" s="1233"/>
      <c r="AR74" s="1233"/>
      <c r="AS74" s="1233"/>
      <c r="AT74" s="1233"/>
      <c r="AU74" s="1233"/>
      <c r="AV74" s="1233"/>
      <c r="AW74" s="1233"/>
      <c r="AX74" s="1233"/>
      <c r="AY74" s="1233"/>
      <c r="AZ74" s="1233"/>
      <c r="BA74" s="1233"/>
      <c r="BB74" s="1233"/>
      <c r="BC74" s="1233"/>
      <c r="BD74" s="1233"/>
      <c r="BE74" s="1233"/>
      <c r="BF74" s="1233"/>
      <c r="BG74" s="1233"/>
      <c r="BH74" s="1233"/>
      <c r="BI74" s="1233"/>
      <c r="BJ74" s="1233"/>
      <c r="BK74" s="1233"/>
      <c r="BL74" s="1233"/>
      <c r="BM74" s="1233"/>
      <c r="BN74" s="1233"/>
      <c r="BO74" s="1233"/>
      <c r="BP74" s="1230"/>
      <c r="BQ74" s="1230"/>
      <c r="BR74" s="1230"/>
      <c r="BS74" s="1230"/>
      <c r="BT74" s="1230"/>
      <c r="BU74" s="1230"/>
      <c r="BV74" s="1230"/>
      <c r="BW74" s="1230"/>
      <c r="BX74" s="1230"/>
      <c r="BY74" s="1230"/>
      <c r="BZ74" s="1230"/>
      <c r="CA74" s="1230"/>
      <c r="CB74" s="1230"/>
      <c r="CC74" s="1230"/>
      <c r="CD74" s="1230"/>
      <c r="CE74" s="1230"/>
      <c r="CF74" s="1230"/>
      <c r="CG74" s="1230"/>
      <c r="CH74" s="1230"/>
      <c r="CI74" s="1230"/>
      <c r="CJ74" s="1230"/>
      <c r="CK74" s="1230"/>
      <c r="CL74" s="1230"/>
      <c r="CM74" s="1230"/>
      <c r="CN74" s="1230"/>
      <c r="CO74" s="1230"/>
      <c r="CP74" s="1230"/>
      <c r="CQ74" s="1230"/>
      <c r="CR74" s="1230"/>
      <c r="CS74" s="1230"/>
      <c r="CT74" s="1230"/>
      <c r="CU74" s="1230"/>
      <c r="CV74" s="1230"/>
      <c r="CW74" s="1230"/>
      <c r="CX74" s="1230"/>
      <c r="CY74" s="1230"/>
      <c r="CZ74" s="1230"/>
      <c r="DA74" s="1230"/>
      <c r="DB74" s="1230"/>
      <c r="DC74" s="1230"/>
    </row>
    <row r="75" spans="2:107" ht="13.2" x14ac:dyDescent="0.2">
      <c r="B75" s="259"/>
      <c r="G75" s="1245"/>
      <c r="H75" s="1245"/>
      <c r="I75" s="1228"/>
      <c r="J75" s="1228"/>
      <c r="K75" s="1235"/>
      <c r="L75" s="1235"/>
      <c r="M75" s="1235"/>
      <c r="N75" s="1235"/>
      <c r="AM75" s="359"/>
      <c r="AN75" s="1233"/>
      <c r="AO75" s="1233"/>
      <c r="AP75" s="1233"/>
      <c r="AQ75" s="1233"/>
      <c r="AR75" s="1233"/>
      <c r="AS75" s="1233"/>
      <c r="AT75" s="1233"/>
      <c r="AU75" s="1233"/>
      <c r="AV75" s="1233"/>
      <c r="AW75" s="1233"/>
      <c r="AX75" s="1233"/>
      <c r="AY75" s="1233"/>
      <c r="AZ75" s="1233"/>
      <c r="BA75" s="1233"/>
      <c r="BB75" s="1233" t="s">
        <v>563</v>
      </c>
      <c r="BC75" s="1233"/>
      <c r="BD75" s="1233"/>
      <c r="BE75" s="1233"/>
      <c r="BF75" s="1233"/>
      <c r="BG75" s="1233"/>
      <c r="BH75" s="1233"/>
      <c r="BI75" s="1233"/>
      <c r="BJ75" s="1233"/>
      <c r="BK75" s="1233"/>
      <c r="BL75" s="1233"/>
      <c r="BM75" s="1233"/>
      <c r="BN75" s="1233"/>
      <c r="BO75" s="1233"/>
      <c r="BP75" s="1230">
        <v>-4</v>
      </c>
      <c r="BQ75" s="1230"/>
      <c r="BR75" s="1230"/>
      <c r="BS75" s="1230"/>
      <c r="BT75" s="1230"/>
      <c r="BU75" s="1230"/>
      <c r="BV75" s="1230"/>
      <c r="BW75" s="1230"/>
      <c r="BX75" s="1230">
        <v>-4</v>
      </c>
      <c r="BY75" s="1230"/>
      <c r="BZ75" s="1230"/>
      <c r="CA75" s="1230"/>
      <c r="CB75" s="1230"/>
      <c r="CC75" s="1230"/>
      <c r="CD75" s="1230"/>
      <c r="CE75" s="1230"/>
      <c r="CF75" s="1230">
        <v>-4</v>
      </c>
      <c r="CG75" s="1230"/>
      <c r="CH75" s="1230"/>
      <c r="CI75" s="1230"/>
      <c r="CJ75" s="1230"/>
      <c r="CK75" s="1230"/>
      <c r="CL75" s="1230"/>
      <c r="CM75" s="1230"/>
      <c r="CN75" s="1230">
        <v>-4</v>
      </c>
      <c r="CO75" s="1230"/>
      <c r="CP75" s="1230"/>
      <c r="CQ75" s="1230"/>
      <c r="CR75" s="1230"/>
      <c r="CS75" s="1230"/>
      <c r="CT75" s="1230"/>
      <c r="CU75" s="1230"/>
      <c r="CV75" s="1230">
        <v>-3.8</v>
      </c>
      <c r="CW75" s="1230"/>
      <c r="CX75" s="1230"/>
      <c r="CY75" s="1230"/>
      <c r="CZ75" s="1230"/>
      <c r="DA75" s="1230"/>
      <c r="DB75" s="1230"/>
      <c r="DC75" s="1230"/>
    </row>
    <row r="76" spans="2:107" ht="13.2" x14ac:dyDescent="0.2">
      <c r="B76" s="259"/>
      <c r="G76" s="1245"/>
      <c r="H76" s="1245"/>
      <c r="I76" s="1228"/>
      <c r="J76" s="1228"/>
      <c r="K76" s="1235"/>
      <c r="L76" s="1235"/>
      <c r="M76" s="1235"/>
      <c r="N76" s="1235"/>
      <c r="AM76" s="359"/>
      <c r="AN76" s="1233"/>
      <c r="AO76" s="1233"/>
      <c r="AP76" s="1233"/>
      <c r="AQ76" s="1233"/>
      <c r="AR76" s="1233"/>
      <c r="AS76" s="1233"/>
      <c r="AT76" s="1233"/>
      <c r="AU76" s="1233"/>
      <c r="AV76" s="1233"/>
      <c r="AW76" s="1233"/>
      <c r="AX76" s="1233"/>
      <c r="AY76" s="1233"/>
      <c r="AZ76" s="1233"/>
      <c r="BA76" s="1233"/>
      <c r="BB76" s="1233"/>
      <c r="BC76" s="1233"/>
      <c r="BD76" s="1233"/>
      <c r="BE76" s="1233"/>
      <c r="BF76" s="1233"/>
      <c r="BG76" s="1233"/>
      <c r="BH76" s="1233"/>
      <c r="BI76" s="1233"/>
      <c r="BJ76" s="1233"/>
      <c r="BK76" s="1233"/>
      <c r="BL76" s="1233"/>
      <c r="BM76" s="1233"/>
      <c r="BN76" s="1233"/>
      <c r="BO76" s="1233"/>
      <c r="BP76" s="1230"/>
      <c r="BQ76" s="1230"/>
      <c r="BR76" s="1230"/>
      <c r="BS76" s="1230"/>
      <c r="BT76" s="1230"/>
      <c r="BU76" s="1230"/>
      <c r="BV76" s="1230"/>
      <c r="BW76" s="1230"/>
      <c r="BX76" s="1230"/>
      <c r="BY76" s="1230"/>
      <c r="BZ76" s="1230"/>
      <c r="CA76" s="1230"/>
      <c r="CB76" s="1230"/>
      <c r="CC76" s="1230"/>
      <c r="CD76" s="1230"/>
      <c r="CE76" s="1230"/>
      <c r="CF76" s="1230"/>
      <c r="CG76" s="1230"/>
      <c r="CH76" s="1230"/>
      <c r="CI76" s="1230"/>
      <c r="CJ76" s="1230"/>
      <c r="CK76" s="1230"/>
      <c r="CL76" s="1230"/>
      <c r="CM76" s="1230"/>
      <c r="CN76" s="1230"/>
      <c r="CO76" s="1230"/>
      <c r="CP76" s="1230"/>
      <c r="CQ76" s="1230"/>
      <c r="CR76" s="1230"/>
      <c r="CS76" s="1230"/>
      <c r="CT76" s="1230"/>
      <c r="CU76" s="1230"/>
      <c r="CV76" s="1230"/>
      <c r="CW76" s="1230"/>
      <c r="CX76" s="1230"/>
      <c r="CY76" s="1230"/>
      <c r="CZ76" s="1230"/>
      <c r="DA76" s="1230"/>
      <c r="DB76" s="1230"/>
      <c r="DC76" s="1230"/>
    </row>
    <row r="77" spans="2:107" ht="13.2" x14ac:dyDescent="0.2">
      <c r="B77" s="259"/>
      <c r="G77" s="1228"/>
      <c r="H77" s="1228"/>
      <c r="I77" s="1228"/>
      <c r="J77" s="1228"/>
      <c r="K77" s="1229"/>
      <c r="L77" s="1229"/>
      <c r="M77" s="1229"/>
      <c r="N77" s="1229"/>
      <c r="AN77" s="1234" t="s">
        <v>561</v>
      </c>
      <c r="AO77" s="1234"/>
      <c r="AP77" s="1234"/>
      <c r="AQ77" s="1234"/>
      <c r="AR77" s="1234"/>
      <c r="AS77" s="1234"/>
      <c r="AT77" s="1234"/>
      <c r="AU77" s="1234"/>
      <c r="AV77" s="1234"/>
      <c r="AW77" s="1234"/>
      <c r="AX77" s="1234"/>
      <c r="AY77" s="1234"/>
      <c r="AZ77" s="1234"/>
      <c r="BA77" s="1234"/>
      <c r="BB77" s="1233" t="s">
        <v>559</v>
      </c>
      <c r="BC77" s="1233"/>
      <c r="BD77" s="1233"/>
      <c r="BE77" s="1233"/>
      <c r="BF77" s="1233"/>
      <c r="BG77" s="1233"/>
      <c r="BH77" s="1233"/>
      <c r="BI77" s="1233"/>
      <c r="BJ77" s="1233"/>
      <c r="BK77" s="1233"/>
      <c r="BL77" s="1233"/>
      <c r="BM77" s="1233"/>
      <c r="BN77" s="1233"/>
      <c r="BO77" s="1233"/>
      <c r="BP77" s="1230">
        <v>0</v>
      </c>
      <c r="BQ77" s="1230"/>
      <c r="BR77" s="1230"/>
      <c r="BS77" s="1230"/>
      <c r="BT77" s="1230"/>
      <c r="BU77" s="1230"/>
      <c r="BV77" s="1230"/>
      <c r="BW77" s="1230"/>
      <c r="BX77" s="1230">
        <v>0</v>
      </c>
      <c r="BY77" s="1230"/>
      <c r="BZ77" s="1230"/>
      <c r="CA77" s="1230"/>
      <c r="CB77" s="1230"/>
      <c r="CC77" s="1230"/>
      <c r="CD77" s="1230"/>
      <c r="CE77" s="1230"/>
      <c r="CF77" s="1230">
        <v>0</v>
      </c>
      <c r="CG77" s="1230"/>
      <c r="CH77" s="1230"/>
      <c r="CI77" s="1230"/>
      <c r="CJ77" s="1230"/>
      <c r="CK77" s="1230"/>
      <c r="CL77" s="1230"/>
      <c r="CM77" s="1230"/>
      <c r="CN77" s="1230">
        <v>0</v>
      </c>
      <c r="CO77" s="1230"/>
      <c r="CP77" s="1230"/>
      <c r="CQ77" s="1230"/>
      <c r="CR77" s="1230"/>
      <c r="CS77" s="1230"/>
      <c r="CT77" s="1230"/>
      <c r="CU77" s="1230"/>
      <c r="CV77" s="1230">
        <v>0</v>
      </c>
      <c r="CW77" s="1230"/>
      <c r="CX77" s="1230"/>
      <c r="CY77" s="1230"/>
      <c r="CZ77" s="1230"/>
      <c r="DA77" s="1230"/>
      <c r="DB77" s="1230"/>
      <c r="DC77" s="1230"/>
    </row>
    <row r="78" spans="2:107" ht="13.2" x14ac:dyDescent="0.2">
      <c r="B78" s="259"/>
      <c r="G78" s="1228"/>
      <c r="H78" s="1228"/>
      <c r="I78" s="1228"/>
      <c r="J78" s="1228"/>
      <c r="K78" s="1229"/>
      <c r="L78" s="1229"/>
      <c r="M78" s="1229"/>
      <c r="N78" s="1229"/>
      <c r="AN78" s="1234"/>
      <c r="AO78" s="1234"/>
      <c r="AP78" s="1234"/>
      <c r="AQ78" s="1234"/>
      <c r="AR78" s="1234"/>
      <c r="AS78" s="1234"/>
      <c r="AT78" s="1234"/>
      <c r="AU78" s="1234"/>
      <c r="AV78" s="1234"/>
      <c r="AW78" s="1234"/>
      <c r="AX78" s="1234"/>
      <c r="AY78" s="1234"/>
      <c r="AZ78" s="1234"/>
      <c r="BA78" s="1234"/>
      <c r="BB78" s="1233"/>
      <c r="BC78" s="1233"/>
      <c r="BD78" s="1233"/>
      <c r="BE78" s="1233"/>
      <c r="BF78" s="1233"/>
      <c r="BG78" s="1233"/>
      <c r="BH78" s="1233"/>
      <c r="BI78" s="1233"/>
      <c r="BJ78" s="1233"/>
      <c r="BK78" s="1233"/>
      <c r="BL78" s="1233"/>
      <c r="BM78" s="1233"/>
      <c r="BN78" s="1233"/>
      <c r="BO78" s="1233"/>
      <c r="BP78" s="1230"/>
      <c r="BQ78" s="1230"/>
      <c r="BR78" s="1230"/>
      <c r="BS78" s="1230"/>
      <c r="BT78" s="1230"/>
      <c r="BU78" s="1230"/>
      <c r="BV78" s="1230"/>
      <c r="BW78" s="1230"/>
      <c r="BX78" s="1230"/>
      <c r="BY78" s="1230"/>
      <c r="BZ78" s="1230"/>
      <c r="CA78" s="1230"/>
      <c r="CB78" s="1230"/>
      <c r="CC78" s="1230"/>
      <c r="CD78" s="1230"/>
      <c r="CE78" s="1230"/>
      <c r="CF78" s="1230"/>
      <c r="CG78" s="1230"/>
      <c r="CH78" s="1230"/>
      <c r="CI78" s="1230"/>
      <c r="CJ78" s="1230"/>
      <c r="CK78" s="1230"/>
      <c r="CL78" s="1230"/>
      <c r="CM78" s="1230"/>
      <c r="CN78" s="1230"/>
      <c r="CO78" s="1230"/>
      <c r="CP78" s="1230"/>
      <c r="CQ78" s="1230"/>
      <c r="CR78" s="1230"/>
      <c r="CS78" s="1230"/>
      <c r="CT78" s="1230"/>
      <c r="CU78" s="1230"/>
      <c r="CV78" s="1230"/>
      <c r="CW78" s="1230"/>
      <c r="CX78" s="1230"/>
      <c r="CY78" s="1230"/>
      <c r="CZ78" s="1230"/>
      <c r="DA78" s="1230"/>
      <c r="DB78" s="1230"/>
      <c r="DC78" s="1230"/>
    </row>
    <row r="79" spans="2:107" ht="13.2" x14ac:dyDescent="0.2">
      <c r="B79" s="259"/>
      <c r="G79" s="1228"/>
      <c r="H79" s="1228"/>
      <c r="I79" s="1231"/>
      <c r="J79" s="1231"/>
      <c r="K79" s="1232"/>
      <c r="L79" s="1232"/>
      <c r="M79" s="1232"/>
      <c r="N79" s="1232"/>
      <c r="AN79" s="1234"/>
      <c r="AO79" s="1234"/>
      <c r="AP79" s="1234"/>
      <c r="AQ79" s="1234"/>
      <c r="AR79" s="1234"/>
      <c r="AS79" s="1234"/>
      <c r="AT79" s="1234"/>
      <c r="AU79" s="1234"/>
      <c r="AV79" s="1234"/>
      <c r="AW79" s="1234"/>
      <c r="AX79" s="1234"/>
      <c r="AY79" s="1234"/>
      <c r="AZ79" s="1234"/>
      <c r="BA79" s="1234"/>
      <c r="BB79" s="1233" t="s">
        <v>563</v>
      </c>
      <c r="BC79" s="1233"/>
      <c r="BD79" s="1233"/>
      <c r="BE79" s="1233"/>
      <c r="BF79" s="1233"/>
      <c r="BG79" s="1233"/>
      <c r="BH79" s="1233"/>
      <c r="BI79" s="1233"/>
      <c r="BJ79" s="1233"/>
      <c r="BK79" s="1233"/>
      <c r="BL79" s="1233"/>
      <c r="BM79" s="1233"/>
      <c r="BN79" s="1233"/>
      <c r="BO79" s="1233"/>
      <c r="BP79" s="1230">
        <v>-3.5</v>
      </c>
      <c r="BQ79" s="1230"/>
      <c r="BR79" s="1230"/>
      <c r="BS79" s="1230"/>
      <c r="BT79" s="1230"/>
      <c r="BU79" s="1230"/>
      <c r="BV79" s="1230"/>
      <c r="BW79" s="1230"/>
      <c r="BX79" s="1230">
        <v>-3.4</v>
      </c>
      <c r="BY79" s="1230"/>
      <c r="BZ79" s="1230"/>
      <c r="CA79" s="1230"/>
      <c r="CB79" s="1230"/>
      <c r="CC79" s="1230"/>
      <c r="CD79" s="1230"/>
      <c r="CE79" s="1230"/>
      <c r="CF79" s="1230">
        <v>-3.2</v>
      </c>
      <c r="CG79" s="1230"/>
      <c r="CH79" s="1230"/>
      <c r="CI79" s="1230"/>
      <c r="CJ79" s="1230"/>
      <c r="CK79" s="1230"/>
      <c r="CL79" s="1230"/>
      <c r="CM79" s="1230"/>
      <c r="CN79" s="1230">
        <v>-3.1</v>
      </c>
      <c r="CO79" s="1230"/>
      <c r="CP79" s="1230"/>
      <c r="CQ79" s="1230"/>
      <c r="CR79" s="1230"/>
      <c r="CS79" s="1230"/>
      <c r="CT79" s="1230"/>
      <c r="CU79" s="1230"/>
      <c r="CV79" s="1230">
        <v>-2.6</v>
      </c>
      <c r="CW79" s="1230"/>
      <c r="CX79" s="1230"/>
      <c r="CY79" s="1230"/>
      <c r="CZ79" s="1230"/>
      <c r="DA79" s="1230"/>
      <c r="DB79" s="1230"/>
      <c r="DC79" s="1230"/>
    </row>
    <row r="80" spans="2:107" ht="13.2" x14ac:dyDescent="0.2">
      <c r="B80" s="259"/>
      <c r="G80" s="1228"/>
      <c r="H80" s="1228"/>
      <c r="I80" s="1231"/>
      <c r="J80" s="1231"/>
      <c r="K80" s="1232"/>
      <c r="L80" s="1232"/>
      <c r="M80" s="1232"/>
      <c r="N80" s="1232"/>
      <c r="AN80" s="1234"/>
      <c r="AO80" s="1234"/>
      <c r="AP80" s="1234"/>
      <c r="AQ80" s="1234"/>
      <c r="AR80" s="1234"/>
      <c r="AS80" s="1234"/>
      <c r="AT80" s="1234"/>
      <c r="AU80" s="1234"/>
      <c r="AV80" s="1234"/>
      <c r="AW80" s="1234"/>
      <c r="AX80" s="1234"/>
      <c r="AY80" s="1234"/>
      <c r="AZ80" s="1234"/>
      <c r="BA80" s="1234"/>
      <c r="BB80" s="1233"/>
      <c r="BC80" s="1233"/>
      <c r="BD80" s="1233"/>
      <c r="BE80" s="1233"/>
      <c r="BF80" s="1233"/>
      <c r="BG80" s="1233"/>
      <c r="BH80" s="1233"/>
      <c r="BI80" s="1233"/>
      <c r="BJ80" s="1233"/>
      <c r="BK80" s="1233"/>
      <c r="BL80" s="1233"/>
      <c r="BM80" s="1233"/>
      <c r="BN80" s="1233"/>
      <c r="BO80" s="1233"/>
      <c r="BP80" s="1230"/>
      <c r="BQ80" s="1230"/>
      <c r="BR80" s="1230"/>
      <c r="BS80" s="1230"/>
      <c r="BT80" s="1230"/>
      <c r="BU80" s="1230"/>
      <c r="BV80" s="1230"/>
      <c r="BW80" s="1230"/>
      <c r="BX80" s="1230"/>
      <c r="BY80" s="1230"/>
      <c r="BZ80" s="1230"/>
      <c r="CA80" s="1230"/>
      <c r="CB80" s="1230"/>
      <c r="CC80" s="1230"/>
      <c r="CD80" s="1230"/>
      <c r="CE80" s="1230"/>
      <c r="CF80" s="1230"/>
      <c r="CG80" s="1230"/>
      <c r="CH80" s="1230"/>
      <c r="CI80" s="1230"/>
      <c r="CJ80" s="1230"/>
      <c r="CK80" s="1230"/>
      <c r="CL80" s="1230"/>
      <c r="CM80" s="1230"/>
      <c r="CN80" s="1230"/>
      <c r="CO80" s="1230"/>
      <c r="CP80" s="1230"/>
      <c r="CQ80" s="1230"/>
      <c r="CR80" s="1230"/>
      <c r="CS80" s="1230"/>
      <c r="CT80" s="1230"/>
      <c r="CU80" s="1230"/>
      <c r="CV80" s="1230"/>
      <c r="CW80" s="1230"/>
      <c r="CX80" s="1230"/>
      <c r="CY80" s="1230"/>
      <c r="CZ80" s="1230"/>
      <c r="DA80" s="1230"/>
      <c r="DB80" s="1230"/>
      <c r="DC80" s="1230"/>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gB5DubFfBb9VUkGIq821xsHOg6pBt8i6c7tHIDP67Fd2MOfj6lXWjhofbjX29a7933lZIxxenZfp/hDk6/tJjg==" saltValue="QHjz1traT+RCyo1kB9Jc2w==" spinCount="100000" sheet="1" objects="1" scenarios="1" formatCells="0"/>
  <dataConsolidate/>
  <mergeCells count="112">
    <mergeCell ref="G50:J50"/>
    <mergeCell ref="AN50:BO50"/>
    <mergeCell ref="BP50:BW50"/>
    <mergeCell ref="BX50:CE50"/>
    <mergeCell ref="CF50:CM50"/>
    <mergeCell ref="CN50:CU50"/>
    <mergeCell ref="CV50:DC50"/>
    <mergeCell ref="CV51:DC52"/>
    <mergeCell ref="CN51:CU52"/>
    <mergeCell ref="BP53:BW54"/>
    <mergeCell ref="BX53:CE54"/>
    <mergeCell ref="CF53:CM54"/>
    <mergeCell ref="AN51:BA54"/>
    <mergeCell ref="BB51:BO52"/>
    <mergeCell ref="BP51:BW52"/>
    <mergeCell ref="BX51:CE52"/>
    <mergeCell ref="CF51:CM52"/>
    <mergeCell ref="AN43:DC47"/>
    <mergeCell ref="L57:L58"/>
    <mergeCell ref="M57:M58"/>
    <mergeCell ref="N57:N58"/>
    <mergeCell ref="BB57:BO58"/>
    <mergeCell ref="I53:J54"/>
    <mergeCell ref="K53:K54"/>
    <mergeCell ref="L53:L54"/>
    <mergeCell ref="M53:M54"/>
    <mergeCell ref="N53:N54"/>
    <mergeCell ref="BB53:BO54"/>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CN53:CU54"/>
    <mergeCell ref="I51:J52"/>
    <mergeCell ref="K51:K52"/>
    <mergeCell ref="L51:L52"/>
    <mergeCell ref="M51:M52"/>
    <mergeCell ref="N51:N52"/>
    <mergeCell ref="I57:J58"/>
    <mergeCell ref="K57:K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6ADEE-BB1D-4E4D-8250-844787FE3F45}">
  <sheetPr>
    <pageSetUpPr fitToPage="1"/>
  </sheetPr>
  <dimension ref="A1:DR125"/>
  <sheetViews>
    <sheetView showGridLines="0" topLeftCell="A5"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471</v>
      </c>
    </row>
  </sheetData>
  <sheetProtection algorithmName="SHA-512" hashValue="reTcnoaLLbeh5efp1UoIt3iA67yPriRxfuZt5PYKPN6nY91M3p2p0hMx+bZMmb6UpxdgaXd3s2yzNyYSN+VWXA==" saltValue="tHxoZigURDujRx57Z933z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4F128-F426-48F1-8668-07855F5A17ED}">
  <sheetPr>
    <pageSetUpPr fitToPage="1"/>
  </sheetPr>
  <dimension ref="A1:DR125"/>
  <sheetViews>
    <sheetView showGridLines="0" topLeftCell="A5"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471</v>
      </c>
    </row>
  </sheetData>
  <sheetProtection algorithmName="SHA-512" hashValue="3KeFT1kCs7PiGmIkwO5FqYNgsnzV101VgzhNfjGL31MT0gv/UCt1lfHX5x8eNtHXgVpVA8XhCVeaX2MfaJm7lA==" saltValue="MoYMxgFy5b2Ibh8vdq108w=="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520</v>
      </c>
      <c r="G2" s="149"/>
      <c r="H2" s="150"/>
    </row>
    <row r="3" spans="1:8" x14ac:dyDescent="0.2">
      <c r="A3" s="146" t="s">
        <v>513</v>
      </c>
      <c r="B3" s="151"/>
      <c r="C3" s="152"/>
      <c r="D3" s="153">
        <v>38808</v>
      </c>
      <c r="E3" s="154"/>
      <c r="F3" s="155">
        <v>51681</v>
      </c>
      <c r="G3" s="156"/>
      <c r="H3" s="157"/>
    </row>
    <row r="4" spans="1:8" x14ac:dyDescent="0.2">
      <c r="A4" s="158"/>
      <c r="B4" s="159"/>
      <c r="C4" s="160"/>
      <c r="D4" s="161">
        <v>30697</v>
      </c>
      <c r="E4" s="162"/>
      <c r="F4" s="163">
        <v>37226</v>
      </c>
      <c r="G4" s="164"/>
      <c r="H4" s="165"/>
    </row>
    <row r="5" spans="1:8" x14ac:dyDescent="0.2">
      <c r="A5" s="146" t="s">
        <v>515</v>
      </c>
      <c r="B5" s="151"/>
      <c r="C5" s="152"/>
      <c r="D5" s="153">
        <v>30275</v>
      </c>
      <c r="E5" s="154"/>
      <c r="F5" s="155">
        <v>50465</v>
      </c>
      <c r="G5" s="156"/>
      <c r="H5" s="157"/>
    </row>
    <row r="6" spans="1:8" x14ac:dyDescent="0.2">
      <c r="A6" s="158"/>
      <c r="B6" s="159"/>
      <c r="C6" s="160"/>
      <c r="D6" s="161">
        <v>22105</v>
      </c>
      <c r="E6" s="162"/>
      <c r="F6" s="163">
        <v>34193</v>
      </c>
      <c r="G6" s="164"/>
      <c r="H6" s="165"/>
    </row>
    <row r="7" spans="1:8" x14ac:dyDescent="0.2">
      <c r="A7" s="146" t="s">
        <v>516</v>
      </c>
      <c r="B7" s="151"/>
      <c r="C7" s="152"/>
      <c r="D7" s="153">
        <v>15937</v>
      </c>
      <c r="E7" s="154"/>
      <c r="F7" s="155">
        <v>51679</v>
      </c>
      <c r="G7" s="156"/>
      <c r="H7" s="157"/>
    </row>
    <row r="8" spans="1:8" x14ac:dyDescent="0.2">
      <c r="A8" s="158"/>
      <c r="B8" s="159"/>
      <c r="C8" s="160"/>
      <c r="D8" s="161">
        <v>10087</v>
      </c>
      <c r="E8" s="162"/>
      <c r="F8" s="163">
        <v>35132</v>
      </c>
      <c r="G8" s="164"/>
      <c r="H8" s="165"/>
    </row>
    <row r="9" spans="1:8" x14ac:dyDescent="0.2">
      <c r="A9" s="146" t="s">
        <v>517</v>
      </c>
      <c r="B9" s="151"/>
      <c r="C9" s="152"/>
      <c r="D9" s="153">
        <v>27424</v>
      </c>
      <c r="E9" s="154"/>
      <c r="F9" s="155">
        <v>49665</v>
      </c>
      <c r="G9" s="156"/>
      <c r="H9" s="157"/>
    </row>
    <row r="10" spans="1:8" x14ac:dyDescent="0.2">
      <c r="A10" s="158"/>
      <c r="B10" s="159"/>
      <c r="C10" s="160"/>
      <c r="D10" s="161">
        <v>14118</v>
      </c>
      <c r="E10" s="162"/>
      <c r="F10" s="163">
        <v>34678</v>
      </c>
      <c r="G10" s="164"/>
      <c r="H10" s="165"/>
    </row>
    <row r="11" spans="1:8" x14ac:dyDescent="0.2">
      <c r="A11" s="146" t="s">
        <v>518</v>
      </c>
      <c r="B11" s="151"/>
      <c r="C11" s="152"/>
      <c r="D11" s="153">
        <v>27490</v>
      </c>
      <c r="E11" s="154"/>
      <c r="F11" s="155">
        <v>63439</v>
      </c>
      <c r="G11" s="156"/>
      <c r="H11" s="157"/>
    </row>
    <row r="12" spans="1:8" x14ac:dyDescent="0.2">
      <c r="A12" s="158"/>
      <c r="B12" s="159"/>
      <c r="C12" s="166"/>
      <c r="D12" s="161">
        <v>17495</v>
      </c>
      <c r="E12" s="162"/>
      <c r="F12" s="163">
        <v>46463</v>
      </c>
      <c r="G12" s="164"/>
      <c r="H12" s="165"/>
    </row>
    <row r="13" spans="1:8" x14ac:dyDescent="0.2">
      <c r="A13" s="146"/>
      <c r="B13" s="151"/>
      <c r="C13" s="152"/>
      <c r="D13" s="153">
        <v>27987</v>
      </c>
      <c r="E13" s="154"/>
      <c r="F13" s="155">
        <v>53386</v>
      </c>
      <c r="G13" s="167"/>
      <c r="H13" s="157"/>
    </row>
    <row r="14" spans="1:8" x14ac:dyDescent="0.2">
      <c r="A14" s="158"/>
      <c r="B14" s="159"/>
      <c r="C14" s="160"/>
      <c r="D14" s="161">
        <v>18900</v>
      </c>
      <c r="E14" s="162"/>
      <c r="F14" s="163">
        <v>37538</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8.1199999999999992</v>
      </c>
      <c r="C19" s="168">
        <f>ROUND(VALUE(SUBSTITUTE(実質収支比率等に係る経年分析!G$48,"▲","-")),2)</f>
        <v>12.72</v>
      </c>
      <c r="D19" s="168">
        <f>ROUND(VALUE(SUBSTITUTE(実質収支比率等に係る経年分析!H$48,"▲","-")),2)</f>
        <v>12.15</v>
      </c>
      <c r="E19" s="168">
        <f>ROUND(VALUE(SUBSTITUTE(実質収支比率等に係る経年分析!I$48,"▲","-")),2)</f>
        <v>11.12</v>
      </c>
      <c r="F19" s="168">
        <f>ROUND(VALUE(SUBSTITUTE(実質収支比率等に係る経年分析!J$48,"▲","-")),2)</f>
        <v>9.3699999999999992</v>
      </c>
    </row>
    <row r="20" spans="1:11" x14ac:dyDescent="0.2">
      <c r="A20" s="168" t="s">
        <v>53</v>
      </c>
      <c r="B20" s="168">
        <f>ROUND(VALUE(SUBSTITUTE(実質収支比率等に係る経年分析!F$47,"▲","-")),2)</f>
        <v>32.17</v>
      </c>
      <c r="C20" s="168">
        <f>ROUND(VALUE(SUBSTITUTE(実質収支比率等に係る経年分析!G$47,"▲","-")),2)</f>
        <v>37.46</v>
      </c>
      <c r="D20" s="168">
        <f>ROUND(VALUE(SUBSTITUTE(実質収支比率等に係る経年分析!H$47,"▲","-")),2)</f>
        <v>42.51</v>
      </c>
      <c r="E20" s="168">
        <f>ROUND(VALUE(SUBSTITUTE(実質収支比率等に係る経年分析!I$47,"▲","-")),2)</f>
        <v>47.79</v>
      </c>
      <c r="F20" s="168">
        <f>ROUND(VALUE(SUBSTITUTE(実質収支比率等に係る経年分析!J$47,"▲","-")),2)</f>
        <v>50.63</v>
      </c>
    </row>
    <row r="21" spans="1:11" x14ac:dyDescent="0.2">
      <c r="A21" s="168" t="s">
        <v>54</v>
      </c>
      <c r="B21" s="168">
        <f>IF(ISNUMBER(VALUE(SUBSTITUTE(実質収支比率等に係る経年分析!F$49,"▲","-"))),ROUND(VALUE(SUBSTITUTE(実質収支比率等に係る経年分析!F$49,"▲","-")),2),NA())</f>
        <v>5.29</v>
      </c>
      <c r="C21" s="168">
        <f>IF(ISNUMBER(VALUE(SUBSTITUTE(実質収支比率等に係る経年分析!G$49,"▲","-"))),ROUND(VALUE(SUBSTITUTE(実質収支比率等に係る経年分析!G$49,"▲","-")),2),NA())</f>
        <v>9.24</v>
      </c>
      <c r="D21" s="168">
        <f>IF(ISNUMBER(VALUE(SUBSTITUTE(実質収支比率等に係る経年分析!H$49,"▲","-"))),ROUND(VALUE(SUBSTITUTE(実質収支比率等に係る経年分析!H$49,"▲","-")),2),NA())</f>
        <v>6.04</v>
      </c>
      <c r="E21" s="168">
        <f>IF(ISNUMBER(VALUE(SUBSTITUTE(実質収支比率等に係る経年分析!I$49,"▲","-"))),ROUND(VALUE(SUBSTITUTE(実質収支比率等に係る経年分析!I$49,"▲","-")),2),NA())</f>
        <v>5.27</v>
      </c>
      <c r="F21" s="168">
        <f>IF(ISNUMBER(VALUE(SUBSTITUTE(実質収支比率等に係る経年分析!J$49,"▲","-"))),ROUND(VALUE(SUBSTITUTE(実質収支比率等に係る経年分析!J$49,"▲","-")),2),NA())</f>
        <v>4.92</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e">
        <f>IF(連結実質赤字比率に係る赤字・黒字の構成分析!C$38="",NA(),連結実質赤字比率に係る赤字・黒字の構成分析!C$38)</f>
        <v>#N/A</v>
      </c>
      <c r="B32" s="169" t="e">
        <f>IF(ROUND(VALUE(SUBSTITUTE(連結実質赤字比率に係る赤字・黒字の構成分析!F$38,"▲", "-")), 2) &lt; 0, ABS(ROUND(VALUE(SUBSTITUTE(連結実質赤字比率に係る赤字・黒字の構成分析!F$38,"▲", "-")), 2)), NA())</f>
        <v>#VALUE!</v>
      </c>
      <c r="C32" s="169" t="e">
        <f>IF(ROUND(VALUE(SUBSTITUTE(連結実質赤字比率に係る赤字・黒字の構成分析!F$38,"▲", "-")), 2) &gt;= 0, ABS(ROUND(VALUE(SUBSTITUTE(連結実質赤字比率に係る赤字・黒字の構成分析!F$38,"▲", "-")), 2)), NA())</f>
        <v>#VALUE!</v>
      </c>
      <c r="D32" s="169" t="e">
        <f>IF(ROUND(VALUE(SUBSTITUTE(連結実質赤字比率に係る赤字・黒字の構成分析!G$38,"▲", "-")), 2) &lt; 0, ABS(ROUND(VALUE(SUBSTITUTE(連結実質赤字比率に係る赤字・黒字の構成分析!G$38,"▲", "-")), 2)), NA())</f>
        <v>#VALUE!</v>
      </c>
      <c r="E32" s="169" t="e">
        <f>IF(ROUND(VALUE(SUBSTITUTE(連結実質赤字比率に係る赤字・黒字の構成分析!G$38,"▲", "-")), 2) &gt;= 0, ABS(ROUND(VALUE(SUBSTITUTE(連結実質赤字比率に係る赤字・黒字の構成分析!G$38,"▲", "-")), 2)), NA())</f>
        <v>#VALUE!</v>
      </c>
      <c r="F32" s="169" t="e">
        <f>IF(ROUND(VALUE(SUBSTITUTE(連結実質赤字比率に係る赤字・黒字の構成分析!H$38,"▲", "-")), 2) &lt; 0, ABS(ROUND(VALUE(SUBSTITUTE(連結実質赤字比率に係る赤字・黒字の構成分析!H$38,"▲", "-")), 2)), NA())</f>
        <v>#VALUE!</v>
      </c>
      <c r="G32" s="169" t="e">
        <f>IF(ROUND(VALUE(SUBSTITUTE(連結実質赤字比率に係る赤字・黒字の構成分析!H$38,"▲", "-")), 2) &gt;= 0, ABS(ROUND(VALUE(SUBSTITUTE(連結実質赤字比率に係る赤字・黒字の構成分析!H$38,"▲", "-")), 2)), NA())</f>
        <v>#VALUE!</v>
      </c>
      <c r="H32" s="169" t="e">
        <f>IF(ROUND(VALUE(SUBSTITUTE(連結実質赤字比率に係る赤字・黒字の構成分析!I$38,"▲", "-")), 2) &lt; 0, ABS(ROUND(VALUE(SUBSTITUTE(連結実質赤字比率に係る赤字・黒字の構成分析!I$38,"▲", "-")), 2)), NA())</f>
        <v>#VALUE!</v>
      </c>
      <c r="I32" s="169" t="e">
        <f>IF(ROUND(VALUE(SUBSTITUTE(連結実質赤字比率に係る赤字・黒字の構成分析!I$38,"▲", "-")), 2) &gt;= 0, ABS(ROUND(VALUE(SUBSTITUTE(連結実質赤字比率に係る赤字・黒字の構成分析!I$38,"▲", "-")), 2)), NA())</f>
        <v>#VALUE!</v>
      </c>
      <c r="J32" s="169" t="e">
        <f>IF(ROUND(VALUE(SUBSTITUTE(連結実質赤字比率に係る赤字・黒字の構成分析!J$38,"▲", "-")), 2) &lt; 0, ABS(ROUND(VALUE(SUBSTITUTE(連結実質赤字比率に係る赤字・黒字の構成分析!J$38,"▲", "-")), 2)), NA())</f>
        <v>#VALUE!</v>
      </c>
      <c r="K32" s="169" t="e">
        <f>IF(ROUND(VALUE(SUBSTITUTE(連結実質赤字比率に係る赤字・黒字の構成分析!J$38,"▲", "-")), 2) &gt;= 0, ABS(ROUND(VALUE(SUBSTITUTE(連結実質赤字比率に係る赤字・黒字の構成分析!J$38,"▲", "-")), 2)), NA())</f>
        <v>#VALUE!</v>
      </c>
    </row>
    <row r="33" spans="1:16" x14ac:dyDescent="0.2">
      <c r="A33" s="169" t="str">
        <f>IF(連結実質赤字比率に係る赤字・黒字の構成分析!C$37="",NA(),連結実質赤字比率に係る赤字・黒字の構成分析!C$37)</f>
        <v>後期高齢者医療特別会計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0.08</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7.0000000000000007E-2</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0.11</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0.1</v>
      </c>
    </row>
    <row r="34" spans="1:16" x14ac:dyDescent="0.2">
      <c r="A34" s="169" t="str">
        <f>IF(連結実質赤字比率に係る赤字・黒字の構成分析!C$36="",NA(),連結実質赤字比率に係る赤字・黒字の構成分析!C$36)</f>
        <v>国民健康保険特別会計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0.42</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0.94</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1.02</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0.64</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0.38</v>
      </c>
    </row>
    <row r="35" spans="1:16" x14ac:dyDescent="0.2">
      <c r="A35" s="169" t="str">
        <f>IF(連結実質赤字比率に係る赤字・黒字の構成分析!C$35="",NA(),連結実質赤字比率に係る赤字・黒字の構成分析!C$35)</f>
        <v>介護保険特別会計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0.38</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0.84</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0.42</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0.43</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0.6</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8.1199999999999992</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12.71</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12.15</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11.12</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9.36</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4991</v>
      </c>
      <c r="E42" s="170"/>
      <c r="F42" s="170"/>
      <c r="G42" s="170">
        <f>'実質公債費比率（分子）の構造'!L$52</f>
        <v>4865</v>
      </c>
      <c r="H42" s="170"/>
      <c r="I42" s="170"/>
      <c r="J42" s="170">
        <f>'実質公債費比率（分子）の構造'!M$52</f>
        <v>4654</v>
      </c>
      <c r="K42" s="170"/>
      <c r="L42" s="170"/>
      <c r="M42" s="170">
        <f>'実質公債費比率（分子）の構造'!N$52</f>
        <v>4195</v>
      </c>
      <c r="N42" s="170"/>
      <c r="O42" s="170"/>
      <c r="P42" s="170">
        <f>'実質公債費比率（分子）の構造'!O$52</f>
        <v>3769</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22</v>
      </c>
      <c r="C44" s="170"/>
      <c r="D44" s="170"/>
      <c r="E44" s="170">
        <f>'実質公債費比率（分子）の構造'!L$50</f>
        <v>18</v>
      </c>
      <c r="F44" s="170"/>
      <c r="G44" s="170"/>
      <c r="H44" s="170">
        <f>'実質公債費比率（分子）の構造'!M$50</f>
        <v>12</v>
      </c>
      <c r="I44" s="170"/>
      <c r="J44" s="170"/>
      <c r="K44" s="170">
        <f>'実質公債費比率（分子）の構造'!N$50</f>
        <v>12</v>
      </c>
      <c r="L44" s="170"/>
      <c r="M44" s="170"/>
      <c r="N44" s="170">
        <f>'実質公債費比率（分子）の構造'!O$50</f>
        <v>11</v>
      </c>
      <c r="O44" s="170"/>
      <c r="P44" s="170"/>
    </row>
    <row r="45" spans="1:16" x14ac:dyDescent="0.2">
      <c r="A45" s="170" t="s">
        <v>63</v>
      </c>
      <c r="B45" s="170">
        <f>'実質公債費比率（分子）の構造'!K$49</f>
        <v>87</v>
      </c>
      <c r="C45" s="170"/>
      <c r="D45" s="170"/>
      <c r="E45" s="170">
        <f>'実質公債費比率（分子）の構造'!L$49</f>
        <v>96</v>
      </c>
      <c r="F45" s="170"/>
      <c r="G45" s="170"/>
      <c r="H45" s="170">
        <f>'実質公債費比率（分子）の構造'!M$49</f>
        <v>92</v>
      </c>
      <c r="I45" s="170"/>
      <c r="J45" s="170"/>
      <c r="K45" s="170">
        <f>'実質公債費比率（分子）の構造'!N$49</f>
        <v>94</v>
      </c>
      <c r="L45" s="170"/>
      <c r="M45" s="170"/>
      <c r="N45" s="170">
        <f>'実質公債費比率（分子）の構造'!O$49</f>
        <v>112</v>
      </c>
      <c r="O45" s="170"/>
      <c r="P45" s="170"/>
    </row>
    <row r="46" spans="1:16" x14ac:dyDescent="0.2">
      <c r="A46" s="170" t="s">
        <v>64</v>
      </c>
      <c r="B46" s="170" t="str">
        <f>'実質公債費比率（分子）の構造'!K$48</f>
        <v>-</v>
      </c>
      <c r="C46" s="170"/>
      <c r="D46" s="170"/>
      <c r="E46" s="170" t="str">
        <f>'実質公債費比率（分子）の構造'!L$48</f>
        <v>-</v>
      </c>
      <c r="F46" s="170"/>
      <c r="G46" s="170"/>
      <c r="H46" s="170" t="str">
        <f>'実質公債費比率（分子）の構造'!M$48</f>
        <v>-</v>
      </c>
      <c r="I46" s="170"/>
      <c r="J46" s="170"/>
      <c r="K46" s="170" t="str">
        <f>'実質公債費比率（分子）の構造'!N$48</f>
        <v>-</v>
      </c>
      <c r="L46" s="170"/>
      <c r="M46" s="170"/>
      <c r="N46" s="170" t="str">
        <f>'実質公債費比率（分子）の構造'!O$48</f>
        <v>-</v>
      </c>
      <c r="O46" s="170"/>
      <c r="P46" s="170"/>
    </row>
    <row r="47" spans="1:16" x14ac:dyDescent="0.2">
      <c r="A47" s="170" t="s">
        <v>12</v>
      </c>
      <c r="B47" s="170">
        <f>'実質公債費比率（分子）の構造'!K$47</f>
        <v>278</v>
      </c>
      <c r="C47" s="170"/>
      <c r="D47" s="170"/>
      <c r="E47" s="170">
        <f>'実質公債費比率（分子）の構造'!L$47</f>
        <v>304</v>
      </c>
      <c r="F47" s="170"/>
      <c r="G47" s="170"/>
      <c r="H47" s="170">
        <f>'実質公債費比率（分子）の構造'!M$47</f>
        <v>303</v>
      </c>
      <c r="I47" s="170"/>
      <c r="J47" s="170"/>
      <c r="K47" s="170">
        <f>'実質公債費比率（分子）の構造'!N$47</f>
        <v>303</v>
      </c>
      <c r="L47" s="170"/>
      <c r="M47" s="170"/>
      <c r="N47" s="170">
        <f>'実質公債費比率（分子）の構造'!O$47</f>
        <v>194</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2013</v>
      </c>
      <c r="C49" s="170"/>
      <c r="D49" s="170"/>
      <c r="E49" s="170">
        <f>'実質公債費比率（分子）の構造'!L$45</f>
        <v>1687</v>
      </c>
      <c r="F49" s="170"/>
      <c r="G49" s="170"/>
      <c r="H49" s="170">
        <f>'実質公債費比率（分子）の構造'!M$45</f>
        <v>1564</v>
      </c>
      <c r="I49" s="170"/>
      <c r="J49" s="170"/>
      <c r="K49" s="170">
        <f>'実質公債費比率（分子）の構造'!N$45</f>
        <v>1027</v>
      </c>
      <c r="L49" s="170"/>
      <c r="M49" s="170"/>
      <c r="N49" s="170">
        <f>'実質公債費比率（分子）の構造'!O$45</f>
        <v>831</v>
      </c>
      <c r="O49" s="170"/>
      <c r="P49" s="170"/>
    </row>
    <row r="50" spans="1:16" x14ac:dyDescent="0.2">
      <c r="A50" s="170" t="s">
        <v>67</v>
      </c>
      <c r="B50" s="170" t="e">
        <f>NA()</f>
        <v>#N/A</v>
      </c>
      <c r="C50" s="170">
        <f>IF(ISNUMBER('実質公債費比率（分子）の構造'!K$53),'実質公債費比率（分子）の構造'!K$53,NA())</f>
        <v>-2591</v>
      </c>
      <c r="D50" s="170" t="e">
        <f>NA()</f>
        <v>#N/A</v>
      </c>
      <c r="E50" s="170" t="e">
        <f>NA()</f>
        <v>#N/A</v>
      </c>
      <c r="F50" s="170">
        <f>IF(ISNUMBER('実質公債費比率（分子）の構造'!L$53),'実質公債費比率（分子）の構造'!L$53,NA())</f>
        <v>-2760</v>
      </c>
      <c r="G50" s="170" t="e">
        <f>NA()</f>
        <v>#N/A</v>
      </c>
      <c r="H50" s="170" t="e">
        <f>NA()</f>
        <v>#N/A</v>
      </c>
      <c r="I50" s="170">
        <f>IF(ISNUMBER('実質公債費比率（分子）の構造'!M$53),'実質公債費比率（分子）の構造'!M$53,NA())</f>
        <v>-2683</v>
      </c>
      <c r="J50" s="170" t="e">
        <f>NA()</f>
        <v>#N/A</v>
      </c>
      <c r="K50" s="170" t="e">
        <f>NA()</f>
        <v>#N/A</v>
      </c>
      <c r="L50" s="170">
        <f>IF(ISNUMBER('実質公債費比率（分子）の構造'!N$53),'実質公債費比率（分子）の構造'!N$53,NA())</f>
        <v>-2759</v>
      </c>
      <c r="M50" s="170" t="e">
        <f>NA()</f>
        <v>#N/A</v>
      </c>
      <c r="N50" s="170" t="e">
        <f>NA()</f>
        <v>#N/A</v>
      </c>
      <c r="O50" s="170">
        <f>IF(ISNUMBER('実質公債費比率（分子）の構造'!O$53),'実質公債費比率（分子）の構造'!O$53,NA())</f>
        <v>-2621</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40218</v>
      </c>
      <c r="E56" s="169"/>
      <c r="F56" s="169"/>
      <c r="G56" s="169">
        <f>'将来負担比率（分子）の構造'!J$52</f>
        <v>36718</v>
      </c>
      <c r="H56" s="169"/>
      <c r="I56" s="169"/>
      <c r="J56" s="169">
        <f>'将来負担比率（分子）の構造'!K$52</f>
        <v>36462</v>
      </c>
      <c r="K56" s="169"/>
      <c r="L56" s="169"/>
      <c r="M56" s="169">
        <f>'将来負担比率（分子）の構造'!L$52</f>
        <v>32496</v>
      </c>
      <c r="N56" s="169"/>
      <c r="O56" s="169"/>
      <c r="P56" s="169">
        <f>'将来負担比率（分子）の構造'!M$52</f>
        <v>27922</v>
      </c>
    </row>
    <row r="57" spans="1:16" x14ac:dyDescent="0.2">
      <c r="A57" s="169" t="s">
        <v>42</v>
      </c>
      <c r="B57" s="169"/>
      <c r="C57" s="169"/>
      <c r="D57" s="169" t="str">
        <f>'将来負担比率（分子）の構造'!I$51</f>
        <v>-</v>
      </c>
      <c r="E57" s="169"/>
      <c r="F57" s="169"/>
      <c r="G57" s="169" t="str">
        <f>'将来負担比率（分子）の構造'!J$51</f>
        <v>-</v>
      </c>
      <c r="H57" s="169"/>
      <c r="I57" s="169"/>
      <c r="J57" s="169" t="str">
        <f>'将来負担比率（分子）の構造'!K$51</f>
        <v>-</v>
      </c>
      <c r="K57" s="169"/>
      <c r="L57" s="169"/>
      <c r="M57" s="169" t="str">
        <f>'将来負担比率（分子）の構造'!L$51</f>
        <v>-</v>
      </c>
      <c r="N57" s="169"/>
      <c r="O57" s="169"/>
      <c r="P57" s="169" t="str">
        <f>'将来負担比率（分子）の構造'!M$51</f>
        <v>-</v>
      </c>
    </row>
    <row r="58" spans="1:16" x14ac:dyDescent="0.2">
      <c r="A58" s="169" t="s">
        <v>41</v>
      </c>
      <c r="B58" s="169"/>
      <c r="C58" s="169"/>
      <c r="D58" s="169">
        <f>'将来負担比率（分子）の構造'!I$50</f>
        <v>51703</v>
      </c>
      <c r="E58" s="169"/>
      <c r="F58" s="169"/>
      <c r="G58" s="169">
        <f>'将来負担比率（分子）の構造'!J$50</f>
        <v>55531</v>
      </c>
      <c r="H58" s="169"/>
      <c r="I58" s="169"/>
      <c r="J58" s="169">
        <f>'将来負担比率（分子）の構造'!K$50</f>
        <v>68642</v>
      </c>
      <c r="K58" s="169"/>
      <c r="L58" s="169"/>
      <c r="M58" s="169">
        <f>'将来負担比率（分子）の構造'!L$50</f>
        <v>80599</v>
      </c>
      <c r="N58" s="169"/>
      <c r="O58" s="169"/>
      <c r="P58" s="169">
        <f>'将来負担比率（分子）の構造'!M$50</f>
        <v>88452</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11901</v>
      </c>
      <c r="C62" s="169"/>
      <c r="D62" s="169"/>
      <c r="E62" s="169">
        <f>'将来負担比率（分子）の構造'!J$45</f>
        <v>11577</v>
      </c>
      <c r="F62" s="169"/>
      <c r="G62" s="169"/>
      <c r="H62" s="169">
        <f>'将来負担比率（分子）の構造'!K$45</f>
        <v>11599</v>
      </c>
      <c r="I62" s="169"/>
      <c r="J62" s="169"/>
      <c r="K62" s="169">
        <f>'将来負担比率（分子）の構造'!L$45</f>
        <v>12459</v>
      </c>
      <c r="L62" s="169"/>
      <c r="M62" s="169"/>
      <c r="N62" s="169">
        <f>'将来負担比率（分子）の構造'!M$45</f>
        <v>13305</v>
      </c>
      <c r="O62" s="169"/>
      <c r="P62" s="169"/>
    </row>
    <row r="63" spans="1:16" x14ac:dyDescent="0.2">
      <c r="A63" s="169" t="s">
        <v>34</v>
      </c>
      <c r="B63" s="169">
        <f>'将来負担比率（分子）の構造'!I$44</f>
        <v>1063</v>
      </c>
      <c r="C63" s="169"/>
      <c r="D63" s="169"/>
      <c r="E63" s="169">
        <f>'将来負担比率（分子）の構造'!J$44</f>
        <v>1233</v>
      </c>
      <c r="F63" s="169"/>
      <c r="G63" s="169"/>
      <c r="H63" s="169">
        <f>'将来負担比率（分子）の構造'!K$44</f>
        <v>1377</v>
      </c>
      <c r="I63" s="169"/>
      <c r="J63" s="169"/>
      <c r="K63" s="169">
        <f>'将来負担比率（分子）の構造'!L$44</f>
        <v>1701</v>
      </c>
      <c r="L63" s="169"/>
      <c r="M63" s="169"/>
      <c r="N63" s="169">
        <f>'将来負担比率（分子）の構造'!M$44</f>
        <v>1709</v>
      </c>
      <c r="O63" s="169"/>
      <c r="P63" s="169"/>
    </row>
    <row r="64" spans="1:16" x14ac:dyDescent="0.2">
      <c r="A64" s="169" t="s">
        <v>33</v>
      </c>
      <c r="B64" s="169" t="str">
        <f>'将来負担比率（分子）の構造'!I$43</f>
        <v>-</v>
      </c>
      <c r="C64" s="169"/>
      <c r="D64" s="169"/>
      <c r="E64" s="169" t="str">
        <f>'将来負担比率（分子）の構造'!J$43</f>
        <v>-</v>
      </c>
      <c r="F64" s="169"/>
      <c r="G64" s="169"/>
      <c r="H64" s="169" t="str">
        <f>'将来負担比率（分子）の構造'!K$43</f>
        <v>-</v>
      </c>
      <c r="I64" s="169"/>
      <c r="J64" s="169"/>
      <c r="K64" s="169" t="str">
        <f>'将来負担比率（分子）の構造'!L$43</f>
        <v>-</v>
      </c>
      <c r="L64" s="169"/>
      <c r="M64" s="169"/>
      <c r="N64" s="169" t="str">
        <f>'将来負担比率（分子）の構造'!M$43</f>
        <v>-</v>
      </c>
      <c r="O64" s="169"/>
      <c r="P64" s="169"/>
    </row>
    <row r="65" spans="1:16" x14ac:dyDescent="0.2">
      <c r="A65" s="169" t="s">
        <v>32</v>
      </c>
      <c r="B65" s="169">
        <f>'将来負担比率（分子）の構造'!I$42</f>
        <v>134</v>
      </c>
      <c r="C65" s="169"/>
      <c r="D65" s="169"/>
      <c r="E65" s="169">
        <f>'将来負担比率（分子）の構造'!J$42</f>
        <v>86</v>
      </c>
      <c r="F65" s="169"/>
      <c r="G65" s="169"/>
      <c r="H65" s="169">
        <f>'将来負担比率（分子）の構造'!K$42</f>
        <v>43</v>
      </c>
      <c r="I65" s="169"/>
      <c r="J65" s="169"/>
      <c r="K65" s="169">
        <f>'将来負担比率（分子）の構造'!L$42</f>
        <v>17</v>
      </c>
      <c r="L65" s="169"/>
      <c r="M65" s="169"/>
      <c r="N65" s="169">
        <f>'将来負担比率（分子）の構造'!M$42</f>
        <v>7</v>
      </c>
      <c r="O65" s="169"/>
      <c r="P65" s="169"/>
    </row>
    <row r="66" spans="1:16" x14ac:dyDescent="0.2">
      <c r="A66" s="169" t="s">
        <v>31</v>
      </c>
      <c r="B66" s="169">
        <f>'将来負担比率（分子）の構造'!I$41</f>
        <v>16338</v>
      </c>
      <c r="C66" s="169"/>
      <c r="D66" s="169"/>
      <c r="E66" s="169">
        <f>'将来負担比率（分子）の構造'!J$41</f>
        <v>14752</v>
      </c>
      <c r="F66" s="169"/>
      <c r="G66" s="169"/>
      <c r="H66" s="169">
        <f>'将来負担比率（分子）の構造'!K$41</f>
        <v>13750</v>
      </c>
      <c r="I66" s="169"/>
      <c r="J66" s="169"/>
      <c r="K66" s="169">
        <f>'将来負担比率（分子）の構造'!L$41</f>
        <v>11514</v>
      </c>
      <c r="L66" s="169"/>
      <c r="M66" s="169"/>
      <c r="N66" s="169">
        <f>'将来負担比率（分子）の構造'!M$41</f>
        <v>9785</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30461</v>
      </c>
      <c r="C72" s="173">
        <f>基金残高に係る経年分析!G55</f>
        <v>34894</v>
      </c>
      <c r="D72" s="173">
        <f>基金残高に係る経年分析!H55</f>
        <v>39540</v>
      </c>
    </row>
    <row r="73" spans="1:16" x14ac:dyDescent="0.2">
      <c r="A73" s="172" t="s">
        <v>74</v>
      </c>
      <c r="B73" s="173">
        <f>基金残高に係る経年分析!F56</f>
        <v>775</v>
      </c>
      <c r="C73" s="173">
        <f>基金残高に係る経年分析!G56</f>
        <v>505</v>
      </c>
      <c r="D73" s="173">
        <f>基金残高に係る経年分析!H56</f>
        <v>407</v>
      </c>
    </row>
    <row r="74" spans="1:16" x14ac:dyDescent="0.2">
      <c r="A74" s="172" t="s">
        <v>75</v>
      </c>
      <c r="B74" s="173">
        <f>基金残高に係る経年分析!F57</f>
        <v>34204</v>
      </c>
      <c r="C74" s="173">
        <f>基金残高に係る経年分析!G57</f>
        <v>44111</v>
      </c>
      <c r="D74" s="173">
        <f>基金残高に係る経年分析!H57</f>
        <v>51527</v>
      </c>
    </row>
  </sheetData>
  <sheetProtection algorithmName="SHA-512" hashValue="PPdC1zE+xpcXwB2fPOePPN2NO+0VHnV1N2XE6ymauoyw7DyNHL1jDGDZ/An4jHEvcAEzkgi8cXO8Sbm1472OrQ==" saltValue="xJi1l4J7UsANeDbG3J7kk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202</v>
      </c>
      <c r="DI1" s="731"/>
      <c r="DJ1" s="731"/>
      <c r="DK1" s="731"/>
      <c r="DL1" s="731"/>
      <c r="DM1" s="731"/>
      <c r="DN1" s="732"/>
      <c r="DO1" s="208"/>
      <c r="DP1" s="730" t="s">
        <v>203</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205</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206</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207</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208</v>
      </c>
      <c r="S4" s="687"/>
      <c r="T4" s="687"/>
      <c r="U4" s="687"/>
      <c r="V4" s="687"/>
      <c r="W4" s="687"/>
      <c r="X4" s="687"/>
      <c r="Y4" s="688"/>
      <c r="Z4" s="686" t="s">
        <v>209</v>
      </c>
      <c r="AA4" s="687"/>
      <c r="AB4" s="687"/>
      <c r="AC4" s="688"/>
      <c r="AD4" s="686" t="s">
        <v>210</v>
      </c>
      <c r="AE4" s="687"/>
      <c r="AF4" s="687"/>
      <c r="AG4" s="687"/>
      <c r="AH4" s="687"/>
      <c r="AI4" s="687"/>
      <c r="AJ4" s="687"/>
      <c r="AK4" s="688"/>
      <c r="AL4" s="686" t="s">
        <v>209</v>
      </c>
      <c r="AM4" s="687"/>
      <c r="AN4" s="687"/>
      <c r="AO4" s="688"/>
      <c r="AP4" s="733" t="s">
        <v>211</v>
      </c>
      <c r="AQ4" s="733"/>
      <c r="AR4" s="733"/>
      <c r="AS4" s="733"/>
      <c r="AT4" s="733"/>
      <c r="AU4" s="733"/>
      <c r="AV4" s="733"/>
      <c r="AW4" s="733"/>
      <c r="AX4" s="733"/>
      <c r="AY4" s="733"/>
      <c r="AZ4" s="733"/>
      <c r="BA4" s="733"/>
      <c r="BB4" s="733"/>
      <c r="BC4" s="733"/>
      <c r="BD4" s="733"/>
      <c r="BE4" s="733"/>
      <c r="BF4" s="733"/>
      <c r="BG4" s="733" t="s">
        <v>212</v>
      </c>
      <c r="BH4" s="733"/>
      <c r="BI4" s="733"/>
      <c r="BJ4" s="733"/>
      <c r="BK4" s="733"/>
      <c r="BL4" s="733"/>
      <c r="BM4" s="733"/>
      <c r="BN4" s="733"/>
      <c r="BO4" s="733" t="s">
        <v>209</v>
      </c>
      <c r="BP4" s="733"/>
      <c r="BQ4" s="733"/>
      <c r="BR4" s="733"/>
      <c r="BS4" s="733" t="s">
        <v>213</v>
      </c>
      <c r="BT4" s="733"/>
      <c r="BU4" s="733"/>
      <c r="BV4" s="733"/>
      <c r="BW4" s="733"/>
      <c r="BX4" s="733"/>
      <c r="BY4" s="733"/>
      <c r="BZ4" s="733"/>
      <c r="CA4" s="733"/>
      <c r="CB4" s="733"/>
      <c r="CD4" s="686" t="s">
        <v>214</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215</v>
      </c>
      <c r="C5" s="693"/>
      <c r="D5" s="693"/>
      <c r="E5" s="693"/>
      <c r="F5" s="693"/>
      <c r="G5" s="693"/>
      <c r="H5" s="693"/>
      <c r="I5" s="693"/>
      <c r="J5" s="693"/>
      <c r="K5" s="693"/>
      <c r="L5" s="693"/>
      <c r="M5" s="693"/>
      <c r="N5" s="693"/>
      <c r="O5" s="693"/>
      <c r="P5" s="693"/>
      <c r="Q5" s="694"/>
      <c r="R5" s="689">
        <v>51515142</v>
      </c>
      <c r="S5" s="690"/>
      <c r="T5" s="690"/>
      <c r="U5" s="690"/>
      <c r="V5" s="690"/>
      <c r="W5" s="690"/>
      <c r="X5" s="690"/>
      <c r="Y5" s="715"/>
      <c r="Z5" s="728">
        <v>39.299999999999997</v>
      </c>
      <c r="AA5" s="728"/>
      <c r="AB5" s="728"/>
      <c r="AC5" s="728"/>
      <c r="AD5" s="729">
        <v>51515142</v>
      </c>
      <c r="AE5" s="729"/>
      <c r="AF5" s="729"/>
      <c r="AG5" s="729"/>
      <c r="AH5" s="729"/>
      <c r="AI5" s="729"/>
      <c r="AJ5" s="729"/>
      <c r="AK5" s="729"/>
      <c r="AL5" s="716">
        <v>62.8</v>
      </c>
      <c r="AM5" s="698"/>
      <c r="AN5" s="698"/>
      <c r="AO5" s="717"/>
      <c r="AP5" s="692" t="s">
        <v>216</v>
      </c>
      <c r="AQ5" s="693"/>
      <c r="AR5" s="693"/>
      <c r="AS5" s="693"/>
      <c r="AT5" s="693"/>
      <c r="AU5" s="693"/>
      <c r="AV5" s="693"/>
      <c r="AW5" s="693"/>
      <c r="AX5" s="693"/>
      <c r="AY5" s="693"/>
      <c r="AZ5" s="693"/>
      <c r="BA5" s="693"/>
      <c r="BB5" s="693"/>
      <c r="BC5" s="693"/>
      <c r="BD5" s="693"/>
      <c r="BE5" s="693"/>
      <c r="BF5" s="694"/>
      <c r="BG5" s="634">
        <v>51515142</v>
      </c>
      <c r="BH5" s="635"/>
      <c r="BI5" s="635"/>
      <c r="BJ5" s="635"/>
      <c r="BK5" s="635"/>
      <c r="BL5" s="635"/>
      <c r="BM5" s="635"/>
      <c r="BN5" s="636"/>
      <c r="BO5" s="672">
        <v>100</v>
      </c>
      <c r="BP5" s="672"/>
      <c r="BQ5" s="672"/>
      <c r="BR5" s="672"/>
      <c r="BS5" s="673" t="s">
        <v>122</v>
      </c>
      <c r="BT5" s="673"/>
      <c r="BU5" s="673"/>
      <c r="BV5" s="673"/>
      <c r="BW5" s="673"/>
      <c r="BX5" s="673"/>
      <c r="BY5" s="673"/>
      <c r="BZ5" s="673"/>
      <c r="CA5" s="673"/>
      <c r="CB5" s="713"/>
      <c r="CD5" s="686" t="s">
        <v>211</v>
      </c>
      <c r="CE5" s="687"/>
      <c r="CF5" s="687"/>
      <c r="CG5" s="687"/>
      <c r="CH5" s="687"/>
      <c r="CI5" s="687"/>
      <c r="CJ5" s="687"/>
      <c r="CK5" s="687"/>
      <c r="CL5" s="687"/>
      <c r="CM5" s="687"/>
      <c r="CN5" s="687"/>
      <c r="CO5" s="687"/>
      <c r="CP5" s="687"/>
      <c r="CQ5" s="688"/>
      <c r="CR5" s="686" t="s">
        <v>217</v>
      </c>
      <c r="CS5" s="687"/>
      <c r="CT5" s="687"/>
      <c r="CU5" s="687"/>
      <c r="CV5" s="687"/>
      <c r="CW5" s="687"/>
      <c r="CX5" s="687"/>
      <c r="CY5" s="688"/>
      <c r="CZ5" s="686" t="s">
        <v>209</v>
      </c>
      <c r="DA5" s="687"/>
      <c r="DB5" s="687"/>
      <c r="DC5" s="688"/>
      <c r="DD5" s="686" t="s">
        <v>218</v>
      </c>
      <c r="DE5" s="687"/>
      <c r="DF5" s="687"/>
      <c r="DG5" s="687"/>
      <c r="DH5" s="687"/>
      <c r="DI5" s="687"/>
      <c r="DJ5" s="687"/>
      <c r="DK5" s="687"/>
      <c r="DL5" s="687"/>
      <c r="DM5" s="687"/>
      <c r="DN5" s="687"/>
      <c r="DO5" s="687"/>
      <c r="DP5" s="688"/>
      <c r="DQ5" s="686" t="s">
        <v>219</v>
      </c>
      <c r="DR5" s="687"/>
      <c r="DS5" s="687"/>
      <c r="DT5" s="687"/>
      <c r="DU5" s="687"/>
      <c r="DV5" s="687"/>
      <c r="DW5" s="687"/>
      <c r="DX5" s="687"/>
      <c r="DY5" s="687"/>
      <c r="DZ5" s="687"/>
      <c r="EA5" s="687"/>
      <c r="EB5" s="687"/>
      <c r="EC5" s="688"/>
    </row>
    <row r="6" spans="2:143" ht="11.25" customHeight="1" x14ac:dyDescent="0.2">
      <c r="B6" s="631" t="s">
        <v>220</v>
      </c>
      <c r="C6" s="632"/>
      <c r="D6" s="632"/>
      <c r="E6" s="632"/>
      <c r="F6" s="632"/>
      <c r="G6" s="632"/>
      <c r="H6" s="632"/>
      <c r="I6" s="632"/>
      <c r="J6" s="632"/>
      <c r="K6" s="632"/>
      <c r="L6" s="632"/>
      <c r="M6" s="632"/>
      <c r="N6" s="632"/>
      <c r="O6" s="632"/>
      <c r="P6" s="632"/>
      <c r="Q6" s="633"/>
      <c r="R6" s="634">
        <v>404779</v>
      </c>
      <c r="S6" s="635"/>
      <c r="T6" s="635"/>
      <c r="U6" s="635"/>
      <c r="V6" s="635"/>
      <c r="W6" s="635"/>
      <c r="X6" s="635"/>
      <c r="Y6" s="636"/>
      <c r="Z6" s="672">
        <v>0.3</v>
      </c>
      <c r="AA6" s="672"/>
      <c r="AB6" s="672"/>
      <c r="AC6" s="672"/>
      <c r="AD6" s="673">
        <v>404779</v>
      </c>
      <c r="AE6" s="673"/>
      <c r="AF6" s="673"/>
      <c r="AG6" s="673"/>
      <c r="AH6" s="673"/>
      <c r="AI6" s="673"/>
      <c r="AJ6" s="673"/>
      <c r="AK6" s="673"/>
      <c r="AL6" s="637">
        <v>0.5</v>
      </c>
      <c r="AM6" s="638"/>
      <c r="AN6" s="638"/>
      <c r="AO6" s="674"/>
      <c r="AP6" s="631" t="s">
        <v>221</v>
      </c>
      <c r="AQ6" s="632"/>
      <c r="AR6" s="632"/>
      <c r="AS6" s="632"/>
      <c r="AT6" s="632"/>
      <c r="AU6" s="632"/>
      <c r="AV6" s="632"/>
      <c r="AW6" s="632"/>
      <c r="AX6" s="632"/>
      <c r="AY6" s="632"/>
      <c r="AZ6" s="632"/>
      <c r="BA6" s="632"/>
      <c r="BB6" s="632"/>
      <c r="BC6" s="632"/>
      <c r="BD6" s="632"/>
      <c r="BE6" s="632"/>
      <c r="BF6" s="633"/>
      <c r="BG6" s="634">
        <v>51515142</v>
      </c>
      <c r="BH6" s="635"/>
      <c r="BI6" s="635"/>
      <c r="BJ6" s="635"/>
      <c r="BK6" s="635"/>
      <c r="BL6" s="635"/>
      <c r="BM6" s="635"/>
      <c r="BN6" s="636"/>
      <c r="BO6" s="672">
        <v>100</v>
      </c>
      <c r="BP6" s="672"/>
      <c r="BQ6" s="672"/>
      <c r="BR6" s="672"/>
      <c r="BS6" s="673" t="s">
        <v>122</v>
      </c>
      <c r="BT6" s="673"/>
      <c r="BU6" s="673"/>
      <c r="BV6" s="673"/>
      <c r="BW6" s="673"/>
      <c r="BX6" s="673"/>
      <c r="BY6" s="673"/>
      <c r="BZ6" s="673"/>
      <c r="CA6" s="673"/>
      <c r="CB6" s="713"/>
      <c r="CD6" s="692" t="s">
        <v>222</v>
      </c>
      <c r="CE6" s="693"/>
      <c r="CF6" s="693"/>
      <c r="CG6" s="693"/>
      <c r="CH6" s="693"/>
      <c r="CI6" s="693"/>
      <c r="CJ6" s="693"/>
      <c r="CK6" s="693"/>
      <c r="CL6" s="693"/>
      <c r="CM6" s="693"/>
      <c r="CN6" s="693"/>
      <c r="CO6" s="693"/>
      <c r="CP6" s="693"/>
      <c r="CQ6" s="694"/>
      <c r="CR6" s="634">
        <v>691705</v>
      </c>
      <c r="CS6" s="635"/>
      <c r="CT6" s="635"/>
      <c r="CU6" s="635"/>
      <c r="CV6" s="635"/>
      <c r="CW6" s="635"/>
      <c r="CX6" s="635"/>
      <c r="CY6" s="636"/>
      <c r="CZ6" s="716">
        <v>0.6</v>
      </c>
      <c r="DA6" s="698"/>
      <c r="DB6" s="698"/>
      <c r="DC6" s="718"/>
      <c r="DD6" s="640" t="s">
        <v>122</v>
      </c>
      <c r="DE6" s="635"/>
      <c r="DF6" s="635"/>
      <c r="DG6" s="635"/>
      <c r="DH6" s="635"/>
      <c r="DI6" s="635"/>
      <c r="DJ6" s="635"/>
      <c r="DK6" s="635"/>
      <c r="DL6" s="635"/>
      <c r="DM6" s="635"/>
      <c r="DN6" s="635"/>
      <c r="DO6" s="635"/>
      <c r="DP6" s="636"/>
      <c r="DQ6" s="640">
        <v>691689</v>
      </c>
      <c r="DR6" s="635"/>
      <c r="DS6" s="635"/>
      <c r="DT6" s="635"/>
      <c r="DU6" s="635"/>
      <c r="DV6" s="635"/>
      <c r="DW6" s="635"/>
      <c r="DX6" s="635"/>
      <c r="DY6" s="635"/>
      <c r="DZ6" s="635"/>
      <c r="EA6" s="635"/>
      <c r="EB6" s="635"/>
      <c r="EC6" s="671"/>
    </row>
    <row r="7" spans="2:143" ht="11.25" customHeight="1" x14ac:dyDescent="0.2">
      <c r="B7" s="631" t="s">
        <v>223</v>
      </c>
      <c r="C7" s="632"/>
      <c r="D7" s="632"/>
      <c r="E7" s="632"/>
      <c r="F7" s="632"/>
      <c r="G7" s="632"/>
      <c r="H7" s="632"/>
      <c r="I7" s="632"/>
      <c r="J7" s="632"/>
      <c r="K7" s="632"/>
      <c r="L7" s="632"/>
      <c r="M7" s="632"/>
      <c r="N7" s="632"/>
      <c r="O7" s="632"/>
      <c r="P7" s="632"/>
      <c r="Q7" s="633"/>
      <c r="R7" s="634">
        <v>197990</v>
      </c>
      <c r="S7" s="635"/>
      <c r="T7" s="635"/>
      <c r="U7" s="635"/>
      <c r="V7" s="635"/>
      <c r="W7" s="635"/>
      <c r="X7" s="635"/>
      <c r="Y7" s="636"/>
      <c r="Z7" s="672">
        <v>0.2</v>
      </c>
      <c r="AA7" s="672"/>
      <c r="AB7" s="672"/>
      <c r="AC7" s="672"/>
      <c r="AD7" s="673">
        <v>197990</v>
      </c>
      <c r="AE7" s="673"/>
      <c r="AF7" s="673"/>
      <c r="AG7" s="673"/>
      <c r="AH7" s="673"/>
      <c r="AI7" s="673"/>
      <c r="AJ7" s="673"/>
      <c r="AK7" s="673"/>
      <c r="AL7" s="637">
        <v>0.2</v>
      </c>
      <c r="AM7" s="638"/>
      <c r="AN7" s="638"/>
      <c r="AO7" s="674"/>
      <c r="AP7" s="631" t="s">
        <v>224</v>
      </c>
      <c r="AQ7" s="632"/>
      <c r="AR7" s="632"/>
      <c r="AS7" s="632"/>
      <c r="AT7" s="632"/>
      <c r="AU7" s="632"/>
      <c r="AV7" s="632"/>
      <c r="AW7" s="632"/>
      <c r="AX7" s="632"/>
      <c r="AY7" s="632"/>
      <c r="AZ7" s="632"/>
      <c r="BA7" s="632"/>
      <c r="BB7" s="632"/>
      <c r="BC7" s="632"/>
      <c r="BD7" s="632"/>
      <c r="BE7" s="632"/>
      <c r="BF7" s="633"/>
      <c r="BG7" s="634">
        <v>49548606</v>
      </c>
      <c r="BH7" s="635"/>
      <c r="BI7" s="635"/>
      <c r="BJ7" s="635"/>
      <c r="BK7" s="635"/>
      <c r="BL7" s="635"/>
      <c r="BM7" s="635"/>
      <c r="BN7" s="636"/>
      <c r="BO7" s="672">
        <v>96.2</v>
      </c>
      <c r="BP7" s="672"/>
      <c r="BQ7" s="672"/>
      <c r="BR7" s="672"/>
      <c r="BS7" s="673" t="s">
        <v>122</v>
      </c>
      <c r="BT7" s="673"/>
      <c r="BU7" s="673"/>
      <c r="BV7" s="673"/>
      <c r="BW7" s="673"/>
      <c r="BX7" s="673"/>
      <c r="BY7" s="673"/>
      <c r="BZ7" s="673"/>
      <c r="CA7" s="673"/>
      <c r="CB7" s="713"/>
      <c r="CD7" s="631" t="s">
        <v>225</v>
      </c>
      <c r="CE7" s="632"/>
      <c r="CF7" s="632"/>
      <c r="CG7" s="632"/>
      <c r="CH7" s="632"/>
      <c r="CI7" s="632"/>
      <c r="CJ7" s="632"/>
      <c r="CK7" s="632"/>
      <c r="CL7" s="632"/>
      <c r="CM7" s="632"/>
      <c r="CN7" s="632"/>
      <c r="CO7" s="632"/>
      <c r="CP7" s="632"/>
      <c r="CQ7" s="633"/>
      <c r="CR7" s="634">
        <v>17264879</v>
      </c>
      <c r="CS7" s="635"/>
      <c r="CT7" s="635"/>
      <c r="CU7" s="635"/>
      <c r="CV7" s="635"/>
      <c r="CW7" s="635"/>
      <c r="CX7" s="635"/>
      <c r="CY7" s="636"/>
      <c r="CZ7" s="672">
        <v>13.9</v>
      </c>
      <c r="DA7" s="672"/>
      <c r="DB7" s="672"/>
      <c r="DC7" s="672"/>
      <c r="DD7" s="640">
        <v>431104</v>
      </c>
      <c r="DE7" s="635"/>
      <c r="DF7" s="635"/>
      <c r="DG7" s="635"/>
      <c r="DH7" s="635"/>
      <c r="DI7" s="635"/>
      <c r="DJ7" s="635"/>
      <c r="DK7" s="635"/>
      <c r="DL7" s="635"/>
      <c r="DM7" s="635"/>
      <c r="DN7" s="635"/>
      <c r="DO7" s="635"/>
      <c r="DP7" s="636"/>
      <c r="DQ7" s="640">
        <v>16109767</v>
      </c>
      <c r="DR7" s="635"/>
      <c r="DS7" s="635"/>
      <c r="DT7" s="635"/>
      <c r="DU7" s="635"/>
      <c r="DV7" s="635"/>
      <c r="DW7" s="635"/>
      <c r="DX7" s="635"/>
      <c r="DY7" s="635"/>
      <c r="DZ7" s="635"/>
      <c r="EA7" s="635"/>
      <c r="EB7" s="635"/>
      <c r="EC7" s="671"/>
    </row>
    <row r="8" spans="2:143" ht="11.25" customHeight="1" x14ac:dyDescent="0.2">
      <c r="B8" s="631" t="s">
        <v>226</v>
      </c>
      <c r="C8" s="632"/>
      <c r="D8" s="632"/>
      <c r="E8" s="632"/>
      <c r="F8" s="632"/>
      <c r="G8" s="632"/>
      <c r="H8" s="632"/>
      <c r="I8" s="632"/>
      <c r="J8" s="632"/>
      <c r="K8" s="632"/>
      <c r="L8" s="632"/>
      <c r="M8" s="632"/>
      <c r="N8" s="632"/>
      <c r="O8" s="632"/>
      <c r="P8" s="632"/>
      <c r="Q8" s="633"/>
      <c r="R8" s="634">
        <v>1053325</v>
      </c>
      <c r="S8" s="635"/>
      <c r="T8" s="635"/>
      <c r="U8" s="635"/>
      <c r="V8" s="635"/>
      <c r="W8" s="635"/>
      <c r="X8" s="635"/>
      <c r="Y8" s="636"/>
      <c r="Z8" s="672">
        <v>0.8</v>
      </c>
      <c r="AA8" s="672"/>
      <c r="AB8" s="672"/>
      <c r="AC8" s="672"/>
      <c r="AD8" s="673">
        <v>1053325</v>
      </c>
      <c r="AE8" s="673"/>
      <c r="AF8" s="673"/>
      <c r="AG8" s="673"/>
      <c r="AH8" s="673"/>
      <c r="AI8" s="673"/>
      <c r="AJ8" s="673"/>
      <c r="AK8" s="673"/>
      <c r="AL8" s="637">
        <v>1.3</v>
      </c>
      <c r="AM8" s="638"/>
      <c r="AN8" s="638"/>
      <c r="AO8" s="674"/>
      <c r="AP8" s="631" t="s">
        <v>227</v>
      </c>
      <c r="AQ8" s="632"/>
      <c r="AR8" s="632"/>
      <c r="AS8" s="632"/>
      <c r="AT8" s="632"/>
      <c r="AU8" s="632"/>
      <c r="AV8" s="632"/>
      <c r="AW8" s="632"/>
      <c r="AX8" s="632"/>
      <c r="AY8" s="632"/>
      <c r="AZ8" s="632"/>
      <c r="BA8" s="632"/>
      <c r="BB8" s="632"/>
      <c r="BC8" s="632"/>
      <c r="BD8" s="632"/>
      <c r="BE8" s="632"/>
      <c r="BF8" s="633"/>
      <c r="BG8" s="634">
        <v>602671</v>
      </c>
      <c r="BH8" s="635"/>
      <c r="BI8" s="635"/>
      <c r="BJ8" s="635"/>
      <c r="BK8" s="635"/>
      <c r="BL8" s="635"/>
      <c r="BM8" s="635"/>
      <c r="BN8" s="636"/>
      <c r="BO8" s="672">
        <v>1.2</v>
      </c>
      <c r="BP8" s="672"/>
      <c r="BQ8" s="672"/>
      <c r="BR8" s="672"/>
      <c r="BS8" s="673" t="s">
        <v>122</v>
      </c>
      <c r="BT8" s="673"/>
      <c r="BU8" s="673"/>
      <c r="BV8" s="673"/>
      <c r="BW8" s="673"/>
      <c r="BX8" s="673"/>
      <c r="BY8" s="673"/>
      <c r="BZ8" s="673"/>
      <c r="CA8" s="673"/>
      <c r="CB8" s="713"/>
      <c r="CD8" s="631" t="s">
        <v>228</v>
      </c>
      <c r="CE8" s="632"/>
      <c r="CF8" s="632"/>
      <c r="CG8" s="632"/>
      <c r="CH8" s="632"/>
      <c r="CI8" s="632"/>
      <c r="CJ8" s="632"/>
      <c r="CK8" s="632"/>
      <c r="CL8" s="632"/>
      <c r="CM8" s="632"/>
      <c r="CN8" s="632"/>
      <c r="CO8" s="632"/>
      <c r="CP8" s="632"/>
      <c r="CQ8" s="633"/>
      <c r="CR8" s="634">
        <v>60998511</v>
      </c>
      <c r="CS8" s="635"/>
      <c r="CT8" s="635"/>
      <c r="CU8" s="635"/>
      <c r="CV8" s="635"/>
      <c r="CW8" s="635"/>
      <c r="CX8" s="635"/>
      <c r="CY8" s="636"/>
      <c r="CZ8" s="672">
        <v>49.3</v>
      </c>
      <c r="DA8" s="672"/>
      <c r="DB8" s="672"/>
      <c r="DC8" s="672"/>
      <c r="DD8" s="640">
        <v>537350</v>
      </c>
      <c r="DE8" s="635"/>
      <c r="DF8" s="635"/>
      <c r="DG8" s="635"/>
      <c r="DH8" s="635"/>
      <c r="DI8" s="635"/>
      <c r="DJ8" s="635"/>
      <c r="DK8" s="635"/>
      <c r="DL8" s="635"/>
      <c r="DM8" s="635"/>
      <c r="DN8" s="635"/>
      <c r="DO8" s="635"/>
      <c r="DP8" s="636"/>
      <c r="DQ8" s="640">
        <v>37812448</v>
      </c>
      <c r="DR8" s="635"/>
      <c r="DS8" s="635"/>
      <c r="DT8" s="635"/>
      <c r="DU8" s="635"/>
      <c r="DV8" s="635"/>
      <c r="DW8" s="635"/>
      <c r="DX8" s="635"/>
      <c r="DY8" s="635"/>
      <c r="DZ8" s="635"/>
      <c r="EA8" s="635"/>
      <c r="EB8" s="635"/>
      <c r="EC8" s="671"/>
    </row>
    <row r="9" spans="2:143" ht="11.25" customHeight="1" x14ac:dyDescent="0.2">
      <c r="B9" s="631" t="s">
        <v>229</v>
      </c>
      <c r="C9" s="632"/>
      <c r="D9" s="632"/>
      <c r="E9" s="632"/>
      <c r="F9" s="632"/>
      <c r="G9" s="632"/>
      <c r="H9" s="632"/>
      <c r="I9" s="632"/>
      <c r="J9" s="632"/>
      <c r="K9" s="632"/>
      <c r="L9" s="632"/>
      <c r="M9" s="632"/>
      <c r="N9" s="632"/>
      <c r="O9" s="632"/>
      <c r="P9" s="632"/>
      <c r="Q9" s="633"/>
      <c r="R9" s="634">
        <v>1131395</v>
      </c>
      <c r="S9" s="635"/>
      <c r="T9" s="635"/>
      <c r="U9" s="635"/>
      <c r="V9" s="635"/>
      <c r="W9" s="635"/>
      <c r="X9" s="635"/>
      <c r="Y9" s="636"/>
      <c r="Z9" s="672">
        <v>0.9</v>
      </c>
      <c r="AA9" s="672"/>
      <c r="AB9" s="672"/>
      <c r="AC9" s="672"/>
      <c r="AD9" s="673">
        <v>1131395</v>
      </c>
      <c r="AE9" s="673"/>
      <c r="AF9" s="673"/>
      <c r="AG9" s="673"/>
      <c r="AH9" s="673"/>
      <c r="AI9" s="673"/>
      <c r="AJ9" s="673"/>
      <c r="AK9" s="673"/>
      <c r="AL9" s="637">
        <v>1.4</v>
      </c>
      <c r="AM9" s="638"/>
      <c r="AN9" s="638"/>
      <c r="AO9" s="674"/>
      <c r="AP9" s="631" t="s">
        <v>230</v>
      </c>
      <c r="AQ9" s="632"/>
      <c r="AR9" s="632"/>
      <c r="AS9" s="632"/>
      <c r="AT9" s="632"/>
      <c r="AU9" s="632"/>
      <c r="AV9" s="632"/>
      <c r="AW9" s="632"/>
      <c r="AX9" s="632"/>
      <c r="AY9" s="632"/>
      <c r="AZ9" s="632"/>
      <c r="BA9" s="632"/>
      <c r="BB9" s="632"/>
      <c r="BC9" s="632"/>
      <c r="BD9" s="632"/>
      <c r="BE9" s="632"/>
      <c r="BF9" s="633"/>
      <c r="BG9" s="634">
        <v>48945935</v>
      </c>
      <c r="BH9" s="635"/>
      <c r="BI9" s="635"/>
      <c r="BJ9" s="635"/>
      <c r="BK9" s="635"/>
      <c r="BL9" s="635"/>
      <c r="BM9" s="635"/>
      <c r="BN9" s="636"/>
      <c r="BO9" s="672">
        <v>95</v>
      </c>
      <c r="BP9" s="672"/>
      <c r="BQ9" s="672"/>
      <c r="BR9" s="672"/>
      <c r="BS9" s="673" t="s">
        <v>122</v>
      </c>
      <c r="BT9" s="673"/>
      <c r="BU9" s="673"/>
      <c r="BV9" s="673"/>
      <c r="BW9" s="673"/>
      <c r="BX9" s="673"/>
      <c r="BY9" s="673"/>
      <c r="BZ9" s="673"/>
      <c r="CA9" s="673"/>
      <c r="CB9" s="713"/>
      <c r="CD9" s="631" t="s">
        <v>231</v>
      </c>
      <c r="CE9" s="632"/>
      <c r="CF9" s="632"/>
      <c r="CG9" s="632"/>
      <c r="CH9" s="632"/>
      <c r="CI9" s="632"/>
      <c r="CJ9" s="632"/>
      <c r="CK9" s="632"/>
      <c r="CL9" s="632"/>
      <c r="CM9" s="632"/>
      <c r="CN9" s="632"/>
      <c r="CO9" s="632"/>
      <c r="CP9" s="632"/>
      <c r="CQ9" s="633"/>
      <c r="CR9" s="634">
        <v>13333749</v>
      </c>
      <c r="CS9" s="635"/>
      <c r="CT9" s="635"/>
      <c r="CU9" s="635"/>
      <c r="CV9" s="635"/>
      <c r="CW9" s="635"/>
      <c r="CX9" s="635"/>
      <c r="CY9" s="636"/>
      <c r="CZ9" s="672">
        <v>10.8</v>
      </c>
      <c r="DA9" s="672"/>
      <c r="DB9" s="672"/>
      <c r="DC9" s="672"/>
      <c r="DD9" s="640">
        <v>81246</v>
      </c>
      <c r="DE9" s="635"/>
      <c r="DF9" s="635"/>
      <c r="DG9" s="635"/>
      <c r="DH9" s="635"/>
      <c r="DI9" s="635"/>
      <c r="DJ9" s="635"/>
      <c r="DK9" s="635"/>
      <c r="DL9" s="635"/>
      <c r="DM9" s="635"/>
      <c r="DN9" s="635"/>
      <c r="DO9" s="635"/>
      <c r="DP9" s="636"/>
      <c r="DQ9" s="640">
        <v>11116279</v>
      </c>
      <c r="DR9" s="635"/>
      <c r="DS9" s="635"/>
      <c r="DT9" s="635"/>
      <c r="DU9" s="635"/>
      <c r="DV9" s="635"/>
      <c r="DW9" s="635"/>
      <c r="DX9" s="635"/>
      <c r="DY9" s="635"/>
      <c r="DZ9" s="635"/>
      <c r="EA9" s="635"/>
      <c r="EB9" s="635"/>
      <c r="EC9" s="671"/>
    </row>
    <row r="10" spans="2:143" ht="11.25" customHeight="1" x14ac:dyDescent="0.2">
      <c r="B10" s="631" t="s">
        <v>232</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233</v>
      </c>
      <c r="AQ10" s="632"/>
      <c r="AR10" s="632"/>
      <c r="AS10" s="632"/>
      <c r="AT10" s="632"/>
      <c r="AU10" s="632"/>
      <c r="AV10" s="632"/>
      <c r="AW10" s="632"/>
      <c r="AX10" s="632"/>
      <c r="AY10" s="632"/>
      <c r="AZ10" s="632"/>
      <c r="BA10" s="632"/>
      <c r="BB10" s="632"/>
      <c r="BC10" s="632"/>
      <c r="BD10" s="632"/>
      <c r="BE10" s="632"/>
      <c r="BF10" s="633"/>
      <c r="BG10" s="634" t="s">
        <v>122</v>
      </c>
      <c r="BH10" s="635"/>
      <c r="BI10" s="635"/>
      <c r="BJ10" s="635"/>
      <c r="BK10" s="635"/>
      <c r="BL10" s="635"/>
      <c r="BM10" s="635"/>
      <c r="BN10" s="636"/>
      <c r="BO10" s="672" t="s">
        <v>122</v>
      </c>
      <c r="BP10" s="672"/>
      <c r="BQ10" s="672"/>
      <c r="BR10" s="672"/>
      <c r="BS10" s="673" t="s">
        <v>122</v>
      </c>
      <c r="BT10" s="673"/>
      <c r="BU10" s="673"/>
      <c r="BV10" s="673"/>
      <c r="BW10" s="673"/>
      <c r="BX10" s="673"/>
      <c r="BY10" s="673"/>
      <c r="BZ10" s="673"/>
      <c r="CA10" s="673"/>
      <c r="CB10" s="713"/>
      <c r="CD10" s="631" t="s">
        <v>234</v>
      </c>
      <c r="CE10" s="632"/>
      <c r="CF10" s="632"/>
      <c r="CG10" s="632"/>
      <c r="CH10" s="632"/>
      <c r="CI10" s="632"/>
      <c r="CJ10" s="632"/>
      <c r="CK10" s="632"/>
      <c r="CL10" s="632"/>
      <c r="CM10" s="632"/>
      <c r="CN10" s="632"/>
      <c r="CO10" s="632"/>
      <c r="CP10" s="632"/>
      <c r="CQ10" s="633"/>
      <c r="CR10" s="634">
        <v>220676</v>
      </c>
      <c r="CS10" s="635"/>
      <c r="CT10" s="635"/>
      <c r="CU10" s="635"/>
      <c r="CV10" s="635"/>
      <c r="CW10" s="635"/>
      <c r="CX10" s="635"/>
      <c r="CY10" s="636"/>
      <c r="CZ10" s="672">
        <v>0.2</v>
      </c>
      <c r="DA10" s="672"/>
      <c r="DB10" s="672"/>
      <c r="DC10" s="672"/>
      <c r="DD10" s="640">
        <v>7666</v>
      </c>
      <c r="DE10" s="635"/>
      <c r="DF10" s="635"/>
      <c r="DG10" s="635"/>
      <c r="DH10" s="635"/>
      <c r="DI10" s="635"/>
      <c r="DJ10" s="635"/>
      <c r="DK10" s="635"/>
      <c r="DL10" s="635"/>
      <c r="DM10" s="635"/>
      <c r="DN10" s="635"/>
      <c r="DO10" s="635"/>
      <c r="DP10" s="636"/>
      <c r="DQ10" s="640">
        <v>198215</v>
      </c>
      <c r="DR10" s="635"/>
      <c r="DS10" s="635"/>
      <c r="DT10" s="635"/>
      <c r="DU10" s="635"/>
      <c r="DV10" s="635"/>
      <c r="DW10" s="635"/>
      <c r="DX10" s="635"/>
      <c r="DY10" s="635"/>
      <c r="DZ10" s="635"/>
      <c r="EA10" s="635"/>
      <c r="EB10" s="635"/>
      <c r="EC10" s="671"/>
    </row>
    <row r="11" spans="2:143" ht="11.25" customHeight="1" x14ac:dyDescent="0.2">
      <c r="B11" s="631" t="s">
        <v>235</v>
      </c>
      <c r="C11" s="632"/>
      <c r="D11" s="632"/>
      <c r="E11" s="632"/>
      <c r="F11" s="632"/>
      <c r="G11" s="632"/>
      <c r="H11" s="632"/>
      <c r="I11" s="632"/>
      <c r="J11" s="632"/>
      <c r="K11" s="632"/>
      <c r="L11" s="632"/>
      <c r="M11" s="632"/>
      <c r="N11" s="632"/>
      <c r="O11" s="632"/>
      <c r="P11" s="632"/>
      <c r="Q11" s="633"/>
      <c r="R11" s="634">
        <v>7083493</v>
      </c>
      <c r="S11" s="635"/>
      <c r="T11" s="635"/>
      <c r="U11" s="635"/>
      <c r="V11" s="635"/>
      <c r="W11" s="635"/>
      <c r="X11" s="635"/>
      <c r="Y11" s="636"/>
      <c r="Z11" s="637">
        <v>5.4</v>
      </c>
      <c r="AA11" s="638"/>
      <c r="AB11" s="638"/>
      <c r="AC11" s="639"/>
      <c r="AD11" s="640">
        <v>7083493</v>
      </c>
      <c r="AE11" s="635"/>
      <c r="AF11" s="635"/>
      <c r="AG11" s="635"/>
      <c r="AH11" s="635"/>
      <c r="AI11" s="635"/>
      <c r="AJ11" s="635"/>
      <c r="AK11" s="636"/>
      <c r="AL11" s="637">
        <v>8.6</v>
      </c>
      <c r="AM11" s="638"/>
      <c r="AN11" s="638"/>
      <c r="AO11" s="674"/>
      <c r="AP11" s="631" t="s">
        <v>236</v>
      </c>
      <c r="AQ11" s="632"/>
      <c r="AR11" s="632"/>
      <c r="AS11" s="632"/>
      <c r="AT11" s="632"/>
      <c r="AU11" s="632"/>
      <c r="AV11" s="632"/>
      <c r="AW11" s="632"/>
      <c r="AX11" s="632"/>
      <c r="AY11" s="632"/>
      <c r="AZ11" s="632"/>
      <c r="BA11" s="632"/>
      <c r="BB11" s="632"/>
      <c r="BC11" s="632"/>
      <c r="BD11" s="632"/>
      <c r="BE11" s="632"/>
      <c r="BF11" s="633"/>
      <c r="BG11" s="634" t="s">
        <v>122</v>
      </c>
      <c r="BH11" s="635"/>
      <c r="BI11" s="635"/>
      <c r="BJ11" s="635"/>
      <c r="BK11" s="635"/>
      <c r="BL11" s="635"/>
      <c r="BM11" s="635"/>
      <c r="BN11" s="636"/>
      <c r="BO11" s="672" t="s">
        <v>122</v>
      </c>
      <c r="BP11" s="672"/>
      <c r="BQ11" s="672"/>
      <c r="BR11" s="672"/>
      <c r="BS11" s="673" t="s">
        <v>122</v>
      </c>
      <c r="BT11" s="673"/>
      <c r="BU11" s="673"/>
      <c r="BV11" s="673"/>
      <c r="BW11" s="673"/>
      <c r="BX11" s="673"/>
      <c r="BY11" s="673"/>
      <c r="BZ11" s="673"/>
      <c r="CA11" s="673"/>
      <c r="CB11" s="713"/>
      <c r="CD11" s="631" t="s">
        <v>237</v>
      </c>
      <c r="CE11" s="632"/>
      <c r="CF11" s="632"/>
      <c r="CG11" s="632"/>
      <c r="CH11" s="632"/>
      <c r="CI11" s="632"/>
      <c r="CJ11" s="632"/>
      <c r="CK11" s="632"/>
      <c r="CL11" s="632"/>
      <c r="CM11" s="632"/>
      <c r="CN11" s="632"/>
      <c r="CO11" s="632"/>
      <c r="CP11" s="632"/>
      <c r="CQ11" s="633"/>
      <c r="CR11" s="634">
        <v>7661</v>
      </c>
      <c r="CS11" s="635"/>
      <c r="CT11" s="635"/>
      <c r="CU11" s="635"/>
      <c r="CV11" s="635"/>
      <c r="CW11" s="635"/>
      <c r="CX11" s="635"/>
      <c r="CY11" s="636"/>
      <c r="CZ11" s="672">
        <v>0</v>
      </c>
      <c r="DA11" s="672"/>
      <c r="DB11" s="672"/>
      <c r="DC11" s="672"/>
      <c r="DD11" s="640" t="s">
        <v>122</v>
      </c>
      <c r="DE11" s="635"/>
      <c r="DF11" s="635"/>
      <c r="DG11" s="635"/>
      <c r="DH11" s="635"/>
      <c r="DI11" s="635"/>
      <c r="DJ11" s="635"/>
      <c r="DK11" s="635"/>
      <c r="DL11" s="635"/>
      <c r="DM11" s="635"/>
      <c r="DN11" s="635"/>
      <c r="DO11" s="635"/>
      <c r="DP11" s="636"/>
      <c r="DQ11" s="640">
        <v>7661</v>
      </c>
      <c r="DR11" s="635"/>
      <c r="DS11" s="635"/>
      <c r="DT11" s="635"/>
      <c r="DU11" s="635"/>
      <c r="DV11" s="635"/>
      <c r="DW11" s="635"/>
      <c r="DX11" s="635"/>
      <c r="DY11" s="635"/>
      <c r="DZ11" s="635"/>
      <c r="EA11" s="635"/>
      <c r="EB11" s="635"/>
      <c r="EC11" s="671"/>
    </row>
    <row r="12" spans="2:143" ht="11.25" customHeight="1" x14ac:dyDescent="0.2">
      <c r="B12" s="631" t="s">
        <v>238</v>
      </c>
      <c r="C12" s="632"/>
      <c r="D12" s="632"/>
      <c r="E12" s="632"/>
      <c r="F12" s="632"/>
      <c r="G12" s="632"/>
      <c r="H12" s="632"/>
      <c r="I12" s="632"/>
      <c r="J12" s="632"/>
      <c r="K12" s="632"/>
      <c r="L12" s="632"/>
      <c r="M12" s="632"/>
      <c r="N12" s="632"/>
      <c r="O12" s="632"/>
      <c r="P12" s="632"/>
      <c r="Q12" s="633"/>
      <c r="R12" s="634" t="s">
        <v>122</v>
      </c>
      <c r="S12" s="635"/>
      <c r="T12" s="635"/>
      <c r="U12" s="635"/>
      <c r="V12" s="635"/>
      <c r="W12" s="635"/>
      <c r="X12" s="635"/>
      <c r="Y12" s="636"/>
      <c r="Z12" s="672" t="s">
        <v>122</v>
      </c>
      <c r="AA12" s="672"/>
      <c r="AB12" s="672"/>
      <c r="AC12" s="672"/>
      <c r="AD12" s="673" t="s">
        <v>122</v>
      </c>
      <c r="AE12" s="673"/>
      <c r="AF12" s="673"/>
      <c r="AG12" s="673"/>
      <c r="AH12" s="673"/>
      <c r="AI12" s="673"/>
      <c r="AJ12" s="673"/>
      <c r="AK12" s="673"/>
      <c r="AL12" s="637" t="s">
        <v>122</v>
      </c>
      <c r="AM12" s="638"/>
      <c r="AN12" s="638"/>
      <c r="AO12" s="674"/>
      <c r="AP12" s="631" t="s">
        <v>239</v>
      </c>
      <c r="AQ12" s="632"/>
      <c r="AR12" s="632"/>
      <c r="AS12" s="632"/>
      <c r="AT12" s="632"/>
      <c r="AU12" s="632"/>
      <c r="AV12" s="632"/>
      <c r="AW12" s="632"/>
      <c r="AX12" s="632"/>
      <c r="AY12" s="632"/>
      <c r="AZ12" s="632"/>
      <c r="BA12" s="632"/>
      <c r="BB12" s="632"/>
      <c r="BC12" s="632"/>
      <c r="BD12" s="632"/>
      <c r="BE12" s="632"/>
      <c r="BF12" s="633"/>
      <c r="BG12" s="634" t="s">
        <v>122</v>
      </c>
      <c r="BH12" s="635"/>
      <c r="BI12" s="635"/>
      <c r="BJ12" s="635"/>
      <c r="BK12" s="635"/>
      <c r="BL12" s="635"/>
      <c r="BM12" s="635"/>
      <c r="BN12" s="636"/>
      <c r="BO12" s="672" t="s">
        <v>122</v>
      </c>
      <c r="BP12" s="672"/>
      <c r="BQ12" s="672"/>
      <c r="BR12" s="672"/>
      <c r="BS12" s="673" t="s">
        <v>122</v>
      </c>
      <c r="BT12" s="673"/>
      <c r="BU12" s="673"/>
      <c r="BV12" s="673"/>
      <c r="BW12" s="673"/>
      <c r="BX12" s="673"/>
      <c r="BY12" s="673"/>
      <c r="BZ12" s="673"/>
      <c r="CA12" s="673"/>
      <c r="CB12" s="713"/>
      <c r="CD12" s="631" t="s">
        <v>240</v>
      </c>
      <c r="CE12" s="632"/>
      <c r="CF12" s="632"/>
      <c r="CG12" s="632"/>
      <c r="CH12" s="632"/>
      <c r="CI12" s="632"/>
      <c r="CJ12" s="632"/>
      <c r="CK12" s="632"/>
      <c r="CL12" s="632"/>
      <c r="CM12" s="632"/>
      <c r="CN12" s="632"/>
      <c r="CO12" s="632"/>
      <c r="CP12" s="632"/>
      <c r="CQ12" s="633"/>
      <c r="CR12" s="634">
        <v>1224967</v>
      </c>
      <c r="CS12" s="635"/>
      <c r="CT12" s="635"/>
      <c r="CU12" s="635"/>
      <c r="CV12" s="635"/>
      <c r="CW12" s="635"/>
      <c r="CX12" s="635"/>
      <c r="CY12" s="636"/>
      <c r="CZ12" s="672">
        <v>1</v>
      </c>
      <c r="DA12" s="672"/>
      <c r="DB12" s="672"/>
      <c r="DC12" s="672"/>
      <c r="DD12" s="640">
        <v>19344</v>
      </c>
      <c r="DE12" s="635"/>
      <c r="DF12" s="635"/>
      <c r="DG12" s="635"/>
      <c r="DH12" s="635"/>
      <c r="DI12" s="635"/>
      <c r="DJ12" s="635"/>
      <c r="DK12" s="635"/>
      <c r="DL12" s="635"/>
      <c r="DM12" s="635"/>
      <c r="DN12" s="635"/>
      <c r="DO12" s="635"/>
      <c r="DP12" s="636"/>
      <c r="DQ12" s="640">
        <v>1149952</v>
      </c>
      <c r="DR12" s="635"/>
      <c r="DS12" s="635"/>
      <c r="DT12" s="635"/>
      <c r="DU12" s="635"/>
      <c r="DV12" s="635"/>
      <c r="DW12" s="635"/>
      <c r="DX12" s="635"/>
      <c r="DY12" s="635"/>
      <c r="DZ12" s="635"/>
      <c r="EA12" s="635"/>
      <c r="EB12" s="635"/>
      <c r="EC12" s="671"/>
    </row>
    <row r="13" spans="2:143" ht="11.25" customHeight="1" x14ac:dyDescent="0.2">
      <c r="B13" s="631" t="s">
        <v>241</v>
      </c>
      <c r="C13" s="632"/>
      <c r="D13" s="632"/>
      <c r="E13" s="632"/>
      <c r="F13" s="632"/>
      <c r="G13" s="632"/>
      <c r="H13" s="632"/>
      <c r="I13" s="632"/>
      <c r="J13" s="632"/>
      <c r="K13" s="632"/>
      <c r="L13" s="632"/>
      <c r="M13" s="632"/>
      <c r="N13" s="632"/>
      <c r="O13" s="632"/>
      <c r="P13" s="632"/>
      <c r="Q13" s="633"/>
      <c r="R13" s="634" t="s">
        <v>122</v>
      </c>
      <c r="S13" s="635"/>
      <c r="T13" s="635"/>
      <c r="U13" s="635"/>
      <c r="V13" s="635"/>
      <c r="W13" s="635"/>
      <c r="X13" s="635"/>
      <c r="Y13" s="636"/>
      <c r="Z13" s="672" t="s">
        <v>122</v>
      </c>
      <c r="AA13" s="672"/>
      <c r="AB13" s="672"/>
      <c r="AC13" s="672"/>
      <c r="AD13" s="673" t="s">
        <v>122</v>
      </c>
      <c r="AE13" s="673"/>
      <c r="AF13" s="673"/>
      <c r="AG13" s="673"/>
      <c r="AH13" s="673"/>
      <c r="AI13" s="673"/>
      <c r="AJ13" s="673"/>
      <c r="AK13" s="673"/>
      <c r="AL13" s="637" t="s">
        <v>122</v>
      </c>
      <c r="AM13" s="638"/>
      <c r="AN13" s="638"/>
      <c r="AO13" s="674"/>
      <c r="AP13" s="631" t="s">
        <v>242</v>
      </c>
      <c r="AQ13" s="632"/>
      <c r="AR13" s="632"/>
      <c r="AS13" s="632"/>
      <c r="AT13" s="632"/>
      <c r="AU13" s="632"/>
      <c r="AV13" s="632"/>
      <c r="AW13" s="632"/>
      <c r="AX13" s="632"/>
      <c r="AY13" s="632"/>
      <c r="AZ13" s="632"/>
      <c r="BA13" s="632"/>
      <c r="BB13" s="632"/>
      <c r="BC13" s="632"/>
      <c r="BD13" s="632"/>
      <c r="BE13" s="632"/>
      <c r="BF13" s="633"/>
      <c r="BG13" s="634" t="s">
        <v>122</v>
      </c>
      <c r="BH13" s="635"/>
      <c r="BI13" s="635"/>
      <c r="BJ13" s="635"/>
      <c r="BK13" s="635"/>
      <c r="BL13" s="635"/>
      <c r="BM13" s="635"/>
      <c r="BN13" s="636"/>
      <c r="BO13" s="672" t="s">
        <v>122</v>
      </c>
      <c r="BP13" s="672"/>
      <c r="BQ13" s="672"/>
      <c r="BR13" s="672"/>
      <c r="BS13" s="673" t="s">
        <v>122</v>
      </c>
      <c r="BT13" s="673"/>
      <c r="BU13" s="673"/>
      <c r="BV13" s="673"/>
      <c r="BW13" s="673"/>
      <c r="BX13" s="673"/>
      <c r="BY13" s="673"/>
      <c r="BZ13" s="673"/>
      <c r="CA13" s="673"/>
      <c r="CB13" s="713"/>
      <c r="CD13" s="631" t="s">
        <v>243</v>
      </c>
      <c r="CE13" s="632"/>
      <c r="CF13" s="632"/>
      <c r="CG13" s="632"/>
      <c r="CH13" s="632"/>
      <c r="CI13" s="632"/>
      <c r="CJ13" s="632"/>
      <c r="CK13" s="632"/>
      <c r="CL13" s="632"/>
      <c r="CM13" s="632"/>
      <c r="CN13" s="632"/>
      <c r="CO13" s="632"/>
      <c r="CP13" s="632"/>
      <c r="CQ13" s="633"/>
      <c r="CR13" s="634">
        <v>8891771</v>
      </c>
      <c r="CS13" s="635"/>
      <c r="CT13" s="635"/>
      <c r="CU13" s="635"/>
      <c r="CV13" s="635"/>
      <c r="CW13" s="635"/>
      <c r="CX13" s="635"/>
      <c r="CY13" s="636"/>
      <c r="CZ13" s="672">
        <v>7.2</v>
      </c>
      <c r="DA13" s="672"/>
      <c r="DB13" s="672"/>
      <c r="DC13" s="672"/>
      <c r="DD13" s="640">
        <v>5092169</v>
      </c>
      <c r="DE13" s="635"/>
      <c r="DF13" s="635"/>
      <c r="DG13" s="635"/>
      <c r="DH13" s="635"/>
      <c r="DI13" s="635"/>
      <c r="DJ13" s="635"/>
      <c r="DK13" s="635"/>
      <c r="DL13" s="635"/>
      <c r="DM13" s="635"/>
      <c r="DN13" s="635"/>
      <c r="DO13" s="635"/>
      <c r="DP13" s="636"/>
      <c r="DQ13" s="640">
        <v>5288915</v>
      </c>
      <c r="DR13" s="635"/>
      <c r="DS13" s="635"/>
      <c r="DT13" s="635"/>
      <c r="DU13" s="635"/>
      <c r="DV13" s="635"/>
      <c r="DW13" s="635"/>
      <c r="DX13" s="635"/>
      <c r="DY13" s="635"/>
      <c r="DZ13" s="635"/>
      <c r="EA13" s="635"/>
      <c r="EB13" s="635"/>
      <c r="EC13" s="671"/>
    </row>
    <row r="14" spans="2:143" ht="11.25" customHeight="1" x14ac:dyDescent="0.2">
      <c r="B14" s="631" t="s">
        <v>244</v>
      </c>
      <c r="C14" s="632"/>
      <c r="D14" s="632"/>
      <c r="E14" s="632"/>
      <c r="F14" s="632"/>
      <c r="G14" s="632"/>
      <c r="H14" s="632"/>
      <c r="I14" s="632"/>
      <c r="J14" s="632"/>
      <c r="K14" s="632"/>
      <c r="L14" s="632"/>
      <c r="M14" s="632"/>
      <c r="N14" s="632"/>
      <c r="O14" s="632"/>
      <c r="P14" s="632"/>
      <c r="Q14" s="633"/>
      <c r="R14" s="634">
        <v>2966</v>
      </c>
      <c r="S14" s="635"/>
      <c r="T14" s="635"/>
      <c r="U14" s="635"/>
      <c r="V14" s="635"/>
      <c r="W14" s="635"/>
      <c r="X14" s="635"/>
      <c r="Y14" s="636"/>
      <c r="Z14" s="672">
        <v>0</v>
      </c>
      <c r="AA14" s="672"/>
      <c r="AB14" s="672"/>
      <c r="AC14" s="672"/>
      <c r="AD14" s="673">
        <v>2966</v>
      </c>
      <c r="AE14" s="673"/>
      <c r="AF14" s="673"/>
      <c r="AG14" s="673"/>
      <c r="AH14" s="673"/>
      <c r="AI14" s="673"/>
      <c r="AJ14" s="673"/>
      <c r="AK14" s="673"/>
      <c r="AL14" s="637">
        <v>0</v>
      </c>
      <c r="AM14" s="638"/>
      <c r="AN14" s="638"/>
      <c r="AO14" s="674"/>
      <c r="AP14" s="631" t="s">
        <v>245</v>
      </c>
      <c r="AQ14" s="632"/>
      <c r="AR14" s="632"/>
      <c r="AS14" s="632"/>
      <c r="AT14" s="632"/>
      <c r="AU14" s="632"/>
      <c r="AV14" s="632"/>
      <c r="AW14" s="632"/>
      <c r="AX14" s="632"/>
      <c r="AY14" s="632"/>
      <c r="AZ14" s="632"/>
      <c r="BA14" s="632"/>
      <c r="BB14" s="632"/>
      <c r="BC14" s="632"/>
      <c r="BD14" s="632"/>
      <c r="BE14" s="632"/>
      <c r="BF14" s="633"/>
      <c r="BG14" s="634">
        <v>91999</v>
      </c>
      <c r="BH14" s="635"/>
      <c r="BI14" s="635"/>
      <c r="BJ14" s="635"/>
      <c r="BK14" s="635"/>
      <c r="BL14" s="635"/>
      <c r="BM14" s="635"/>
      <c r="BN14" s="636"/>
      <c r="BO14" s="672">
        <v>0.2</v>
      </c>
      <c r="BP14" s="672"/>
      <c r="BQ14" s="672"/>
      <c r="BR14" s="672"/>
      <c r="BS14" s="673" t="s">
        <v>122</v>
      </c>
      <c r="BT14" s="673"/>
      <c r="BU14" s="673"/>
      <c r="BV14" s="673"/>
      <c r="BW14" s="673"/>
      <c r="BX14" s="673"/>
      <c r="BY14" s="673"/>
      <c r="BZ14" s="673"/>
      <c r="CA14" s="673"/>
      <c r="CB14" s="713"/>
      <c r="CD14" s="631" t="s">
        <v>246</v>
      </c>
      <c r="CE14" s="632"/>
      <c r="CF14" s="632"/>
      <c r="CG14" s="632"/>
      <c r="CH14" s="632"/>
      <c r="CI14" s="632"/>
      <c r="CJ14" s="632"/>
      <c r="CK14" s="632"/>
      <c r="CL14" s="632"/>
      <c r="CM14" s="632"/>
      <c r="CN14" s="632"/>
      <c r="CO14" s="632"/>
      <c r="CP14" s="632"/>
      <c r="CQ14" s="633"/>
      <c r="CR14" s="634">
        <v>704605</v>
      </c>
      <c r="CS14" s="635"/>
      <c r="CT14" s="635"/>
      <c r="CU14" s="635"/>
      <c r="CV14" s="635"/>
      <c r="CW14" s="635"/>
      <c r="CX14" s="635"/>
      <c r="CY14" s="636"/>
      <c r="CZ14" s="672">
        <v>0.6</v>
      </c>
      <c r="DA14" s="672"/>
      <c r="DB14" s="672"/>
      <c r="DC14" s="672"/>
      <c r="DD14" s="640">
        <v>167115</v>
      </c>
      <c r="DE14" s="635"/>
      <c r="DF14" s="635"/>
      <c r="DG14" s="635"/>
      <c r="DH14" s="635"/>
      <c r="DI14" s="635"/>
      <c r="DJ14" s="635"/>
      <c r="DK14" s="635"/>
      <c r="DL14" s="635"/>
      <c r="DM14" s="635"/>
      <c r="DN14" s="635"/>
      <c r="DO14" s="635"/>
      <c r="DP14" s="636"/>
      <c r="DQ14" s="640">
        <v>599866</v>
      </c>
      <c r="DR14" s="635"/>
      <c r="DS14" s="635"/>
      <c r="DT14" s="635"/>
      <c r="DU14" s="635"/>
      <c r="DV14" s="635"/>
      <c r="DW14" s="635"/>
      <c r="DX14" s="635"/>
      <c r="DY14" s="635"/>
      <c r="DZ14" s="635"/>
      <c r="EA14" s="635"/>
      <c r="EB14" s="635"/>
      <c r="EC14" s="671"/>
    </row>
    <row r="15" spans="2:143" ht="11.25" customHeight="1" x14ac:dyDescent="0.2">
      <c r="B15" s="631" t="s">
        <v>247</v>
      </c>
      <c r="C15" s="632"/>
      <c r="D15" s="632"/>
      <c r="E15" s="632"/>
      <c r="F15" s="632"/>
      <c r="G15" s="632"/>
      <c r="H15" s="632"/>
      <c r="I15" s="632"/>
      <c r="J15" s="632"/>
      <c r="K15" s="632"/>
      <c r="L15" s="632"/>
      <c r="M15" s="632"/>
      <c r="N15" s="632"/>
      <c r="O15" s="632"/>
      <c r="P15" s="632"/>
      <c r="Q15" s="633"/>
      <c r="R15" s="634" t="s">
        <v>122</v>
      </c>
      <c r="S15" s="635"/>
      <c r="T15" s="635"/>
      <c r="U15" s="635"/>
      <c r="V15" s="635"/>
      <c r="W15" s="635"/>
      <c r="X15" s="635"/>
      <c r="Y15" s="636"/>
      <c r="Z15" s="672" t="s">
        <v>122</v>
      </c>
      <c r="AA15" s="672"/>
      <c r="AB15" s="672"/>
      <c r="AC15" s="672"/>
      <c r="AD15" s="673" t="s">
        <v>122</v>
      </c>
      <c r="AE15" s="673"/>
      <c r="AF15" s="673"/>
      <c r="AG15" s="673"/>
      <c r="AH15" s="673"/>
      <c r="AI15" s="673"/>
      <c r="AJ15" s="673"/>
      <c r="AK15" s="673"/>
      <c r="AL15" s="637" t="s">
        <v>122</v>
      </c>
      <c r="AM15" s="638"/>
      <c r="AN15" s="638"/>
      <c r="AO15" s="674"/>
      <c r="AP15" s="631" t="s">
        <v>248</v>
      </c>
      <c r="AQ15" s="632"/>
      <c r="AR15" s="632"/>
      <c r="AS15" s="632"/>
      <c r="AT15" s="632"/>
      <c r="AU15" s="632"/>
      <c r="AV15" s="632"/>
      <c r="AW15" s="632"/>
      <c r="AX15" s="632"/>
      <c r="AY15" s="632"/>
      <c r="AZ15" s="632"/>
      <c r="BA15" s="632"/>
      <c r="BB15" s="632"/>
      <c r="BC15" s="632"/>
      <c r="BD15" s="632"/>
      <c r="BE15" s="632"/>
      <c r="BF15" s="633"/>
      <c r="BG15" s="634">
        <v>1874537</v>
      </c>
      <c r="BH15" s="635"/>
      <c r="BI15" s="635"/>
      <c r="BJ15" s="635"/>
      <c r="BK15" s="635"/>
      <c r="BL15" s="635"/>
      <c r="BM15" s="635"/>
      <c r="BN15" s="636"/>
      <c r="BO15" s="672">
        <v>3.6</v>
      </c>
      <c r="BP15" s="672"/>
      <c r="BQ15" s="672"/>
      <c r="BR15" s="672"/>
      <c r="BS15" s="673" t="s">
        <v>122</v>
      </c>
      <c r="BT15" s="673"/>
      <c r="BU15" s="673"/>
      <c r="BV15" s="673"/>
      <c r="BW15" s="673"/>
      <c r="BX15" s="673"/>
      <c r="BY15" s="673"/>
      <c r="BZ15" s="673"/>
      <c r="CA15" s="673"/>
      <c r="CB15" s="713"/>
      <c r="CD15" s="631" t="s">
        <v>249</v>
      </c>
      <c r="CE15" s="632"/>
      <c r="CF15" s="632"/>
      <c r="CG15" s="632"/>
      <c r="CH15" s="632"/>
      <c r="CI15" s="632"/>
      <c r="CJ15" s="632"/>
      <c r="CK15" s="632"/>
      <c r="CL15" s="632"/>
      <c r="CM15" s="632"/>
      <c r="CN15" s="632"/>
      <c r="CO15" s="632"/>
      <c r="CP15" s="632"/>
      <c r="CQ15" s="633"/>
      <c r="CR15" s="634">
        <v>19301806</v>
      </c>
      <c r="CS15" s="635"/>
      <c r="CT15" s="635"/>
      <c r="CU15" s="635"/>
      <c r="CV15" s="635"/>
      <c r="CW15" s="635"/>
      <c r="CX15" s="635"/>
      <c r="CY15" s="636"/>
      <c r="CZ15" s="672">
        <v>15.6</v>
      </c>
      <c r="DA15" s="672"/>
      <c r="DB15" s="672"/>
      <c r="DC15" s="672"/>
      <c r="DD15" s="640">
        <v>1348006</v>
      </c>
      <c r="DE15" s="635"/>
      <c r="DF15" s="635"/>
      <c r="DG15" s="635"/>
      <c r="DH15" s="635"/>
      <c r="DI15" s="635"/>
      <c r="DJ15" s="635"/>
      <c r="DK15" s="635"/>
      <c r="DL15" s="635"/>
      <c r="DM15" s="635"/>
      <c r="DN15" s="635"/>
      <c r="DO15" s="635"/>
      <c r="DP15" s="636"/>
      <c r="DQ15" s="640">
        <v>18235233</v>
      </c>
      <c r="DR15" s="635"/>
      <c r="DS15" s="635"/>
      <c r="DT15" s="635"/>
      <c r="DU15" s="635"/>
      <c r="DV15" s="635"/>
      <c r="DW15" s="635"/>
      <c r="DX15" s="635"/>
      <c r="DY15" s="635"/>
      <c r="DZ15" s="635"/>
      <c r="EA15" s="635"/>
      <c r="EB15" s="635"/>
      <c r="EC15" s="671"/>
    </row>
    <row r="16" spans="2:143" ht="11.25" customHeight="1" x14ac:dyDescent="0.2">
      <c r="B16" s="631" t="s">
        <v>250</v>
      </c>
      <c r="C16" s="632"/>
      <c r="D16" s="632"/>
      <c r="E16" s="632"/>
      <c r="F16" s="632"/>
      <c r="G16" s="632"/>
      <c r="H16" s="632"/>
      <c r="I16" s="632"/>
      <c r="J16" s="632"/>
      <c r="K16" s="632"/>
      <c r="L16" s="632"/>
      <c r="M16" s="632"/>
      <c r="N16" s="632"/>
      <c r="O16" s="632"/>
      <c r="P16" s="632"/>
      <c r="Q16" s="633"/>
      <c r="R16" s="634">
        <v>110992</v>
      </c>
      <c r="S16" s="635"/>
      <c r="T16" s="635"/>
      <c r="U16" s="635"/>
      <c r="V16" s="635"/>
      <c r="W16" s="635"/>
      <c r="X16" s="635"/>
      <c r="Y16" s="636"/>
      <c r="Z16" s="672">
        <v>0.1</v>
      </c>
      <c r="AA16" s="672"/>
      <c r="AB16" s="672"/>
      <c r="AC16" s="672"/>
      <c r="AD16" s="673">
        <v>110992</v>
      </c>
      <c r="AE16" s="673"/>
      <c r="AF16" s="673"/>
      <c r="AG16" s="673"/>
      <c r="AH16" s="673"/>
      <c r="AI16" s="673"/>
      <c r="AJ16" s="673"/>
      <c r="AK16" s="673"/>
      <c r="AL16" s="637">
        <v>0.1</v>
      </c>
      <c r="AM16" s="638"/>
      <c r="AN16" s="638"/>
      <c r="AO16" s="674"/>
      <c r="AP16" s="631" t="s">
        <v>251</v>
      </c>
      <c r="AQ16" s="632"/>
      <c r="AR16" s="632"/>
      <c r="AS16" s="632"/>
      <c r="AT16" s="632"/>
      <c r="AU16" s="632"/>
      <c r="AV16" s="632"/>
      <c r="AW16" s="632"/>
      <c r="AX16" s="632"/>
      <c r="AY16" s="632"/>
      <c r="AZ16" s="632"/>
      <c r="BA16" s="632"/>
      <c r="BB16" s="632"/>
      <c r="BC16" s="632"/>
      <c r="BD16" s="632"/>
      <c r="BE16" s="632"/>
      <c r="BF16" s="633"/>
      <c r="BG16" s="634" t="s">
        <v>122</v>
      </c>
      <c r="BH16" s="635"/>
      <c r="BI16" s="635"/>
      <c r="BJ16" s="635"/>
      <c r="BK16" s="635"/>
      <c r="BL16" s="635"/>
      <c r="BM16" s="635"/>
      <c r="BN16" s="636"/>
      <c r="BO16" s="672" t="s">
        <v>122</v>
      </c>
      <c r="BP16" s="672"/>
      <c r="BQ16" s="672"/>
      <c r="BR16" s="672"/>
      <c r="BS16" s="673" t="s">
        <v>122</v>
      </c>
      <c r="BT16" s="673"/>
      <c r="BU16" s="673"/>
      <c r="BV16" s="673"/>
      <c r="BW16" s="673"/>
      <c r="BX16" s="673"/>
      <c r="BY16" s="673"/>
      <c r="BZ16" s="673"/>
      <c r="CA16" s="673"/>
      <c r="CB16" s="713"/>
      <c r="CD16" s="631" t="s">
        <v>252</v>
      </c>
      <c r="CE16" s="632"/>
      <c r="CF16" s="632"/>
      <c r="CG16" s="632"/>
      <c r="CH16" s="632"/>
      <c r="CI16" s="632"/>
      <c r="CJ16" s="632"/>
      <c r="CK16" s="632"/>
      <c r="CL16" s="632"/>
      <c r="CM16" s="632"/>
      <c r="CN16" s="632"/>
      <c r="CO16" s="632"/>
      <c r="CP16" s="632"/>
      <c r="CQ16" s="633"/>
      <c r="CR16" s="634" t="s">
        <v>122</v>
      </c>
      <c r="CS16" s="635"/>
      <c r="CT16" s="635"/>
      <c r="CU16" s="635"/>
      <c r="CV16" s="635"/>
      <c r="CW16" s="635"/>
      <c r="CX16" s="635"/>
      <c r="CY16" s="636"/>
      <c r="CZ16" s="672" t="s">
        <v>122</v>
      </c>
      <c r="DA16" s="672"/>
      <c r="DB16" s="672"/>
      <c r="DC16" s="672"/>
      <c r="DD16" s="640" t="s">
        <v>122</v>
      </c>
      <c r="DE16" s="635"/>
      <c r="DF16" s="635"/>
      <c r="DG16" s="635"/>
      <c r="DH16" s="635"/>
      <c r="DI16" s="635"/>
      <c r="DJ16" s="635"/>
      <c r="DK16" s="635"/>
      <c r="DL16" s="635"/>
      <c r="DM16" s="635"/>
      <c r="DN16" s="635"/>
      <c r="DO16" s="635"/>
      <c r="DP16" s="636"/>
      <c r="DQ16" s="640" t="s">
        <v>122</v>
      </c>
      <c r="DR16" s="635"/>
      <c r="DS16" s="635"/>
      <c r="DT16" s="635"/>
      <c r="DU16" s="635"/>
      <c r="DV16" s="635"/>
      <c r="DW16" s="635"/>
      <c r="DX16" s="635"/>
      <c r="DY16" s="635"/>
      <c r="DZ16" s="635"/>
      <c r="EA16" s="635"/>
      <c r="EB16" s="635"/>
      <c r="EC16" s="671"/>
    </row>
    <row r="17" spans="2:133" ht="11.25" customHeight="1" x14ac:dyDescent="0.2">
      <c r="B17" s="631" t="s">
        <v>253</v>
      </c>
      <c r="C17" s="632"/>
      <c r="D17" s="632"/>
      <c r="E17" s="632"/>
      <c r="F17" s="632"/>
      <c r="G17" s="632"/>
      <c r="H17" s="632"/>
      <c r="I17" s="632"/>
      <c r="J17" s="632"/>
      <c r="K17" s="632"/>
      <c r="L17" s="632"/>
      <c r="M17" s="632"/>
      <c r="N17" s="632"/>
      <c r="O17" s="632"/>
      <c r="P17" s="632"/>
      <c r="Q17" s="633"/>
      <c r="R17" s="634" t="s">
        <v>122</v>
      </c>
      <c r="S17" s="635"/>
      <c r="T17" s="635"/>
      <c r="U17" s="635"/>
      <c r="V17" s="635"/>
      <c r="W17" s="635"/>
      <c r="X17" s="635"/>
      <c r="Y17" s="636"/>
      <c r="Z17" s="672" t="s">
        <v>122</v>
      </c>
      <c r="AA17" s="672"/>
      <c r="AB17" s="672"/>
      <c r="AC17" s="672"/>
      <c r="AD17" s="673" t="s">
        <v>122</v>
      </c>
      <c r="AE17" s="673"/>
      <c r="AF17" s="673"/>
      <c r="AG17" s="673"/>
      <c r="AH17" s="673"/>
      <c r="AI17" s="673"/>
      <c r="AJ17" s="673"/>
      <c r="AK17" s="673"/>
      <c r="AL17" s="637" t="s">
        <v>122</v>
      </c>
      <c r="AM17" s="638"/>
      <c r="AN17" s="638"/>
      <c r="AO17" s="674"/>
      <c r="AP17" s="631" t="s">
        <v>254</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13"/>
      <c r="CD17" s="631" t="s">
        <v>255</v>
      </c>
      <c r="CE17" s="632"/>
      <c r="CF17" s="632"/>
      <c r="CG17" s="632"/>
      <c r="CH17" s="632"/>
      <c r="CI17" s="632"/>
      <c r="CJ17" s="632"/>
      <c r="CK17" s="632"/>
      <c r="CL17" s="632"/>
      <c r="CM17" s="632"/>
      <c r="CN17" s="632"/>
      <c r="CO17" s="632"/>
      <c r="CP17" s="632"/>
      <c r="CQ17" s="633"/>
      <c r="CR17" s="634">
        <v>1133618</v>
      </c>
      <c r="CS17" s="635"/>
      <c r="CT17" s="635"/>
      <c r="CU17" s="635"/>
      <c r="CV17" s="635"/>
      <c r="CW17" s="635"/>
      <c r="CX17" s="635"/>
      <c r="CY17" s="636"/>
      <c r="CZ17" s="672">
        <v>0.9</v>
      </c>
      <c r="DA17" s="672"/>
      <c r="DB17" s="672"/>
      <c r="DC17" s="672"/>
      <c r="DD17" s="640" t="s">
        <v>122</v>
      </c>
      <c r="DE17" s="635"/>
      <c r="DF17" s="635"/>
      <c r="DG17" s="635"/>
      <c r="DH17" s="635"/>
      <c r="DI17" s="635"/>
      <c r="DJ17" s="635"/>
      <c r="DK17" s="635"/>
      <c r="DL17" s="635"/>
      <c r="DM17" s="635"/>
      <c r="DN17" s="635"/>
      <c r="DO17" s="635"/>
      <c r="DP17" s="636"/>
      <c r="DQ17" s="640">
        <v>1133618</v>
      </c>
      <c r="DR17" s="635"/>
      <c r="DS17" s="635"/>
      <c r="DT17" s="635"/>
      <c r="DU17" s="635"/>
      <c r="DV17" s="635"/>
      <c r="DW17" s="635"/>
      <c r="DX17" s="635"/>
      <c r="DY17" s="635"/>
      <c r="DZ17" s="635"/>
      <c r="EA17" s="635"/>
      <c r="EB17" s="635"/>
      <c r="EC17" s="671"/>
    </row>
    <row r="18" spans="2:133" ht="11.25" customHeight="1" x14ac:dyDescent="0.2">
      <c r="B18" s="631" t="s">
        <v>256</v>
      </c>
      <c r="C18" s="632"/>
      <c r="D18" s="632"/>
      <c r="E18" s="632"/>
      <c r="F18" s="632"/>
      <c r="G18" s="632"/>
      <c r="H18" s="632"/>
      <c r="I18" s="632"/>
      <c r="J18" s="632"/>
      <c r="K18" s="632"/>
      <c r="L18" s="632"/>
      <c r="M18" s="632"/>
      <c r="N18" s="632"/>
      <c r="O18" s="632"/>
      <c r="P18" s="632"/>
      <c r="Q18" s="633"/>
      <c r="R18" s="634">
        <v>80290</v>
      </c>
      <c r="S18" s="635"/>
      <c r="T18" s="635"/>
      <c r="U18" s="635"/>
      <c r="V18" s="635"/>
      <c r="W18" s="635"/>
      <c r="X18" s="635"/>
      <c r="Y18" s="636"/>
      <c r="Z18" s="672">
        <v>0.1</v>
      </c>
      <c r="AA18" s="672"/>
      <c r="AB18" s="672"/>
      <c r="AC18" s="672"/>
      <c r="AD18" s="673">
        <v>80290</v>
      </c>
      <c r="AE18" s="673"/>
      <c r="AF18" s="673"/>
      <c r="AG18" s="673"/>
      <c r="AH18" s="673"/>
      <c r="AI18" s="673"/>
      <c r="AJ18" s="673"/>
      <c r="AK18" s="673"/>
      <c r="AL18" s="637">
        <v>0.1</v>
      </c>
      <c r="AM18" s="638"/>
      <c r="AN18" s="638"/>
      <c r="AO18" s="674"/>
      <c r="AP18" s="631" t="s">
        <v>257</v>
      </c>
      <c r="AQ18" s="632"/>
      <c r="AR18" s="632"/>
      <c r="AS18" s="632"/>
      <c r="AT18" s="632"/>
      <c r="AU18" s="632"/>
      <c r="AV18" s="632"/>
      <c r="AW18" s="632"/>
      <c r="AX18" s="632"/>
      <c r="AY18" s="632"/>
      <c r="AZ18" s="632"/>
      <c r="BA18" s="632"/>
      <c r="BB18" s="632"/>
      <c r="BC18" s="632"/>
      <c r="BD18" s="632"/>
      <c r="BE18" s="632"/>
      <c r="BF18" s="633"/>
      <c r="BG18" s="634" t="s">
        <v>122</v>
      </c>
      <c r="BH18" s="635"/>
      <c r="BI18" s="635"/>
      <c r="BJ18" s="635"/>
      <c r="BK18" s="635"/>
      <c r="BL18" s="635"/>
      <c r="BM18" s="635"/>
      <c r="BN18" s="636"/>
      <c r="BO18" s="672" t="s">
        <v>122</v>
      </c>
      <c r="BP18" s="672"/>
      <c r="BQ18" s="672"/>
      <c r="BR18" s="672"/>
      <c r="BS18" s="673" t="s">
        <v>122</v>
      </c>
      <c r="BT18" s="673"/>
      <c r="BU18" s="673"/>
      <c r="BV18" s="673"/>
      <c r="BW18" s="673"/>
      <c r="BX18" s="673"/>
      <c r="BY18" s="673"/>
      <c r="BZ18" s="673"/>
      <c r="CA18" s="673"/>
      <c r="CB18" s="713"/>
      <c r="CD18" s="631" t="s">
        <v>258</v>
      </c>
      <c r="CE18" s="632"/>
      <c r="CF18" s="632"/>
      <c r="CG18" s="632"/>
      <c r="CH18" s="632"/>
      <c r="CI18" s="632"/>
      <c r="CJ18" s="632"/>
      <c r="CK18" s="632"/>
      <c r="CL18" s="632"/>
      <c r="CM18" s="632"/>
      <c r="CN18" s="632"/>
      <c r="CO18" s="632"/>
      <c r="CP18" s="632"/>
      <c r="CQ18" s="633"/>
      <c r="CR18" s="634" t="s">
        <v>122</v>
      </c>
      <c r="CS18" s="635"/>
      <c r="CT18" s="635"/>
      <c r="CU18" s="635"/>
      <c r="CV18" s="635"/>
      <c r="CW18" s="635"/>
      <c r="CX18" s="635"/>
      <c r="CY18" s="636"/>
      <c r="CZ18" s="672" t="s">
        <v>122</v>
      </c>
      <c r="DA18" s="672"/>
      <c r="DB18" s="672"/>
      <c r="DC18" s="672"/>
      <c r="DD18" s="640" t="s">
        <v>122</v>
      </c>
      <c r="DE18" s="635"/>
      <c r="DF18" s="635"/>
      <c r="DG18" s="635"/>
      <c r="DH18" s="635"/>
      <c r="DI18" s="635"/>
      <c r="DJ18" s="635"/>
      <c r="DK18" s="635"/>
      <c r="DL18" s="635"/>
      <c r="DM18" s="635"/>
      <c r="DN18" s="635"/>
      <c r="DO18" s="635"/>
      <c r="DP18" s="636"/>
      <c r="DQ18" s="640" t="s">
        <v>122</v>
      </c>
      <c r="DR18" s="635"/>
      <c r="DS18" s="635"/>
      <c r="DT18" s="635"/>
      <c r="DU18" s="635"/>
      <c r="DV18" s="635"/>
      <c r="DW18" s="635"/>
      <c r="DX18" s="635"/>
      <c r="DY18" s="635"/>
      <c r="DZ18" s="635"/>
      <c r="EA18" s="635"/>
      <c r="EB18" s="635"/>
      <c r="EC18" s="671"/>
    </row>
    <row r="19" spans="2:133" ht="11.25" customHeight="1" x14ac:dyDescent="0.2">
      <c r="B19" s="631" t="s">
        <v>259</v>
      </c>
      <c r="C19" s="632"/>
      <c r="D19" s="632"/>
      <c r="E19" s="632"/>
      <c r="F19" s="632"/>
      <c r="G19" s="632"/>
      <c r="H19" s="632"/>
      <c r="I19" s="632"/>
      <c r="J19" s="632"/>
      <c r="K19" s="632"/>
      <c r="L19" s="632"/>
      <c r="M19" s="632"/>
      <c r="N19" s="632"/>
      <c r="O19" s="632"/>
      <c r="P19" s="632"/>
      <c r="Q19" s="633"/>
      <c r="R19" s="634">
        <v>80290</v>
      </c>
      <c r="S19" s="635"/>
      <c r="T19" s="635"/>
      <c r="U19" s="635"/>
      <c r="V19" s="635"/>
      <c r="W19" s="635"/>
      <c r="X19" s="635"/>
      <c r="Y19" s="636"/>
      <c r="Z19" s="672">
        <v>0.1</v>
      </c>
      <c r="AA19" s="672"/>
      <c r="AB19" s="672"/>
      <c r="AC19" s="672"/>
      <c r="AD19" s="673">
        <v>80290</v>
      </c>
      <c r="AE19" s="673"/>
      <c r="AF19" s="673"/>
      <c r="AG19" s="673"/>
      <c r="AH19" s="673"/>
      <c r="AI19" s="673"/>
      <c r="AJ19" s="673"/>
      <c r="AK19" s="673"/>
      <c r="AL19" s="637">
        <v>0.1</v>
      </c>
      <c r="AM19" s="638"/>
      <c r="AN19" s="638"/>
      <c r="AO19" s="674"/>
      <c r="AP19" s="631" t="s">
        <v>260</v>
      </c>
      <c r="AQ19" s="632"/>
      <c r="AR19" s="632"/>
      <c r="AS19" s="632"/>
      <c r="AT19" s="632"/>
      <c r="AU19" s="632"/>
      <c r="AV19" s="632"/>
      <c r="AW19" s="632"/>
      <c r="AX19" s="632"/>
      <c r="AY19" s="632"/>
      <c r="AZ19" s="632"/>
      <c r="BA19" s="632"/>
      <c r="BB19" s="632"/>
      <c r="BC19" s="632"/>
      <c r="BD19" s="632"/>
      <c r="BE19" s="632"/>
      <c r="BF19" s="633"/>
      <c r="BG19" s="634" t="s">
        <v>122</v>
      </c>
      <c r="BH19" s="635"/>
      <c r="BI19" s="635"/>
      <c r="BJ19" s="635"/>
      <c r="BK19" s="635"/>
      <c r="BL19" s="635"/>
      <c r="BM19" s="635"/>
      <c r="BN19" s="636"/>
      <c r="BO19" s="672" t="s">
        <v>122</v>
      </c>
      <c r="BP19" s="672"/>
      <c r="BQ19" s="672"/>
      <c r="BR19" s="672"/>
      <c r="BS19" s="673" t="s">
        <v>122</v>
      </c>
      <c r="BT19" s="673"/>
      <c r="BU19" s="673"/>
      <c r="BV19" s="673"/>
      <c r="BW19" s="673"/>
      <c r="BX19" s="673"/>
      <c r="BY19" s="673"/>
      <c r="BZ19" s="673"/>
      <c r="CA19" s="673"/>
      <c r="CB19" s="713"/>
      <c r="CD19" s="631" t="s">
        <v>261</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2">
      <c r="B20" s="701" t="s">
        <v>262</v>
      </c>
      <c r="C20" s="702"/>
      <c r="D20" s="702"/>
      <c r="E20" s="702"/>
      <c r="F20" s="702"/>
      <c r="G20" s="702"/>
      <c r="H20" s="702"/>
      <c r="I20" s="702"/>
      <c r="J20" s="702"/>
      <c r="K20" s="702"/>
      <c r="L20" s="702"/>
      <c r="M20" s="702"/>
      <c r="N20" s="702"/>
      <c r="O20" s="702"/>
      <c r="P20" s="702"/>
      <c r="Q20" s="703"/>
      <c r="R20" s="634" t="s">
        <v>122</v>
      </c>
      <c r="S20" s="635"/>
      <c r="T20" s="635"/>
      <c r="U20" s="635"/>
      <c r="V20" s="635"/>
      <c r="W20" s="635"/>
      <c r="X20" s="635"/>
      <c r="Y20" s="636"/>
      <c r="Z20" s="672" t="s">
        <v>122</v>
      </c>
      <c r="AA20" s="672"/>
      <c r="AB20" s="672"/>
      <c r="AC20" s="672"/>
      <c r="AD20" s="673" t="s">
        <v>122</v>
      </c>
      <c r="AE20" s="673"/>
      <c r="AF20" s="673"/>
      <c r="AG20" s="673"/>
      <c r="AH20" s="673"/>
      <c r="AI20" s="673"/>
      <c r="AJ20" s="673"/>
      <c r="AK20" s="673"/>
      <c r="AL20" s="637" t="s">
        <v>122</v>
      </c>
      <c r="AM20" s="638"/>
      <c r="AN20" s="638"/>
      <c r="AO20" s="674"/>
      <c r="AP20" s="631" t="s">
        <v>263</v>
      </c>
      <c r="AQ20" s="632"/>
      <c r="AR20" s="632"/>
      <c r="AS20" s="632"/>
      <c r="AT20" s="632"/>
      <c r="AU20" s="632"/>
      <c r="AV20" s="632"/>
      <c r="AW20" s="632"/>
      <c r="AX20" s="632"/>
      <c r="AY20" s="632"/>
      <c r="AZ20" s="632"/>
      <c r="BA20" s="632"/>
      <c r="BB20" s="632"/>
      <c r="BC20" s="632"/>
      <c r="BD20" s="632"/>
      <c r="BE20" s="632"/>
      <c r="BF20" s="633"/>
      <c r="BG20" s="634" t="s">
        <v>122</v>
      </c>
      <c r="BH20" s="635"/>
      <c r="BI20" s="635"/>
      <c r="BJ20" s="635"/>
      <c r="BK20" s="635"/>
      <c r="BL20" s="635"/>
      <c r="BM20" s="635"/>
      <c r="BN20" s="636"/>
      <c r="BO20" s="672" t="s">
        <v>122</v>
      </c>
      <c r="BP20" s="672"/>
      <c r="BQ20" s="672"/>
      <c r="BR20" s="672"/>
      <c r="BS20" s="673" t="s">
        <v>122</v>
      </c>
      <c r="BT20" s="673"/>
      <c r="BU20" s="673"/>
      <c r="BV20" s="673"/>
      <c r="BW20" s="673"/>
      <c r="BX20" s="673"/>
      <c r="BY20" s="673"/>
      <c r="BZ20" s="673"/>
      <c r="CA20" s="673"/>
      <c r="CB20" s="713"/>
      <c r="CD20" s="631" t="s">
        <v>264</v>
      </c>
      <c r="CE20" s="632"/>
      <c r="CF20" s="632"/>
      <c r="CG20" s="632"/>
      <c r="CH20" s="632"/>
      <c r="CI20" s="632"/>
      <c r="CJ20" s="632"/>
      <c r="CK20" s="632"/>
      <c r="CL20" s="632"/>
      <c r="CM20" s="632"/>
      <c r="CN20" s="632"/>
      <c r="CO20" s="632"/>
      <c r="CP20" s="632"/>
      <c r="CQ20" s="633"/>
      <c r="CR20" s="634">
        <v>123773948</v>
      </c>
      <c r="CS20" s="635"/>
      <c r="CT20" s="635"/>
      <c r="CU20" s="635"/>
      <c r="CV20" s="635"/>
      <c r="CW20" s="635"/>
      <c r="CX20" s="635"/>
      <c r="CY20" s="636"/>
      <c r="CZ20" s="672">
        <v>100</v>
      </c>
      <c r="DA20" s="672"/>
      <c r="DB20" s="672"/>
      <c r="DC20" s="672"/>
      <c r="DD20" s="640">
        <v>7684000</v>
      </c>
      <c r="DE20" s="635"/>
      <c r="DF20" s="635"/>
      <c r="DG20" s="635"/>
      <c r="DH20" s="635"/>
      <c r="DI20" s="635"/>
      <c r="DJ20" s="635"/>
      <c r="DK20" s="635"/>
      <c r="DL20" s="635"/>
      <c r="DM20" s="635"/>
      <c r="DN20" s="635"/>
      <c r="DO20" s="635"/>
      <c r="DP20" s="636"/>
      <c r="DQ20" s="640">
        <v>92343643</v>
      </c>
      <c r="DR20" s="635"/>
      <c r="DS20" s="635"/>
      <c r="DT20" s="635"/>
      <c r="DU20" s="635"/>
      <c r="DV20" s="635"/>
      <c r="DW20" s="635"/>
      <c r="DX20" s="635"/>
      <c r="DY20" s="635"/>
      <c r="DZ20" s="635"/>
      <c r="EA20" s="635"/>
      <c r="EB20" s="635"/>
      <c r="EC20" s="671"/>
    </row>
    <row r="21" spans="2:133" ht="11.25" customHeight="1" x14ac:dyDescent="0.2">
      <c r="B21" s="631" t="s">
        <v>265</v>
      </c>
      <c r="C21" s="632"/>
      <c r="D21" s="632"/>
      <c r="E21" s="632"/>
      <c r="F21" s="632"/>
      <c r="G21" s="632"/>
      <c r="H21" s="632"/>
      <c r="I21" s="632"/>
      <c r="J21" s="632"/>
      <c r="K21" s="632"/>
      <c r="L21" s="632"/>
      <c r="M21" s="632"/>
      <c r="N21" s="632"/>
      <c r="O21" s="632"/>
      <c r="P21" s="632"/>
      <c r="Q21" s="633"/>
      <c r="R21" s="634" t="s">
        <v>122</v>
      </c>
      <c r="S21" s="635"/>
      <c r="T21" s="635"/>
      <c r="U21" s="635"/>
      <c r="V21" s="635"/>
      <c r="W21" s="635"/>
      <c r="X21" s="635"/>
      <c r="Y21" s="636"/>
      <c r="Z21" s="672" t="s">
        <v>122</v>
      </c>
      <c r="AA21" s="672"/>
      <c r="AB21" s="672"/>
      <c r="AC21" s="672"/>
      <c r="AD21" s="673" t="s">
        <v>122</v>
      </c>
      <c r="AE21" s="673"/>
      <c r="AF21" s="673"/>
      <c r="AG21" s="673"/>
      <c r="AH21" s="673"/>
      <c r="AI21" s="673"/>
      <c r="AJ21" s="673"/>
      <c r="AK21" s="673"/>
      <c r="AL21" s="637" t="s">
        <v>122</v>
      </c>
      <c r="AM21" s="638"/>
      <c r="AN21" s="638"/>
      <c r="AO21" s="674"/>
      <c r="AP21" s="631" t="s">
        <v>266</v>
      </c>
      <c r="AQ21" s="711"/>
      <c r="AR21" s="711"/>
      <c r="AS21" s="711"/>
      <c r="AT21" s="711"/>
      <c r="AU21" s="711"/>
      <c r="AV21" s="711"/>
      <c r="AW21" s="711"/>
      <c r="AX21" s="711"/>
      <c r="AY21" s="711"/>
      <c r="AZ21" s="711"/>
      <c r="BA21" s="711"/>
      <c r="BB21" s="711"/>
      <c r="BC21" s="711"/>
      <c r="BD21" s="711"/>
      <c r="BE21" s="711"/>
      <c r="BF21" s="712"/>
      <c r="BG21" s="634" t="s">
        <v>122</v>
      </c>
      <c r="BH21" s="635"/>
      <c r="BI21" s="635"/>
      <c r="BJ21" s="635"/>
      <c r="BK21" s="635"/>
      <c r="BL21" s="635"/>
      <c r="BM21" s="635"/>
      <c r="BN21" s="636"/>
      <c r="BO21" s="672" t="s">
        <v>122</v>
      </c>
      <c r="BP21" s="672"/>
      <c r="BQ21" s="672"/>
      <c r="BR21" s="672"/>
      <c r="BS21" s="673" t="s">
        <v>122</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267</v>
      </c>
      <c r="C22" s="632"/>
      <c r="D22" s="632"/>
      <c r="E22" s="632"/>
      <c r="F22" s="632"/>
      <c r="G22" s="632"/>
      <c r="H22" s="632"/>
      <c r="I22" s="632"/>
      <c r="J22" s="632"/>
      <c r="K22" s="632"/>
      <c r="L22" s="632"/>
      <c r="M22" s="632"/>
      <c r="N22" s="632"/>
      <c r="O22" s="632"/>
      <c r="P22" s="632"/>
      <c r="Q22" s="633"/>
      <c r="R22" s="634" t="s">
        <v>122</v>
      </c>
      <c r="S22" s="635"/>
      <c r="T22" s="635"/>
      <c r="U22" s="635"/>
      <c r="V22" s="635"/>
      <c r="W22" s="635"/>
      <c r="X22" s="635"/>
      <c r="Y22" s="636"/>
      <c r="Z22" s="672" t="s">
        <v>122</v>
      </c>
      <c r="AA22" s="672"/>
      <c r="AB22" s="672"/>
      <c r="AC22" s="672"/>
      <c r="AD22" s="673" t="s">
        <v>122</v>
      </c>
      <c r="AE22" s="673"/>
      <c r="AF22" s="673"/>
      <c r="AG22" s="673"/>
      <c r="AH22" s="673"/>
      <c r="AI22" s="673"/>
      <c r="AJ22" s="673"/>
      <c r="AK22" s="673"/>
      <c r="AL22" s="637" t="s">
        <v>122</v>
      </c>
      <c r="AM22" s="638"/>
      <c r="AN22" s="638"/>
      <c r="AO22" s="674"/>
      <c r="AP22" s="631" t="s">
        <v>268</v>
      </c>
      <c r="AQ22" s="711"/>
      <c r="AR22" s="711"/>
      <c r="AS22" s="711"/>
      <c r="AT22" s="711"/>
      <c r="AU22" s="711"/>
      <c r="AV22" s="711"/>
      <c r="AW22" s="711"/>
      <c r="AX22" s="711"/>
      <c r="AY22" s="711"/>
      <c r="AZ22" s="711"/>
      <c r="BA22" s="711"/>
      <c r="BB22" s="711"/>
      <c r="BC22" s="711"/>
      <c r="BD22" s="711"/>
      <c r="BE22" s="711"/>
      <c r="BF22" s="712"/>
      <c r="BG22" s="634" t="s">
        <v>122</v>
      </c>
      <c r="BH22" s="635"/>
      <c r="BI22" s="635"/>
      <c r="BJ22" s="635"/>
      <c r="BK22" s="635"/>
      <c r="BL22" s="635"/>
      <c r="BM22" s="635"/>
      <c r="BN22" s="636"/>
      <c r="BO22" s="672" t="s">
        <v>122</v>
      </c>
      <c r="BP22" s="672"/>
      <c r="BQ22" s="672"/>
      <c r="BR22" s="672"/>
      <c r="BS22" s="673" t="s">
        <v>122</v>
      </c>
      <c r="BT22" s="673"/>
      <c r="BU22" s="673"/>
      <c r="BV22" s="673"/>
      <c r="BW22" s="673"/>
      <c r="BX22" s="673"/>
      <c r="BY22" s="673"/>
      <c r="BZ22" s="673"/>
      <c r="CA22" s="673"/>
      <c r="CB22" s="713"/>
      <c r="CD22" s="686" t="s">
        <v>269</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270</v>
      </c>
      <c r="C23" s="632"/>
      <c r="D23" s="632"/>
      <c r="E23" s="632"/>
      <c r="F23" s="632"/>
      <c r="G23" s="632"/>
      <c r="H23" s="632"/>
      <c r="I23" s="632"/>
      <c r="J23" s="632"/>
      <c r="K23" s="632"/>
      <c r="L23" s="632"/>
      <c r="M23" s="632"/>
      <c r="N23" s="632"/>
      <c r="O23" s="632"/>
      <c r="P23" s="632"/>
      <c r="Q23" s="633"/>
      <c r="R23" s="634" t="s">
        <v>122</v>
      </c>
      <c r="S23" s="635"/>
      <c r="T23" s="635"/>
      <c r="U23" s="635"/>
      <c r="V23" s="635"/>
      <c r="W23" s="635"/>
      <c r="X23" s="635"/>
      <c r="Y23" s="636"/>
      <c r="Z23" s="672" t="s">
        <v>122</v>
      </c>
      <c r="AA23" s="672"/>
      <c r="AB23" s="672"/>
      <c r="AC23" s="672"/>
      <c r="AD23" s="673" t="s">
        <v>122</v>
      </c>
      <c r="AE23" s="673"/>
      <c r="AF23" s="673"/>
      <c r="AG23" s="673"/>
      <c r="AH23" s="673"/>
      <c r="AI23" s="673"/>
      <c r="AJ23" s="673"/>
      <c r="AK23" s="673"/>
      <c r="AL23" s="637" t="s">
        <v>122</v>
      </c>
      <c r="AM23" s="638"/>
      <c r="AN23" s="638"/>
      <c r="AO23" s="674"/>
      <c r="AP23" s="631" t="s">
        <v>271</v>
      </c>
      <c r="AQ23" s="711"/>
      <c r="AR23" s="711"/>
      <c r="AS23" s="711"/>
      <c r="AT23" s="711"/>
      <c r="AU23" s="711"/>
      <c r="AV23" s="711"/>
      <c r="AW23" s="711"/>
      <c r="AX23" s="711"/>
      <c r="AY23" s="711"/>
      <c r="AZ23" s="711"/>
      <c r="BA23" s="711"/>
      <c r="BB23" s="711"/>
      <c r="BC23" s="711"/>
      <c r="BD23" s="711"/>
      <c r="BE23" s="711"/>
      <c r="BF23" s="712"/>
      <c r="BG23" s="634" t="s">
        <v>122</v>
      </c>
      <c r="BH23" s="635"/>
      <c r="BI23" s="635"/>
      <c r="BJ23" s="635"/>
      <c r="BK23" s="635"/>
      <c r="BL23" s="635"/>
      <c r="BM23" s="635"/>
      <c r="BN23" s="636"/>
      <c r="BO23" s="672" t="s">
        <v>122</v>
      </c>
      <c r="BP23" s="672"/>
      <c r="BQ23" s="672"/>
      <c r="BR23" s="672"/>
      <c r="BS23" s="673" t="s">
        <v>122</v>
      </c>
      <c r="BT23" s="673"/>
      <c r="BU23" s="673"/>
      <c r="BV23" s="673"/>
      <c r="BW23" s="673"/>
      <c r="BX23" s="673"/>
      <c r="BY23" s="673"/>
      <c r="BZ23" s="673"/>
      <c r="CA23" s="673"/>
      <c r="CB23" s="713"/>
      <c r="CD23" s="686" t="s">
        <v>211</v>
      </c>
      <c r="CE23" s="687"/>
      <c r="CF23" s="687"/>
      <c r="CG23" s="687"/>
      <c r="CH23" s="687"/>
      <c r="CI23" s="687"/>
      <c r="CJ23" s="687"/>
      <c r="CK23" s="687"/>
      <c r="CL23" s="687"/>
      <c r="CM23" s="687"/>
      <c r="CN23" s="687"/>
      <c r="CO23" s="687"/>
      <c r="CP23" s="687"/>
      <c r="CQ23" s="688"/>
      <c r="CR23" s="686" t="s">
        <v>272</v>
      </c>
      <c r="CS23" s="687"/>
      <c r="CT23" s="687"/>
      <c r="CU23" s="687"/>
      <c r="CV23" s="687"/>
      <c r="CW23" s="687"/>
      <c r="CX23" s="687"/>
      <c r="CY23" s="688"/>
      <c r="CZ23" s="686" t="s">
        <v>273</v>
      </c>
      <c r="DA23" s="687"/>
      <c r="DB23" s="687"/>
      <c r="DC23" s="688"/>
      <c r="DD23" s="686" t="s">
        <v>274</v>
      </c>
      <c r="DE23" s="687"/>
      <c r="DF23" s="687"/>
      <c r="DG23" s="687"/>
      <c r="DH23" s="687"/>
      <c r="DI23" s="687"/>
      <c r="DJ23" s="687"/>
      <c r="DK23" s="688"/>
      <c r="DL23" s="724" t="s">
        <v>275</v>
      </c>
      <c r="DM23" s="725"/>
      <c r="DN23" s="725"/>
      <c r="DO23" s="725"/>
      <c r="DP23" s="725"/>
      <c r="DQ23" s="725"/>
      <c r="DR23" s="725"/>
      <c r="DS23" s="725"/>
      <c r="DT23" s="725"/>
      <c r="DU23" s="725"/>
      <c r="DV23" s="726"/>
      <c r="DW23" s="686" t="s">
        <v>276</v>
      </c>
      <c r="DX23" s="687"/>
      <c r="DY23" s="687"/>
      <c r="DZ23" s="687"/>
      <c r="EA23" s="687"/>
      <c r="EB23" s="687"/>
      <c r="EC23" s="688"/>
    </row>
    <row r="24" spans="2:133" ht="11.25" customHeight="1" x14ac:dyDescent="0.2">
      <c r="B24" s="631" t="s">
        <v>277</v>
      </c>
      <c r="C24" s="632"/>
      <c r="D24" s="632"/>
      <c r="E24" s="632"/>
      <c r="F24" s="632"/>
      <c r="G24" s="632"/>
      <c r="H24" s="632"/>
      <c r="I24" s="632"/>
      <c r="J24" s="632"/>
      <c r="K24" s="632"/>
      <c r="L24" s="632"/>
      <c r="M24" s="632"/>
      <c r="N24" s="632"/>
      <c r="O24" s="632"/>
      <c r="P24" s="632"/>
      <c r="Q24" s="633"/>
      <c r="R24" s="634" t="s">
        <v>122</v>
      </c>
      <c r="S24" s="635"/>
      <c r="T24" s="635"/>
      <c r="U24" s="635"/>
      <c r="V24" s="635"/>
      <c r="W24" s="635"/>
      <c r="X24" s="635"/>
      <c r="Y24" s="636"/>
      <c r="Z24" s="672" t="s">
        <v>122</v>
      </c>
      <c r="AA24" s="672"/>
      <c r="AB24" s="672"/>
      <c r="AC24" s="672"/>
      <c r="AD24" s="673" t="s">
        <v>122</v>
      </c>
      <c r="AE24" s="673"/>
      <c r="AF24" s="673"/>
      <c r="AG24" s="673"/>
      <c r="AH24" s="673"/>
      <c r="AI24" s="673"/>
      <c r="AJ24" s="673"/>
      <c r="AK24" s="673"/>
      <c r="AL24" s="637" t="s">
        <v>122</v>
      </c>
      <c r="AM24" s="638"/>
      <c r="AN24" s="638"/>
      <c r="AO24" s="674"/>
      <c r="AP24" s="631" t="s">
        <v>278</v>
      </c>
      <c r="AQ24" s="711"/>
      <c r="AR24" s="711"/>
      <c r="AS24" s="711"/>
      <c r="AT24" s="711"/>
      <c r="AU24" s="711"/>
      <c r="AV24" s="711"/>
      <c r="AW24" s="711"/>
      <c r="AX24" s="711"/>
      <c r="AY24" s="711"/>
      <c r="AZ24" s="711"/>
      <c r="BA24" s="711"/>
      <c r="BB24" s="711"/>
      <c r="BC24" s="711"/>
      <c r="BD24" s="711"/>
      <c r="BE24" s="711"/>
      <c r="BF24" s="712"/>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13"/>
      <c r="CD24" s="692" t="s">
        <v>279</v>
      </c>
      <c r="CE24" s="693"/>
      <c r="CF24" s="693"/>
      <c r="CG24" s="693"/>
      <c r="CH24" s="693"/>
      <c r="CI24" s="693"/>
      <c r="CJ24" s="693"/>
      <c r="CK24" s="693"/>
      <c r="CL24" s="693"/>
      <c r="CM24" s="693"/>
      <c r="CN24" s="693"/>
      <c r="CO24" s="693"/>
      <c r="CP24" s="693"/>
      <c r="CQ24" s="694"/>
      <c r="CR24" s="689">
        <v>55785744</v>
      </c>
      <c r="CS24" s="690"/>
      <c r="CT24" s="690"/>
      <c r="CU24" s="690"/>
      <c r="CV24" s="690"/>
      <c r="CW24" s="690"/>
      <c r="CX24" s="690"/>
      <c r="CY24" s="715"/>
      <c r="CZ24" s="716">
        <v>45.1</v>
      </c>
      <c r="DA24" s="698"/>
      <c r="DB24" s="698"/>
      <c r="DC24" s="718"/>
      <c r="DD24" s="714">
        <v>36618792</v>
      </c>
      <c r="DE24" s="690"/>
      <c r="DF24" s="690"/>
      <c r="DG24" s="690"/>
      <c r="DH24" s="690"/>
      <c r="DI24" s="690"/>
      <c r="DJ24" s="690"/>
      <c r="DK24" s="715"/>
      <c r="DL24" s="714">
        <v>33147608</v>
      </c>
      <c r="DM24" s="690"/>
      <c r="DN24" s="690"/>
      <c r="DO24" s="690"/>
      <c r="DP24" s="690"/>
      <c r="DQ24" s="690"/>
      <c r="DR24" s="690"/>
      <c r="DS24" s="690"/>
      <c r="DT24" s="690"/>
      <c r="DU24" s="690"/>
      <c r="DV24" s="715"/>
      <c r="DW24" s="716">
        <v>40.4</v>
      </c>
      <c r="DX24" s="698"/>
      <c r="DY24" s="698"/>
      <c r="DZ24" s="698"/>
      <c r="EA24" s="698"/>
      <c r="EB24" s="698"/>
      <c r="EC24" s="717"/>
    </row>
    <row r="25" spans="2:133" ht="11.25" customHeight="1" x14ac:dyDescent="0.2">
      <c r="B25" s="631" t="s">
        <v>280</v>
      </c>
      <c r="C25" s="632"/>
      <c r="D25" s="632"/>
      <c r="E25" s="632"/>
      <c r="F25" s="632"/>
      <c r="G25" s="632"/>
      <c r="H25" s="632"/>
      <c r="I25" s="632"/>
      <c r="J25" s="632"/>
      <c r="K25" s="632"/>
      <c r="L25" s="632"/>
      <c r="M25" s="632"/>
      <c r="N25" s="632"/>
      <c r="O25" s="632"/>
      <c r="P25" s="632"/>
      <c r="Q25" s="633"/>
      <c r="R25" s="634">
        <v>61580372</v>
      </c>
      <c r="S25" s="635"/>
      <c r="T25" s="635"/>
      <c r="U25" s="635"/>
      <c r="V25" s="635"/>
      <c r="W25" s="635"/>
      <c r="X25" s="635"/>
      <c r="Y25" s="636"/>
      <c r="Z25" s="672">
        <v>46.9</v>
      </c>
      <c r="AA25" s="672"/>
      <c r="AB25" s="672"/>
      <c r="AC25" s="672"/>
      <c r="AD25" s="673">
        <v>61580372</v>
      </c>
      <c r="AE25" s="673"/>
      <c r="AF25" s="673"/>
      <c r="AG25" s="673"/>
      <c r="AH25" s="673"/>
      <c r="AI25" s="673"/>
      <c r="AJ25" s="673"/>
      <c r="AK25" s="673"/>
      <c r="AL25" s="637">
        <v>75</v>
      </c>
      <c r="AM25" s="638"/>
      <c r="AN25" s="638"/>
      <c r="AO25" s="674"/>
      <c r="AP25" s="631" t="s">
        <v>281</v>
      </c>
      <c r="AQ25" s="711"/>
      <c r="AR25" s="711"/>
      <c r="AS25" s="711"/>
      <c r="AT25" s="711"/>
      <c r="AU25" s="711"/>
      <c r="AV25" s="711"/>
      <c r="AW25" s="711"/>
      <c r="AX25" s="711"/>
      <c r="AY25" s="711"/>
      <c r="AZ25" s="711"/>
      <c r="BA25" s="711"/>
      <c r="BB25" s="711"/>
      <c r="BC25" s="711"/>
      <c r="BD25" s="711"/>
      <c r="BE25" s="711"/>
      <c r="BF25" s="712"/>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13"/>
      <c r="CD25" s="631" t="s">
        <v>282</v>
      </c>
      <c r="CE25" s="632"/>
      <c r="CF25" s="632"/>
      <c r="CG25" s="632"/>
      <c r="CH25" s="632"/>
      <c r="CI25" s="632"/>
      <c r="CJ25" s="632"/>
      <c r="CK25" s="632"/>
      <c r="CL25" s="632"/>
      <c r="CM25" s="632"/>
      <c r="CN25" s="632"/>
      <c r="CO25" s="632"/>
      <c r="CP25" s="632"/>
      <c r="CQ25" s="633"/>
      <c r="CR25" s="634">
        <v>20202414</v>
      </c>
      <c r="CS25" s="647"/>
      <c r="CT25" s="647"/>
      <c r="CU25" s="647"/>
      <c r="CV25" s="647"/>
      <c r="CW25" s="647"/>
      <c r="CX25" s="647"/>
      <c r="CY25" s="648"/>
      <c r="CZ25" s="637">
        <v>16.3</v>
      </c>
      <c r="DA25" s="649"/>
      <c r="DB25" s="649"/>
      <c r="DC25" s="650"/>
      <c r="DD25" s="640">
        <v>18576077</v>
      </c>
      <c r="DE25" s="647"/>
      <c r="DF25" s="647"/>
      <c r="DG25" s="647"/>
      <c r="DH25" s="647"/>
      <c r="DI25" s="647"/>
      <c r="DJ25" s="647"/>
      <c r="DK25" s="648"/>
      <c r="DL25" s="640">
        <v>18075809</v>
      </c>
      <c r="DM25" s="647"/>
      <c r="DN25" s="647"/>
      <c r="DO25" s="647"/>
      <c r="DP25" s="647"/>
      <c r="DQ25" s="647"/>
      <c r="DR25" s="647"/>
      <c r="DS25" s="647"/>
      <c r="DT25" s="647"/>
      <c r="DU25" s="647"/>
      <c r="DV25" s="648"/>
      <c r="DW25" s="637">
        <v>22</v>
      </c>
      <c r="DX25" s="649"/>
      <c r="DY25" s="649"/>
      <c r="DZ25" s="649"/>
      <c r="EA25" s="649"/>
      <c r="EB25" s="649"/>
      <c r="EC25" s="661"/>
    </row>
    <row r="26" spans="2:133" ht="11.25" customHeight="1" x14ac:dyDescent="0.2">
      <c r="B26" s="631" t="s">
        <v>283</v>
      </c>
      <c r="C26" s="632"/>
      <c r="D26" s="632"/>
      <c r="E26" s="632"/>
      <c r="F26" s="632"/>
      <c r="G26" s="632"/>
      <c r="H26" s="632"/>
      <c r="I26" s="632"/>
      <c r="J26" s="632"/>
      <c r="K26" s="632"/>
      <c r="L26" s="632"/>
      <c r="M26" s="632"/>
      <c r="N26" s="632"/>
      <c r="O26" s="632"/>
      <c r="P26" s="632"/>
      <c r="Q26" s="633"/>
      <c r="R26" s="634">
        <v>25748</v>
      </c>
      <c r="S26" s="635"/>
      <c r="T26" s="635"/>
      <c r="U26" s="635"/>
      <c r="V26" s="635"/>
      <c r="W26" s="635"/>
      <c r="X26" s="635"/>
      <c r="Y26" s="636"/>
      <c r="Z26" s="672">
        <v>0</v>
      </c>
      <c r="AA26" s="672"/>
      <c r="AB26" s="672"/>
      <c r="AC26" s="672"/>
      <c r="AD26" s="673">
        <v>25748</v>
      </c>
      <c r="AE26" s="673"/>
      <c r="AF26" s="673"/>
      <c r="AG26" s="673"/>
      <c r="AH26" s="673"/>
      <c r="AI26" s="673"/>
      <c r="AJ26" s="673"/>
      <c r="AK26" s="673"/>
      <c r="AL26" s="637">
        <v>0</v>
      </c>
      <c r="AM26" s="638"/>
      <c r="AN26" s="638"/>
      <c r="AO26" s="674"/>
      <c r="AP26" s="631" t="s">
        <v>284</v>
      </c>
      <c r="AQ26" s="711"/>
      <c r="AR26" s="711"/>
      <c r="AS26" s="711"/>
      <c r="AT26" s="711"/>
      <c r="AU26" s="711"/>
      <c r="AV26" s="711"/>
      <c r="AW26" s="711"/>
      <c r="AX26" s="711"/>
      <c r="AY26" s="711"/>
      <c r="AZ26" s="711"/>
      <c r="BA26" s="711"/>
      <c r="BB26" s="711"/>
      <c r="BC26" s="711"/>
      <c r="BD26" s="711"/>
      <c r="BE26" s="711"/>
      <c r="BF26" s="712"/>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13"/>
      <c r="CD26" s="631" t="s">
        <v>285</v>
      </c>
      <c r="CE26" s="632"/>
      <c r="CF26" s="632"/>
      <c r="CG26" s="632"/>
      <c r="CH26" s="632"/>
      <c r="CI26" s="632"/>
      <c r="CJ26" s="632"/>
      <c r="CK26" s="632"/>
      <c r="CL26" s="632"/>
      <c r="CM26" s="632"/>
      <c r="CN26" s="632"/>
      <c r="CO26" s="632"/>
      <c r="CP26" s="632"/>
      <c r="CQ26" s="633"/>
      <c r="CR26" s="634">
        <v>13491208</v>
      </c>
      <c r="CS26" s="635"/>
      <c r="CT26" s="635"/>
      <c r="CU26" s="635"/>
      <c r="CV26" s="635"/>
      <c r="CW26" s="635"/>
      <c r="CX26" s="635"/>
      <c r="CY26" s="636"/>
      <c r="CZ26" s="637">
        <v>10.9</v>
      </c>
      <c r="DA26" s="649"/>
      <c r="DB26" s="649"/>
      <c r="DC26" s="650"/>
      <c r="DD26" s="640">
        <v>12382591</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2">
      <c r="B27" s="631" t="s">
        <v>286</v>
      </c>
      <c r="C27" s="632"/>
      <c r="D27" s="632"/>
      <c r="E27" s="632"/>
      <c r="F27" s="632"/>
      <c r="G27" s="632"/>
      <c r="H27" s="632"/>
      <c r="I27" s="632"/>
      <c r="J27" s="632"/>
      <c r="K27" s="632"/>
      <c r="L27" s="632"/>
      <c r="M27" s="632"/>
      <c r="N27" s="632"/>
      <c r="O27" s="632"/>
      <c r="P27" s="632"/>
      <c r="Q27" s="633"/>
      <c r="R27" s="634">
        <v>1359556</v>
      </c>
      <c r="S27" s="635"/>
      <c r="T27" s="635"/>
      <c r="U27" s="635"/>
      <c r="V27" s="635"/>
      <c r="W27" s="635"/>
      <c r="X27" s="635"/>
      <c r="Y27" s="636"/>
      <c r="Z27" s="672">
        <v>1</v>
      </c>
      <c r="AA27" s="672"/>
      <c r="AB27" s="672"/>
      <c r="AC27" s="672"/>
      <c r="AD27" s="673">
        <v>113</v>
      </c>
      <c r="AE27" s="673"/>
      <c r="AF27" s="673"/>
      <c r="AG27" s="673"/>
      <c r="AH27" s="673"/>
      <c r="AI27" s="673"/>
      <c r="AJ27" s="673"/>
      <c r="AK27" s="673"/>
      <c r="AL27" s="637">
        <v>0</v>
      </c>
      <c r="AM27" s="638"/>
      <c r="AN27" s="638"/>
      <c r="AO27" s="674"/>
      <c r="AP27" s="631" t="s">
        <v>287</v>
      </c>
      <c r="AQ27" s="632"/>
      <c r="AR27" s="632"/>
      <c r="AS27" s="632"/>
      <c r="AT27" s="632"/>
      <c r="AU27" s="632"/>
      <c r="AV27" s="632"/>
      <c r="AW27" s="632"/>
      <c r="AX27" s="632"/>
      <c r="AY27" s="632"/>
      <c r="AZ27" s="632"/>
      <c r="BA27" s="632"/>
      <c r="BB27" s="632"/>
      <c r="BC27" s="632"/>
      <c r="BD27" s="632"/>
      <c r="BE27" s="632"/>
      <c r="BF27" s="633"/>
      <c r="BG27" s="634">
        <v>51515142</v>
      </c>
      <c r="BH27" s="635"/>
      <c r="BI27" s="635"/>
      <c r="BJ27" s="635"/>
      <c r="BK27" s="635"/>
      <c r="BL27" s="635"/>
      <c r="BM27" s="635"/>
      <c r="BN27" s="636"/>
      <c r="BO27" s="672">
        <v>100</v>
      </c>
      <c r="BP27" s="672"/>
      <c r="BQ27" s="672"/>
      <c r="BR27" s="672"/>
      <c r="BS27" s="673" t="s">
        <v>122</v>
      </c>
      <c r="BT27" s="673"/>
      <c r="BU27" s="673"/>
      <c r="BV27" s="673"/>
      <c r="BW27" s="673"/>
      <c r="BX27" s="673"/>
      <c r="BY27" s="673"/>
      <c r="BZ27" s="673"/>
      <c r="CA27" s="673"/>
      <c r="CB27" s="713"/>
      <c r="CD27" s="631" t="s">
        <v>288</v>
      </c>
      <c r="CE27" s="632"/>
      <c r="CF27" s="632"/>
      <c r="CG27" s="632"/>
      <c r="CH27" s="632"/>
      <c r="CI27" s="632"/>
      <c r="CJ27" s="632"/>
      <c r="CK27" s="632"/>
      <c r="CL27" s="632"/>
      <c r="CM27" s="632"/>
      <c r="CN27" s="632"/>
      <c r="CO27" s="632"/>
      <c r="CP27" s="632"/>
      <c r="CQ27" s="633"/>
      <c r="CR27" s="634">
        <v>34452232</v>
      </c>
      <c r="CS27" s="647"/>
      <c r="CT27" s="647"/>
      <c r="CU27" s="647"/>
      <c r="CV27" s="647"/>
      <c r="CW27" s="647"/>
      <c r="CX27" s="647"/>
      <c r="CY27" s="648"/>
      <c r="CZ27" s="637">
        <v>27.8</v>
      </c>
      <c r="DA27" s="649"/>
      <c r="DB27" s="649"/>
      <c r="DC27" s="650"/>
      <c r="DD27" s="640">
        <v>16911617</v>
      </c>
      <c r="DE27" s="647"/>
      <c r="DF27" s="647"/>
      <c r="DG27" s="647"/>
      <c r="DH27" s="647"/>
      <c r="DI27" s="647"/>
      <c r="DJ27" s="647"/>
      <c r="DK27" s="648"/>
      <c r="DL27" s="640">
        <v>13940701</v>
      </c>
      <c r="DM27" s="647"/>
      <c r="DN27" s="647"/>
      <c r="DO27" s="647"/>
      <c r="DP27" s="647"/>
      <c r="DQ27" s="647"/>
      <c r="DR27" s="647"/>
      <c r="DS27" s="647"/>
      <c r="DT27" s="647"/>
      <c r="DU27" s="647"/>
      <c r="DV27" s="648"/>
      <c r="DW27" s="637">
        <v>17</v>
      </c>
      <c r="DX27" s="649"/>
      <c r="DY27" s="649"/>
      <c r="DZ27" s="649"/>
      <c r="EA27" s="649"/>
      <c r="EB27" s="649"/>
      <c r="EC27" s="661"/>
    </row>
    <row r="28" spans="2:133" ht="11.25" customHeight="1" x14ac:dyDescent="0.2">
      <c r="B28" s="631" t="s">
        <v>289</v>
      </c>
      <c r="C28" s="632"/>
      <c r="D28" s="632"/>
      <c r="E28" s="632"/>
      <c r="F28" s="632"/>
      <c r="G28" s="632"/>
      <c r="H28" s="632"/>
      <c r="I28" s="632"/>
      <c r="J28" s="632"/>
      <c r="K28" s="632"/>
      <c r="L28" s="632"/>
      <c r="M28" s="632"/>
      <c r="N28" s="632"/>
      <c r="O28" s="632"/>
      <c r="P28" s="632"/>
      <c r="Q28" s="633"/>
      <c r="R28" s="634">
        <v>1997149</v>
      </c>
      <c r="S28" s="635"/>
      <c r="T28" s="635"/>
      <c r="U28" s="635"/>
      <c r="V28" s="635"/>
      <c r="W28" s="635"/>
      <c r="X28" s="635"/>
      <c r="Y28" s="636"/>
      <c r="Z28" s="672">
        <v>1.5</v>
      </c>
      <c r="AA28" s="672"/>
      <c r="AB28" s="672"/>
      <c r="AC28" s="672"/>
      <c r="AD28" s="673">
        <v>1382934</v>
      </c>
      <c r="AE28" s="673"/>
      <c r="AF28" s="673"/>
      <c r="AG28" s="673"/>
      <c r="AH28" s="673"/>
      <c r="AI28" s="673"/>
      <c r="AJ28" s="673"/>
      <c r="AK28" s="673"/>
      <c r="AL28" s="637">
        <v>1.7</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290</v>
      </c>
      <c r="CE28" s="632"/>
      <c r="CF28" s="632"/>
      <c r="CG28" s="632"/>
      <c r="CH28" s="632"/>
      <c r="CI28" s="632"/>
      <c r="CJ28" s="632"/>
      <c r="CK28" s="632"/>
      <c r="CL28" s="632"/>
      <c r="CM28" s="632"/>
      <c r="CN28" s="632"/>
      <c r="CO28" s="632"/>
      <c r="CP28" s="632"/>
      <c r="CQ28" s="633"/>
      <c r="CR28" s="634">
        <v>1131098</v>
      </c>
      <c r="CS28" s="635"/>
      <c r="CT28" s="635"/>
      <c r="CU28" s="635"/>
      <c r="CV28" s="635"/>
      <c r="CW28" s="635"/>
      <c r="CX28" s="635"/>
      <c r="CY28" s="636"/>
      <c r="CZ28" s="637">
        <v>0.9</v>
      </c>
      <c r="DA28" s="649"/>
      <c r="DB28" s="649"/>
      <c r="DC28" s="650"/>
      <c r="DD28" s="640">
        <v>1131098</v>
      </c>
      <c r="DE28" s="635"/>
      <c r="DF28" s="635"/>
      <c r="DG28" s="635"/>
      <c r="DH28" s="635"/>
      <c r="DI28" s="635"/>
      <c r="DJ28" s="635"/>
      <c r="DK28" s="636"/>
      <c r="DL28" s="640">
        <v>1131098</v>
      </c>
      <c r="DM28" s="635"/>
      <c r="DN28" s="635"/>
      <c r="DO28" s="635"/>
      <c r="DP28" s="635"/>
      <c r="DQ28" s="635"/>
      <c r="DR28" s="635"/>
      <c r="DS28" s="635"/>
      <c r="DT28" s="635"/>
      <c r="DU28" s="635"/>
      <c r="DV28" s="636"/>
      <c r="DW28" s="637">
        <v>1.4</v>
      </c>
      <c r="DX28" s="649"/>
      <c r="DY28" s="649"/>
      <c r="DZ28" s="649"/>
      <c r="EA28" s="649"/>
      <c r="EB28" s="649"/>
      <c r="EC28" s="661"/>
    </row>
    <row r="29" spans="2:133" ht="11.25" customHeight="1" x14ac:dyDescent="0.2">
      <c r="B29" s="631" t="s">
        <v>291</v>
      </c>
      <c r="C29" s="632"/>
      <c r="D29" s="632"/>
      <c r="E29" s="632"/>
      <c r="F29" s="632"/>
      <c r="G29" s="632"/>
      <c r="H29" s="632"/>
      <c r="I29" s="632"/>
      <c r="J29" s="632"/>
      <c r="K29" s="632"/>
      <c r="L29" s="632"/>
      <c r="M29" s="632"/>
      <c r="N29" s="632"/>
      <c r="O29" s="632"/>
      <c r="P29" s="632"/>
      <c r="Q29" s="633"/>
      <c r="R29" s="634">
        <v>494148</v>
      </c>
      <c r="S29" s="635"/>
      <c r="T29" s="635"/>
      <c r="U29" s="635"/>
      <c r="V29" s="635"/>
      <c r="W29" s="635"/>
      <c r="X29" s="635"/>
      <c r="Y29" s="636"/>
      <c r="Z29" s="672">
        <v>0.4</v>
      </c>
      <c r="AA29" s="672"/>
      <c r="AB29" s="672"/>
      <c r="AC29" s="672"/>
      <c r="AD29" s="673">
        <v>565</v>
      </c>
      <c r="AE29" s="673"/>
      <c r="AF29" s="673"/>
      <c r="AG29" s="673"/>
      <c r="AH29" s="673"/>
      <c r="AI29" s="673"/>
      <c r="AJ29" s="673"/>
      <c r="AK29" s="673"/>
      <c r="AL29" s="637">
        <v>0</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292</v>
      </c>
      <c r="CE29" s="654"/>
      <c r="CF29" s="631" t="s">
        <v>66</v>
      </c>
      <c r="CG29" s="632"/>
      <c r="CH29" s="632"/>
      <c r="CI29" s="632"/>
      <c r="CJ29" s="632"/>
      <c r="CK29" s="632"/>
      <c r="CL29" s="632"/>
      <c r="CM29" s="632"/>
      <c r="CN29" s="632"/>
      <c r="CO29" s="632"/>
      <c r="CP29" s="632"/>
      <c r="CQ29" s="633"/>
      <c r="CR29" s="634">
        <v>1131098</v>
      </c>
      <c r="CS29" s="647"/>
      <c r="CT29" s="647"/>
      <c r="CU29" s="647"/>
      <c r="CV29" s="647"/>
      <c r="CW29" s="647"/>
      <c r="CX29" s="647"/>
      <c r="CY29" s="648"/>
      <c r="CZ29" s="637">
        <v>0.9</v>
      </c>
      <c r="DA29" s="649"/>
      <c r="DB29" s="649"/>
      <c r="DC29" s="650"/>
      <c r="DD29" s="640">
        <v>1131098</v>
      </c>
      <c r="DE29" s="647"/>
      <c r="DF29" s="647"/>
      <c r="DG29" s="647"/>
      <c r="DH29" s="647"/>
      <c r="DI29" s="647"/>
      <c r="DJ29" s="647"/>
      <c r="DK29" s="648"/>
      <c r="DL29" s="640">
        <v>1131098</v>
      </c>
      <c r="DM29" s="647"/>
      <c r="DN29" s="647"/>
      <c r="DO29" s="647"/>
      <c r="DP29" s="647"/>
      <c r="DQ29" s="647"/>
      <c r="DR29" s="647"/>
      <c r="DS29" s="647"/>
      <c r="DT29" s="647"/>
      <c r="DU29" s="647"/>
      <c r="DV29" s="648"/>
      <c r="DW29" s="637">
        <v>1.4</v>
      </c>
      <c r="DX29" s="649"/>
      <c r="DY29" s="649"/>
      <c r="DZ29" s="649"/>
      <c r="EA29" s="649"/>
      <c r="EB29" s="649"/>
      <c r="EC29" s="661"/>
    </row>
    <row r="30" spans="2:133" ht="11.25" customHeight="1" x14ac:dyDescent="0.2">
      <c r="B30" s="631" t="s">
        <v>293</v>
      </c>
      <c r="C30" s="632"/>
      <c r="D30" s="632"/>
      <c r="E30" s="632"/>
      <c r="F30" s="632"/>
      <c r="G30" s="632"/>
      <c r="H30" s="632"/>
      <c r="I30" s="632"/>
      <c r="J30" s="632"/>
      <c r="K30" s="632"/>
      <c r="L30" s="632"/>
      <c r="M30" s="632"/>
      <c r="N30" s="632"/>
      <c r="O30" s="632"/>
      <c r="P30" s="632"/>
      <c r="Q30" s="633"/>
      <c r="R30" s="634">
        <v>18217514</v>
      </c>
      <c r="S30" s="635"/>
      <c r="T30" s="635"/>
      <c r="U30" s="635"/>
      <c r="V30" s="635"/>
      <c r="W30" s="635"/>
      <c r="X30" s="635"/>
      <c r="Y30" s="636"/>
      <c r="Z30" s="672">
        <v>13.9</v>
      </c>
      <c r="AA30" s="672"/>
      <c r="AB30" s="672"/>
      <c r="AC30" s="672"/>
      <c r="AD30" s="673" t="s">
        <v>122</v>
      </c>
      <c r="AE30" s="673"/>
      <c r="AF30" s="673"/>
      <c r="AG30" s="673"/>
      <c r="AH30" s="673"/>
      <c r="AI30" s="673"/>
      <c r="AJ30" s="673"/>
      <c r="AK30" s="673"/>
      <c r="AL30" s="637" t="s">
        <v>122</v>
      </c>
      <c r="AM30" s="638"/>
      <c r="AN30" s="638"/>
      <c r="AO30" s="674"/>
      <c r="AP30" s="686" t="s">
        <v>211</v>
      </c>
      <c r="AQ30" s="687"/>
      <c r="AR30" s="687"/>
      <c r="AS30" s="687"/>
      <c r="AT30" s="687"/>
      <c r="AU30" s="687"/>
      <c r="AV30" s="687"/>
      <c r="AW30" s="687"/>
      <c r="AX30" s="687"/>
      <c r="AY30" s="687"/>
      <c r="AZ30" s="687"/>
      <c r="BA30" s="687"/>
      <c r="BB30" s="687"/>
      <c r="BC30" s="687"/>
      <c r="BD30" s="687"/>
      <c r="BE30" s="687"/>
      <c r="BF30" s="688"/>
      <c r="BG30" s="686" t="s">
        <v>294</v>
      </c>
      <c r="BH30" s="704"/>
      <c r="BI30" s="704"/>
      <c r="BJ30" s="704"/>
      <c r="BK30" s="704"/>
      <c r="BL30" s="704"/>
      <c r="BM30" s="704"/>
      <c r="BN30" s="704"/>
      <c r="BO30" s="704"/>
      <c r="BP30" s="704"/>
      <c r="BQ30" s="705"/>
      <c r="BR30" s="686" t="s">
        <v>295</v>
      </c>
      <c r="BS30" s="704"/>
      <c r="BT30" s="704"/>
      <c r="BU30" s="704"/>
      <c r="BV30" s="704"/>
      <c r="BW30" s="704"/>
      <c r="BX30" s="704"/>
      <c r="BY30" s="704"/>
      <c r="BZ30" s="704"/>
      <c r="CA30" s="704"/>
      <c r="CB30" s="705"/>
      <c r="CD30" s="655"/>
      <c r="CE30" s="656"/>
      <c r="CF30" s="631" t="s">
        <v>296</v>
      </c>
      <c r="CG30" s="632"/>
      <c r="CH30" s="632"/>
      <c r="CI30" s="632"/>
      <c r="CJ30" s="632"/>
      <c r="CK30" s="632"/>
      <c r="CL30" s="632"/>
      <c r="CM30" s="632"/>
      <c r="CN30" s="632"/>
      <c r="CO30" s="632"/>
      <c r="CP30" s="632"/>
      <c r="CQ30" s="633"/>
      <c r="CR30" s="634">
        <v>1075185</v>
      </c>
      <c r="CS30" s="635"/>
      <c r="CT30" s="635"/>
      <c r="CU30" s="635"/>
      <c r="CV30" s="635"/>
      <c r="CW30" s="635"/>
      <c r="CX30" s="635"/>
      <c r="CY30" s="636"/>
      <c r="CZ30" s="637">
        <v>0.9</v>
      </c>
      <c r="DA30" s="649"/>
      <c r="DB30" s="649"/>
      <c r="DC30" s="650"/>
      <c r="DD30" s="640">
        <v>1075185</v>
      </c>
      <c r="DE30" s="635"/>
      <c r="DF30" s="635"/>
      <c r="DG30" s="635"/>
      <c r="DH30" s="635"/>
      <c r="DI30" s="635"/>
      <c r="DJ30" s="635"/>
      <c r="DK30" s="636"/>
      <c r="DL30" s="640">
        <v>1075185</v>
      </c>
      <c r="DM30" s="635"/>
      <c r="DN30" s="635"/>
      <c r="DO30" s="635"/>
      <c r="DP30" s="635"/>
      <c r="DQ30" s="635"/>
      <c r="DR30" s="635"/>
      <c r="DS30" s="635"/>
      <c r="DT30" s="635"/>
      <c r="DU30" s="635"/>
      <c r="DV30" s="636"/>
      <c r="DW30" s="637">
        <v>1.3</v>
      </c>
      <c r="DX30" s="649"/>
      <c r="DY30" s="649"/>
      <c r="DZ30" s="649"/>
      <c r="EA30" s="649"/>
      <c r="EB30" s="649"/>
      <c r="EC30" s="661"/>
    </row>
    <row r="31" spans="2:133" ht="11.25" customHeight="1" x14ac:dyDescent="0.2">
      <c r="B31" s="701" t="s">
        <v>297</v>
      </c>
      <c r="C31" s="702"/>
      <c r="D31" s="702"/>
      <c r="E31" s="702"/>
      <c r="F31" s="702"/>
      <c r="G31" s="702"/>
      <c r="H31" s="702"/>
      <c r="I31" s="702"/>
      <c r="J31" s="702"/>
      <c r="K31" s="702"/>
      <c r="L31" s="702"/>
      <c r="M31" s="702"/>
      <c r="N31" s="702"/>
      <c r="O31" s="702"/>
      <c r="P31" s="702"/>
      <c r="Q31" s="703"/>
      <c r="R31" s="634">
        <v>21207217</v>
      </c>
      <c r="S31" s="635"/>
      <c r="T31" s="635"/>
      <c r="U31" s="635"/>
      <c r="V31" s="635"/>
      <c r="W31" s="635"/>
      <c r="X31" s="635"/>
      <c r="Y31" s="636"/>
      <c r="Z31" s="672">
        <v>16.2</v>
      </c>
      <c r="AA31" s="672"/>
      <c r="AB31" s="672"/>
      <c r="AC31" s="672"/>
      <c r="AD31" s="673">
        <v>19002700</v>
      </c>
      <c r="AE31" s="673"/>
      <c r="AF31" s="673"/>
      <c r="AG31" s="673"/>
      <c r="AH31" s="673"/>
      <c r="AI31" s="673"/>
      <c r="AJ31" s="673"/>
      <c r="AK31" s="673"/>
      <c r="AL31" s="637">
        <v>23.2</v>
      </c>
      <c r="AM31" s="638"/>
      <c r="AN31" s="638"/>
      <c r="AO31" s="674"/>
      <c r="AP31" s="706" t="s">
        <v>298</v>
      </c>
      <c r="AQ31" s="707"/>
      <c r="AR31" s="707"/>
      <c r="AS31" s="707"/>
      <c r="AT31" s="708" t="s">
        <v>299</v>
      </c>
      <c r="AU31" s="212"/>
      <c r="AV31" s="212"/>
      <c r="AW31" s="212"/>
      <c r="AX31" s="692" t="s">
        <v>177</v>
      </c>
      <c r="AY31" s="693"/>
      <c r="AZ31" s="693"/>
      <c r="BA31" s="693"/>
      <c r="BB31" s="693"/>
      <c r="BC31" s="693"/>
      <c r="BD31" s="693"/>
      <c r="BE31" s="693"/>
      <c r="BF31" s="694"/>
      <c r="BG31" s="696">
        <v>99.4</v>
      </c>
      <c r="BH31" s="697"/>
      <c r="BI31" s="697"/>
      <c r="BJ31" s="697"/>
      <c r="BK31" s="697"/>
      <c r="BL31" s="697"/>
      <c r="BM31" s="698">
        <v>98.7</v>
      </c>
      <c r="BN31" s="697"/>
      <c r="BO31" s="697"/>
      <c r="BP31" s="697"/>
      <c r="BQ31" s="699"/>
      <c r="BR31" s="696">
        <v>99.3</v>
      </c>
      <c r="BS31" s="697"/>
      <c r="BT31" s="697"/>
      <c r="BU31" s="697"/>
      <c r="BV31" s="697"/>
      <c r="BW31" s="697"/>
      <c r="BX31" s="698">
        <v>98.5</v>
      </c>
      <c r="BY31" s="697"/>
      <c r="BZ31" s="697"/>
      <c r="CA31" s="697"/>
      <c r="CB31" s="699"/>
      <c r="CD31" s="655"/>
      <c r="CE31" s="656"/>
      <c r="CF31" s="631" t="s">
        <v>300</v>
      </c>
      <c r="CG31" s="632"/>
      <c r="CH31" s="632"/>
      <c r="CI31" s="632"/>
      <c r="CJ31" s="632"/>
      <c r="CK31" s="632"/>
      <c r="CL31" s="632"/>
      <c r="CM31" s="632"/>
      <c r="CN31" s="632"/>
      <c r="CO31" s="632"/>
      <c r="CP31" s="632"/>
      <c r="CQ31" s="633"/>
      <c r="CR31" s="634">
        <v>55913</v>
      </c>
      <c r="CS31" s="647"/>
      <c r="CT31" s="647"/>
      <c r="CU31" s="647"/>
      <c r="CV31" s="647"/>
      <c r="CW31" s="647"/>
      <c r="CX31" s="647"/>
      <c r="CY31" s="648"/>
      <c r="CZ31" s="637">
        <v>0</v>
      </c>
      <c r="DA31" s="649"/>
      <c r="DB31" s="649"/>
      <c r="DC31" s="650"/>
      <c r="DD31" s="640">
        <v>55913</v>
      </c>
      <c r="DE31" s="647"/>
      <c r="DF31" s="647"/>
      <c r="DG31" s="647"/>
      <c r="DH31" s="647"/>
      <c r="DI31" s="647"/>
      <c r="DJ31" s="647"/>
      <c r="DK31" s="648"/>
      <c r="DL31" s="640">
        <v>55913</v>
      </c>
      <c r="DM31" s="647"/>
      <c r="DN31" s="647"/>
      <c r="DO31" s="647"/>
      <c r="DP31" s="647"/>
      <c r="DQ31" s="647"/>
      <c r="DR31" s="647"/>
      <c r="DS31" s="647"/>
      <c r="DT31" s="647"/>
      <c r="DU31" s="647"/>
      <c r="DV31" s="648"/>
      <c r="DW31" s="637">
        <v>0.1</v>
      </c>
      <c r="DX31" s="649"/>
      <c r="DY31" s="649"/>
      <c r="DZ31" s="649"/>
      <c r="EA31" s="649"/>
      <c r="EB31" s="649"/>
      <c r="EC31" s="661"/>
    </row>
    <row r="32" spans="2:133" ht="11.25" customHeight="1" x14ac:dyDescent="0.2">
      <c r="B32" s="631" t="s">
        <v>301</v>
      </c>
      <c r="C32" s="632"/>
      <c r="D32" s="632"/>
      <c r="E32" s="632"/>
      <c r="F32" s="632"/>
      <c r="G32" s="632"/>
      <c r="H32" s="632"/>
      <c r="I32" s="632"/>
      <c r="J32" s="632"/>
      <c r="K32" s="632"/>
      <c r="L32" s="632"/>
      <c r="M32" s="632"/>
      <c r="N32" s="632"/>
      <c r="O32" s="632"/>
      <c r="P32" s="632"/>
      <c r="Q32" s="633"/>
      <c r="R32" s="634">
        <v>15731451</v>
      </c>
      <c r="S32" s="635"/>
      <c r="T32" s="635"/>
      <c r="U32" s="635"/>
      <c r="V32" s="635"/>
      <c r="W32" s="635"/>
      <c r="X32" s="635"/>
      <c r="Y32" s="636"/>
      <c r="Z32" s="672">
        <v>12</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9"/>
      <c r="AU32" s="208" t="s">
        <v>302</v>
      </c>
      <c r="AX32" s="631" t="s">
        <v>303</v>
      </c>
      <c r="AY32" s="632"/>
      <c r="AZ32" s="632"/>
      <c r="BA32" s="632"/>
      <c r="BB32" s="632"/>
      <c r="BC32" s="632"/>
      <c r="BD32" s="632"/>
      <c r="BE32" s="632"/>
      <c r="BF32" s="633"/>
      <c r="BG32" s="700">
        <v>99.3</v>
      </c>
      <c r="BH32" s="647"/>
      <c r="BI32" s="647"/>
      <c r="BJ32" s="647"/>
      <c r="BK32" s="647"/>
      <c r="BL32" s="647"/>
      <c r="BM32" s="638">
        <v>98.7</v>
      </c>
      <c r="BN32" s="647"/>
      <c r="BO32" s="647"/>
      <c r="BP32" s="647"/>
      <c r="BQ32" s="670"/>
      <c r="BR32" s="700">
        <v>99.2</v>
      </c>
      <c r="BS32" s="647"/>
      <c r="BT32" s="647"/>
      <c r="BU32" s="647"/>
      <c r="BV32" s="647"/>
      <c r="BW32" s="647"/>
      <c r="BX32" s="638">
        <v>98.4</v>
      </c>
      <c r="BY32" s="647"/>
      <c r="BZ32" s="647"/>
      <c r="CA32" s="647"/>
      <c r="CB32" s="670"/>
      <c r="CD32" s="657"/>
      <c r="CE32" s="658"/>
      <c r="CF32" s="631" t="s">
        <v>304</v>
      </c>
      <c r="CG32" s="632"/>
      <c r="CH32" s="632"/>
      <c r="CI32" s="632"/>
      <c r="CJ32" s="632"/>
      <c r="CK32" s="632"/>
      <c r="CL32" s="632"/>
      <c r="CM32" s="632"/>
      <c r="CN32" s="632"/>
      <c r="CO32" s="632"/>
      <c r="CP32" s="632"/>
      <c r="CQ32" s="633"/>
      <c r="CR32" s="634" t="s">
        <v>122</v>
      </c>
      <c r="CS32" s="635"/>
      <c r="CT32" s="635"/>
      <c r="CU32" s="635"/>
      <c r="CV32" s="635"/>
      <c r="CW32" s="635"/>
      <c r="CX32" s="635"/>
      <c r="CY32" s="636"/>
      <c r="CZ32" s="637" t="s">
        <v>122</v>
      </c>
      <c r="DA32" s="649"/>
      <c r="DB32" s="649"/>
      <c r="DC32" s="650"/>
      <c r="DD32" s="640" t="s">
        <v>122</v>
      </c>
      <c r="DE32" s="635"/>
      <c r="DF32" s="635"/>
      <c r="DG32" s="635"/>
      <c r="DH32" s="635"/>
      <c r="DI32" s="635"/>
      <c r="DJ32" s="635"/>
      <c r="DK32" s="636"/>
      <c r="DL32" s="640" t="s">
        <v>122</v>
      </c>
      <c r="DM32" s="635"/>
      <c r="DN32" s="635"/>
      <c r="DO32" s="635"/>
      <c r="DP32" s="635"/>
      <c r="DQ32" s="635"/>
      <c r="DR32" s="635"/>
      <c r="DS32" s="635"/>
      <c r="DT32" s="635"/>
      <c r="DU32" s="635"/>
      <c r="DV32" s="636"/>
      <c r="DW32" s="637" t="s">
        <v>122</v>
      </c>
      <c r="DX32" s="649"/>
      <c r="DY32" s="649"/>
      <c r="DZ32" s="649"/>
      <c r="EA32" s="649"/>
      <c r="EB32" s="649"/>
      <c r="EC32" s="661"/>
    </row>
    <row r="33" spans="2:133" ht="11.25" customHeight="1" x14ac:dyDescent="0.2">
      <c r="B33" s="631" t="s">
        <v>305</v>
      </c>
      <c r="C33" s="632"/>
      <c r="D33" s="632"/>
      <c r="E33" s="632"/>
      <c r="F33" s="632"/>
      <c r="G33" s="632"/>
      <c r="H33" s="632"/>
      <c r="I33" s="632"/>
      <c r="J33" s="632"/>
      <c r="K33" s="632"/>
      <c r="L33" s="632"/>
      <c r="M33" s="632"/>
      <c r="N33" s="632"/>
      <c r="O33" s="632"/>
      <c r="P33" s="632"/>
      <c r="Q33" s="633"/>
      <c r="R33" s="634">
        <v>216633</v>
      </c>
      <c r="S33" s="635"/>
      <c r="T33" s="635"/>
      <c r="U33" s="635"/>
      <c r="V33" s="635"/>
      <c r="W33" s="635"/>
      <c r="X33" s="635"/>
      <c r="Y33" s="636"/>
      <c r="Z33" s="672">
        <v>0.2</v>
      </c>
      <c r="AA33" s="672"/>
      <c r="AB33" s="672"/>
      <c r="AC33" s="672"/>
      <c r="AD33" s="673">
        <v>74220</v>
      </c>
      <c r="AE33" s="673"/>
      <c r="AF33" s="673"/>
      <c r="AG33" s="673"/>
      <c r="AH33" s="673"/>
      <c r="AI33" s="673"/>
      <c r="AJ33" s="673"/>
      <c r="AK33" s="673"/>
      <c r="AL33" s="637">
        <v>0.1</v>
      </c>
      <c r="AM33" s="638"/>
      <c r="AN33" s="638"/>
      <c r="AO33" s="674"/>
      <c r="AP33" s="677"/>
      <c r="AQ33" s="678"/>
      <c r="AR33" s="678"/>
      <c r="AS33" s="678"/>
      <c r="AT33" s="710"/>
      <c r="AU33" s="213"/>
      <c r="AV33" s="213"/>
      <c r="AW33" s="213"/>
      <c r="AX33" s="615" t="s">
        <v>306</v>
      </c>
      <c r="AY33" s="616"/>
      <c r="AZ33" s="616"/>
      <c r="BA33" s="616"/>
      <c r="BB33" s="616"/>
      <c r="BC33" s="616"/>
      <c r="BD33" s="616"/>
      <c r="BE33" s="616"/>
      <c r="BF33" s="617"/>
      <c r="BG33" s="695" t="s">
        <v>122</v>
      </c>
      <c r="BH33" s="619"/>
      <c r="BI33" s="619"/>
      <c r="BJ33" s="619"/>
      <c r="BK33" s="619"/>
      <c r="BL33" s="619"/>
      <c r="BM33" s="665" t="s">
        <v>122</v>
      </c>
      <c r="BN33" s="619"/>
      <c r="BO33" s="619"/>
      <c r="BP33" s="619"/>
      <c r="BQ33" s="682"/>
      <c r="BR33" s="695" t="s">
        <v>122</v>
      </c>
      <c r="BS33" s="619"/>
      <c r="BT33" s="619"/>
      <c r="BU33" s="619"/>
      <c r="BV33" s="619"/>
      <c r="BW33" s="619"/>
      <c r="BX33" s="665" t="s">
        <v>122</v>
      </c>
      <c r="BY33" s="619"/>
      <c r="BZ33" s="619"/>
      <c r="CA33" s="619"/>
      <c r="CB33" s="682"/>
      <c r="CD33" s="631" t="s">
        <v>307</v>
      </c>
      <c r="CE33" s="632"/>
      <c r="CF33" s="632"/>
      <c r="CG33" s="632"/>
      <c r="CH33" s="632"/>
      <c r="CI33" s="632"/>
      <c r="CJ33" s="632"/>
      <c r="CK33" s="632"/>
      <c r="CL33" s="632"/>
      <c r="CM33" s="632"/>
      <c r="CN33" s="632"/>
      <c r="CO33" s="632"/>
      <c r="CP33" s="632"/>
      <c r="CQ33" s="633"/>
      <c r="CR33" s="634">
        <v>60304204</v>
      </c>
      <c r="CS33" s="647"/>
      <c r="CT33" s="647"/>
      <c r="CU33" s="647"/>
      <c r="CV33" s="647"/>
      <c r="CW33" s="647"/>
      <c r="CX33" s="647"/>
      <c r="CY33" s="648"/>
      <c r="CZ33" s="637">
        <v>48.7</v>
      </c>
      <c r="DA33" s="649"/>
      <c r="DB33" s="649"/>
      <c r="DC33" s="650"/>
      <c r="DD33" s="640">
        <v>51081449</v>
      </c>
      <c r="DE33" s="647"/>
      <c r="DF33" s="647"/>
      <c r="DG33" s="647"/>
      <c r="DH33" s="647"/>
      <c r="DI33" s="647"/>
      <c r="DJ33" s="647"/>
      <c r="DK33" s="648"/>
      <c r="DL33" s="640">
        <v>29315792</v>
      </c>
      <c r="DM33" s="647"/>
      <c r="DN33" s="647"/>
      <c r="DO33" s="647"/>
      <c r="DP33" s="647"/>
      <c r="DQ33" s="647"/>
      <c r="DR33" s="647"/>
      <c r="DS33" s="647"/>
      <c r="DT33" s="647"/>
      <c r="DU33" s="647"/>
      <c r="DV33" s="648"/>
      <c r="DW33" s="637">
        <v>35.700000000000003</v>
      </c>
      <c r="DX33" s="649"/>
      <c r="DY33" s="649"/>
      <c r="DZ33" s="649"/>
      <c r="EA33" s="649"/>
      <c r="EB33" s="649"/>
      <c r="EC33" s="661"/>
    </row>
    <row r="34" spans="2:133" ht="11.25" customHeight="1" x14ac:dyDescent="0.2">
      <c r="B34" s="631" t="s">
        <v>308</v>
      </c>
      <c r="C34" s="632"/>
      <c r="D34" s="632"/>
      <c r="E34" s="632"/>
      <c r="F34" s="632"/>
      <c r="G34" s="632"/>
      <c r="H34" s="632"/>
      <c r="I34" s="632"/>
      <c r="J34" s="632"/>
      <c r="K34" s="632"/>
      <c r="L34" s="632"/>
      <c r="M34" s="632"/>
      <c r="N34" s="632"/>
      <c r="O34" s="632"/>
      <c r="P34" s="632"/>
      <c r="Q34" s="633"/>
      <c r="R34" s="634">
        <v>315293</v>
      </c>
      <c r="S34" s="635"/>
      <c r="T34" s="635"/>
      <c r="U34" s="635"/>
      <c r="V34" s="635"/>
      <c r="W34" s="635"/>
      <c r="X34" s="635"/>
      <c r="Y34" s="636"/>
      <c r="Z34" s="672">
        <v>0.2</v>
      </c>
      <c r="AA34" s="672"/>
      <c r="AB34" s="672"/>
      <c r="AC34" s="672"/>
      <c r="AD34" s="673" t="s">
        <v>122</v>
      </c>
      <c r="AE34" s="673"/>
      <c r="AF34" s="673"/>
      <c r="AG34" s="673"/>
      <c r="AH34" s="673"/>
      <c r="AI34" s="673"/>
      <c r="AJ34" s="673"/>
      <c r="AK34" s="673"/>
      <c r="AL34" s="637" t="s">
        <v>122</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309</v>
      </c>
      <c r="CE34" s="632"/>
      <c r="CF34" s="632"/>
      <c r="CG34" s="632"/>
      <c r="CH34" s="632"/>
      <c r="CI34" s="632"/>
      <c r="CJ34" s="632"/>
      <c r="CK34" s="632"/>
      <c r="CL34" s="632"/>
      <c r="CM34" s="632"/>
      <c r="CN34" s="632"/>
      <c r="CO34" s="632"/>
      <c r="CP34" s="632"/>
      <c r="CQ34" s="633"/>
      <c r="CR34" s="634">
        <v>23207466</v>
      </c>
      <c r="CS34" s="635"/>
      <c r="CT34" s="635"/>
      <c r="CU34" s="635"/>
      <c r="CV34" s="635"/>
      <c r="CW34" s="635"/>
      <c r="CX34" s="635"/>
      <c r="CY34" s="636"/>
      <c r="CZ34" s="637">
        <v>18.7</v>
      </c>
      <c r="DA34" s="649"/>
      <c r="DB34" s="649"/>
      <c r="DC34" s="650"/>
      <c r="DD34" s="640">
        <v>19823009</v>
      </c>
      <c r="DE34" s="635"/>
      <c r="DF34" s="635"/>
      <c r="DG34" s="635"/>
      <c r="DH34" s="635"/>
      <c r="DI34" s="635"/>
      <c r="DJ34" s="635"/>
      <c r="DK34" s="636"/>
      <c r="DL34" s="640">
        <v>17402604</v>
      </c>
      <c r="DM34" s="635"/>
      <c r="DN34" s="635"/>
      <c r="DO34" s="635"/>
      <c r="DP34" s="635"/>
      <c r="DQ34" s="635"/>
      <c r="DR34" s="635"/>
      <c r="DS34" s="635"/>
      <c r="DT34" s="635"/>
      <c r="DU34" s="635"/>
      <c r="DV34" s="636"/>
      <c r="DW34" s="637">
        <v>21.2</v>
      </c>
      <c r="DX34" s="649"/>
      <c r="DY34" s="649"/>
      <c r="DZ34" s="649"/>
      <c r="EA34" s="649"/>
      <c r="EB34" s="649"/>
      <c r="EC34" s="661"/>
    </row>
    <row r="35" spans="2:133" ht="11.25" customHeight="1" x14ac:dyDescent="0.2">
      <c r="B35" s="631" t="s">
        <v>310</v>
      </c>
      <c r="C35" s="632"/>
      <c r="D35" s="632"/>
      <c r="E35" s="632"/>
      <c r="F35" s="632"/>
      <c r="G35" s="632"/>
      <c r="H35" s="632"/>
      <c r="I35" s="632"/>
      <c r="J35" s="632"/>
      <c r="K35" s="632"/>
      <c r="L35" s="632"/>
      <c r="M35" s="632"/>
      <c r="N35" s="632"/>
      <c r="O35" s="632"/>
      <c r="P35" s="632"/>
      <c r="Q35" s="633"/>
      <c r="R35" s="634">
        <v>617780</v>
      </c>
      <c r="S35" s="635"/>
      <c r="T35" s="635"/>
      <c r="U35" s="635"/>
      <c r="V35" s="635"/>
      <c r="W35" s="635"/>
      <c r="X35" s="635"/>
      <c r="Y35" s="636"/>
      <c r="Z35" s="672">
        <v>0.5</v>
      </c>
      <c r="AA35" s="672"/>
      <c r="AB35" s="672"/>
      <c r="AC35" s="672"/>
      <c r="AD35" s="673" t="s">
        <v>122</v>
      </c>
      <c r="AE35" s="673"/>
      <c r="AF35" s="673"/>
      <c r="AG35" s="673"/>
      <c r="AH35" s="673"/>
      <c r="AI35" s="673"/>
      <c r="AJ35" s="673"/>
      <c r="AK35" s="673"/>
      <c r="AL35" s="637" t="s">
        <v>122</v>
      </c>
      <c r="AM35" s="638"/>
      <c r="AN35" s="638"/>
      <c r="AO35" s="674"/>
      <c r="AP35" s="216"/>
      <c r="AQ35" s="686" t="s">
        <v>311</v>
      </c>
      <c r="AR35" s="687"/>
      <c r="AS35" s="687"/>
      <c r="AT35" s="687"/>
      <c r="AU35" s="687"/>
      <c r="AV35" s="687"/>
      <c r="AW35" s="687"/>
      <c r="AX35" s="687"/>
      <c r="AY35" s="687"/>
      <c r="AZ35" s="687"/>
      <c r="BA35" s="687"/>
      <c r="BB35" s="687"/>
      <c r="BC35" s="687"/>
      <c r="BD35" s="687"/>
      <c r="BE35" s="687"/>
      <c r="BF35" s="688"/>
      <c r="BG35" s="686" t="s">
        <v>312</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313</v>
      </c>
      <c r="CE35" s="632"/>
      <c r="CF35" s="632"/>
      <c r="CG35" s="632"/>
      <c r="CH35" s="632"/>
      <c r="CI35" s="632"/>
      <c r="CJ35" s="632"/>
      <c r="CK35" s="632"/>
      <c r="CL35" s="632"/>
      <c r="CM35" s="632"/>
      <c r="CN35" s="632"/>
      <c r="CO35" s="632"/>
      <c r="CP35" s="632"/>
      <c r="CQ35" s="633"/>
      <c r="CR35" s="634">
        <v>1552365</v>
      </c>
      <c r="CS35" s="647"/>
      <c r="CT35" s="647"/>
      <c r="CU35" s="647"/>
      <c r="CV35" s="647"/>
      <c r="CW35" s="647"/>
      <c r="CX35" s="647"/>
      <c r="CY35" s="648"/>
      <c r="CZ35" s="637">
        <v>1.3</v>
      </c>
      <c r="DA35" s="649"/>
      <c r="DB35" s="649"/>
      <c r="DC35" s="650"/>
      <c r="DD35" s="640">
        <v>1433062</v>
      </c>
      <c r="DE35" s="647"/>
      <c r="DF35" s="647"/>
      <c r="DG35" s="647"/>
      <c r="DH35" s="647"/>
      <c r="DI35" s="647"/>
      <c r="DJ35" s="647"/>
      <c r="DK35" s="648"/>
      <c r="DL35" s="640">
        <v>1433062</v>
      </c>
      <c r="DM35" s="647"/>
      <c r="DN35" s="647"/>
      <c r="DO35" s="647"/>
      <c r="DP35" s="647"/>
      <c r="DQ35" s="647"/>
      <c r="DR35" s="647"/>
      <c r="DS35" s="647"/>
      <c r="DT35" s="647"/>
      <c r="DU35" s="647"/>
      <c r="DV35" s="648"/>
      <c r="DW35" s="637">
        <v>1.7</v>
      </c>
      <c r="DX35" s="649"/>
      <c r="DY35" s="649"/>
      <c r="DZ35" s="649"/>
      <c r="EA35" s="649"/>
      <c r="EB35" s="649"/>
      <c r="EC35" s="661"/>
    </row>
    <row r="36" spans="2:133" ht="11.25" customHeight="1" x14ac:dyDescent="0.2">
      <c r="B36" s="631" t="s">
        <v>314</v>
      </c>
      <c r="C36" s="632"/>
      <c r="D36" s="632"/>
      <c r="E36" s="632"/>
      <c r="F36" s="632"/>
      <c r="G36" s="632"/>
      <c r="H36" s="632"/>
      <c r="I36" s="632"/>
      <c r="J36" s="632"/>
      <c r="K36" s="632"/>
      <c r="L36" s="632"/>
      <c r="M36" s="632"/>
      <c r="N36" s="632"/>
      <c r="O36" s="632"/>
      <c r="P36" s="632"/>
      <c r="Q36" s="633"/>
      <c r="R36" s="634">
        <v>8138337</v>
      </c>
      <c r="S36" s="635"/>
      <c r="T36" s="635"/>
      <c r="U36" s="635"/>
      <c r="V36" s="635"/>
      <c r="W36" s="635"/>
      <c r="X36" s="635"/>
      <c r="Y36" s="636"/>
      <c r="Z36" s="672">
        <v>6.2</v>
      </c>
      <c r="AA36" s="672"/>
      <c r="AB36" s="672"/>
      <c r="AC36" s="672"/>
      <c r="AD36" s="673" t="s">
        <v>122</v>
      </c>
      <c r="AE36" s="673"/>
      <c r="AF36" s="673"/>
      <c r="AG36" s="673"/>
      <c r="AH36" s="673"/>
      <c r="AI36" s="673"/>
      <c r="AJ36" s="673"/>
      <c r="AK36" s="673"/>
      <c r="AL36" s="637" t="s">
        <v>122</v>
      </c>
      <c r="AM36" s="638"/>
      <c r="AN36" s="638"/>
      <c r="AO36" s="674"/>
      <c r="AP36" s="216"/>
      <c r="AQ36" s="683" t="s">
        <v>315</v>
      </c>
      <c r="AR36" s="684"/>
      <c r="AS36" s="684"/>
      <c r="AT36" s="684"/>
      <c r="AU36" s="684"/>
      <c r="AV36" s="684"/>
      <c r="AW36" s="684"/>
      <c r="AX36" s="684"/>
      <c r="AY36" s="685"/>
      <c r="AZ36" s="689">
        <v>9059723</v>
      </c>
      <c r="BA36" s="690"/>
      <c r="BB36" s="690"/>
      <c r="BC36" s="690"/>
      <c r="BD36" s="690"/>
      <c r="BE36" s="690"/>
      <c r="BF36" s="691"/>
      <c r="BG36" s="692" t="s">
        <v>316</v>
      </c>
      <c r="BH36" s="693"/>
      <c r="BI36" s="693"/>
      <c r="BJ36" s="693"/>
      <c r="BK36" s="693"/>
      <c r="BL36" s="693"/>
      <c r="BM36" s="693"/>
      <c r="BN36" s="693"/>
      <c r="BO36" s="693"/>
      <c r="BP36" s="693"/>
      <c r="BQ36" s="693"/>
      <c r="BR36" s="693"/>
      <c r="BS36" s="693"/>
      <c r="BT36" s="693"/>
      <c r="BU36" s="694"/>
      <c r="BV36" s="689">
        <v>300000</v>
      </c>
      <c r="BW36" s="690"/>
      <c r="BX36" s="690"/>
      <c r="BY36" s="690"/>
      <c r="BZ36" s="690"/>
      <c r="CA36" s="690"/>
      <c r="CB36" s="691"/>
      <c r="CD36" s="631" t="s">
        <v>317</v>
      </c>
      <c r="CE36" s="632"/>
      <c r="CF36" s="632"/>
      <c r="CG36" s="632"/>
      <c r="CH36" s="632"/>
      <c r="CI36" s="632"/>
      <c r="CJ36" s="632"/>
      <c r="CK36" s="632"/>
      <c r="CL36" s="632"/>
      <c r="CM36" s="632"/>
      <c r="CN36" s="632"/>
      <c r="CO36" s="632"/>
      <c r="CP36" s="632"/>
      <c r="CQ36" s="633"/>
      <c r="CR36" s="634">
        <v>14118613</v>
      </c>
      <c r="CS36" s="635"/>
      <c r="CT36" s="635"/>
      <c r="CU36" s="635"/>
      <c r="CV36" s="635"/>
      <c r="CW36" s="635"/>
      <c r="CX36" s="635"/>
      <c r="CY36" s="636"/>
      <c r="CZ36" s="637">
        <v>11.4</v>
      </c>
      <c r="DA36" s="649"/>
      <c r="DB36" s="649"/>
      <c r="DC36" s="650"/>
      <c r="DD36" s="640">
        <v>10357358</v>
      </c>
      <c r="DE36" s="635"/>
      <c r="DF36" s="635"/>
      <c r="DG36" s="635"/>
      <c r="DH36" s="635"/>
      <c r="DI36" s="635"/>
      <c r="DJ36" s="635"/>
      <c r="DK36" s="636"/>
      <c r="DL36" s="640">
        <v>4232962</v>
      </c>
      <c r="DM36" s="635"/>
      <c r="DN36" s="635"/>
      <c r="DO36" s="635"/>
      <c r="DP36" s="635"/>
      <c r="DQ36" s="635"/>
      <c r="DR36" s="635"/>
      <c r="DS36" s="635"/>
      <c r="DT36" s="635"/>
      <c r="DU36" s="635"/>
      <c r="DV36" s="636"/>
      <c r="DW36" s="637">
        <v>5.2</v>
      </c>
      <c r="DX36" s="649"/>
      <c r="DY36" s="649"/>
      <c r="DZ36" s="649"/>
      <c r="EA36" s="649"/>
      <c r="EB36" s="649"/>
      <c r="EC36" s="661"/>
    </row>
    <row r="37" spans="2:133" ht="11.25" customHeight="1" x14ac:dyDescent="0.2">
      <c r="B37" s="631" t="s">
        <v>318</v>
      </c>
      <c r="C37" s="632"/>
      <c r="D37" s="632"/>
      <c r="E37" s="632"/>
      <c r="F37" s="632"/>
      <c r="G37" s="632"/>
      <c r="H37" s="632"/>
      <c r="I37" s="632"/>
      <c r="J37" s="632"/>
      <c r="K37" s="632"/>
      <c r="L37" s="632"/>
      <c r="M37" s="632"/>
      <c r="N37" s="632"/>
      <c r="O37" s="632"/>
      <c r="P37" s="632"/>
      <c r="Q37" s="633"/>
      <c r="R37" s="634">
        <v>1318287</v>
      </c>
      <c r="S37" s="635"/>
      <c r="T37" s="635"/>
      <c r="U37" s="635"/>
      <c r="V37" s="635"/>
      <c r="W37" s="635"/>
      <c r="X37" s="635"/>
      <c r="Y37" s="636"/>
      <c r="Z37" s="672">
        <v>1</v>
      </c>
      <c r="AA37" s="672"/>
      <c r="AB37" s="672"/>
      <c r="AC37" s="672"/>
      <c r="AD37" s="673">
        <v>18309</v>
      </c>
      <c r="AE37" s="673"/>
      <c r="AF37" s="673"/>
      <c r="AG37" s="673"/>
      <c r="AH37" s="673"/>
      <c r="AI37" s="673"/>
      <c r="AJ37" s="673"/>
      <c r="AK37" s="673"/>
      <c r="AL37" s="637">
        <v>0</v>
      </c>
      <c r="AM37" s="638"/>
      <c r="AN37" s="638"/>
      <c r="AO37" s="674"/>
      <c r="AQ37" s="667" t="s">
        <v>319</v>
      </c>
      <c r="AR37" s="668"/>
      <c r="AS37" s="668"/>
      <c r="AT37" s="668"/>
      <c r="AU37" s="668"/>
      <c r="AV37" s="668"/>
      <c r="AW37" s="668"/>
      <c r="AX37" s="668"/>
      <c r="AY37" s="669"/>
      <c r="AZ37" s="634">
        <v>335825</v>
      </c>
      <c r="BA37" s="635"/>
      <c r="BB37" s="635"/>
      <c r="BC37" s="635"/>
      <c r="BD37" s="647"/>
      <c r="BE37" s="647"/>
      <c r="BF37" s="670"/>
      <c r="BG37" s="631" t="s">
        <v>320</v>
      </c>
      <c r="BH37" s="632"/>
      <c r="BI37" s="632"/>
      <c r="BJ37" s="632"/>
      <c r="BK37" s="632"/>
      <c r="BL37" s="632"/>
      <c r="BM37" s="632"/>
      <c r="BN37" s="632"/>
      <c r="BO37" s="632"/>
      <c r="BP37" s="632"/>
      <c r="BQ37" s="632"/>
      <c r="BR37" s="632"/>
      <c r="BS37" s="632"/>
      <c r="BT37" s="632"/>
      <c r="BU37" s="633"/>
      <c r="BV37" s="634">
        <v>-194750</v>
      </c>
      <c r="BW37" s="635"/>
      <c r="BX37" s="635"/>
      <c r="BY37" s="635"/>
      <c r="BZ37" s="635"/>
      <c r="CA37" s="635"/>
      <c r="CB37" s="671"/>
      <c r="CD37" s="631" t="s">
        <v>321</v>
      </c>
      <c r="CE37" s="632"/>
      <c r="CF37" s="632"/>
      <c r="CG37" s="632"/>
      <c r="CH37" s="632"/>
      <c r="CI37" s="632"/>
      <c r="CJ37" s="632"/>
      <c r="CK37" s="632"/>
      <c r="CL37" s="632"/>
      <c r="CM37" s="632"/>
      <c r="CN37" s="632"/>
      <c r="CO37" s="632"/>
      <c r="CP37" s="632"/>
      <c r="CQ37" s="633"/>
      <c r="CR37" s="634">
        <v>1584226</v>
      </c>
      <c r="CS37" s="647"/>
      <c r="CT37" s="647"/>
      <c r="CU37" s="647"/>
      <c r="CV37" s="647"/>
      <c r="CW37" s="647"/>
      <c r="CX37" s="647"/>
      <c r="CY37" s="648"/>
      <c r="CZ37" s="637">
        <v>1.3</v>
      </c>
      <c r="DA37" s="649"/>
      <c r="DB37" s="649"/>
      <c r="DC37" s="650"/>
      <c r="DD37" s="640">
        <v>1584226</v>
      </c>
      <c r="DE37" s="647"/>
      <c r="DF37" s="647"/>
      <c r="DG37" s="647"/>
      <c r="DH37" s="647"/>
      <c r="DI37" s="647"/>
      <c r="DJ37" s="647"/>
      <c r="DK37" s="648"/>
      <c r="DL37" s="640">
        <v>1224238</v>
      </c>
      <c r="DM37" s="647"/>
      <c r="DN37" s="647"/>
      <c r="DO37" s="647"/>
      <c r="DP37" s="647"/>
      <c r="DQ37" s="647"/>
      <c r="DR37" s="647"/>
      <c r="DS37" s="647"/>
      <c r="DT37" s="647"/>
      <c r="DU37" s="647"/>
      <c r="DV37" s="648"/>
      <c r="DW37" s="637">
        <v>1.5</v>
      </c>
      <c r="DX37" s="649"/>
      <c r="DY37" s="649"/>
      <c r="DZ37" s="649"/>
      <c r="EA37" s="649"/>
      <c r="EB37" s="649"/>
      <c r="EC37" s="661"/>
    </row>
    <row r="38" spans="2:133" ht="11.25" customHeight="1" x14ac:dyDescent="0.2">
      <c r="B38" s="631" t="s">
        <v>322</v>
      </c>
      <c r="C38" s="632"/>
      <c r="D38" s="632"/>
      <c r="E38" s="632"/>
      <c r="F38" s="632"/>
      <c r="G38" s="632"/>
      <c r="H38" s="632"/>
      <c r="I38" s="632"/>
      <c r="J38" s="632"/>
      <c r="K38" s="632"/>
      <c r="L38" s="632"/>
      <c r="M38" s="632"/>
      <c r="N38" s="632"/>
      <c r="O38" s="632"/>
      <c r="P38" s="632"/>
      <c r="Q38" s="633"/>
      <c r="R38" s="634" t="s">
        <v>122</v>
      </c>
      <c r="S38" s="635"/>
      <c r="T38" s="635"/>
      <c r="U38" s="635"/>
      <c r="V38" s="635"/>
      <c r="W38" s="635"/>
      <c r="X38" s="635"/>
      <c r="Y38" s="636"/>
      <c r="Z38" s="672" t="s">
        <v>122</v>
      </c>
      <c r="AA38" s="672"/>
      <c r="AB38" s="672"/>
      <c r="AC38" s="672"/>
      <c r="AD38" s="673" t="s">
        <v>122</v>
      </c>
      <c r="AE38" s="673"/>
      <c r="AF38" s="673"/>
      <c r="AG38" s="673"/>
      <c r="AH38" s="673"/>
      <c r="AI38" s="673"/>
      <c r="AJ38" s="673"/>
      <c r="AK38" s="673"/>
      <c r="AL38" s="637" t="s">
        <v>122</v>
      </c>
      <c r="AM38" s="638"/>
      <c r="AN38" s="638"/>
      <c r="AO38" s="674"/>
      <c r="AQ38" s="667" t="s">
        <v>323</v>
      </c>
      <c r="AR38" s="668"/>
      <c r="AS38" s="668"/>
      <c r="AT38" s="668"/>
      <c r="AU38" s="668"/>
      <c r="AV38" s="668"/>
      <c r="AW38" s="668"/>
      <c r="AX38" s="668"/>
      <c r="AY38" s="669"/>
      <c r="AZ38" s="634" t="s">
        <v>122</v>
      </c>
      <c r="BA38" s="635"/>
      <c r="BB38" s="635"/>
      <c r="BC38" s="635"/>
      <c r="BD38" s="647"/>
      <c r="BE38" s="647"/>
      <c r="BF38" s="670"/>
      <c r="BG38" s="631" t="s">
        <v>324</v>
      </c>
      <c r="BH38" s="632"/>
      <c r="BI38" s="632"/>
      <c r="BJ38" s="632"/>
      <c r="BK38" s="632"/>
      <c r="BL38" s="632"/>
      <c r="BM38" s="632"/>
      <c r="BN38" s="632"/>
      <c r="BO38" s="632"/>
      <c r="BP38" s="632"/>
      <c r="BQ38" s="632"/>
      <c r="BR38" s="632"/>
      <c r="BS38" s="632"/>
      <c r="BT38" s="632"/>
      <c r="BU38" s="633"/>
      <c r="BV38" s="634">
        <v>38625</v>
      </c>
      <c r="BW38" s="635"/>
      <c r="BX38" s="635"/>
      <c r="BY38" s="635"/>
      <c r="BZ38" s="635"/>
      <c r="CA38" s="635"/>
      <c r="CB38" s="671"/>
      <c r="CD38" s="631" t="s">
        <v>325</v>
      </c>
      <c r="CE38" s="632"/>
      <c r="CF38" s="632"/>
      <c r="CG38" s="632"/>
      <c r="CH38" s="632"/>
      <c r="CI38" s="632"/>
      <c r="CJ38" s="632"/>
      <c r="CK38" s="632"/>
      <c r="CL38" s="632"/>
      <c r="CM38" s="632"/>
      <c r="CN38" s="632"/>
      <c r="CO38" s="632"/>
      <c r="CP38" s="632"/>
      <c r="CQ38" s="633"/>
      <c r="CR38" s="634">
        <v>9059723</v>
      </c>
      <c r="CS38" s="635"/>
      <c r="CT38" s="635"/>
      <c r="CU38" s="635"/>
      <c r="CV38" s="635"/>
      <c r="CW38" s="635"/>
      <c r="CX38" s="635"/>
      <c r="CY38" s="636"/>
      <c r="CZ38" s="637">
        <v>7.3</v>
      </c>
      <c r="DA38" s="649"/>
      <c r="DB38" s="649"/>
      <c r="DC38" s="650"/>
      <c r="DD38" s="640">
        <v>7526914</v>
      </c>
      <c r="DE38" s="635"/>
      <c r="DF38" s="635"/>
      <c r="DG38" s="635"/>
      <c r="DH38" s="635"/>
      <c r="DI38" s="635"/>
      <c r="DJ38" s="635"/>
      <c r="DK38" s="636"/>
      <c r="DL38" s="640">
        <v>6247164</v>
      </c>
      <c r="DM38" s="635"/>
      <c r="DN38" s="635"/>
      <c r="DO38" s="635"/>
      <c r="DP38" s="635"/>
      <c r="DQ38" s="635"/>
      <c r="DR38" s="635"/>
      <c r="DS38" s="635"/>
      <c r="DT38" s="635"/>
      <c r="DU38" s="635"/>
      <c r="DV38" s="636"/>
      <c r="DW38" s="637">
        <v>7.6</v>
      </c>
      <c r="DX38" s="649"/>
      <c r="DY38" s="649"/>
      <c r="DZ38" s="649"/>
      <c r="EA38" s="649"/>
      <c r="EB38" s="649"/>
      <c r="EC38" s="661"/>
    </row>
    <row r="39" spans="2:133" ht="11.25" customHeight="1" x14ac:dyDescent="0.2">
      <c r="B39" s="631" t="s">
        <v>326</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327</v>
      </c>
      <c r="AR39" s="668"/>
      <c r="AS39" s="668"/>
      <c r="AT39" s="668"/>
      <c r="AU39" s="668"/>
      <c r="AV39" s="668"/>
      <c r="AW39" s="668"/>
      <c r="AX39" s="668"/>
      <c r="AY39" s="669"/>
      <c r="AZ39" s="634" t="s">
        <v>122</v>
      </c>
      <c r="BA39" s="635"/>
      <c r="BB39" s="635"/>
      <c r="BC39" s="635"/>
      <c r="BD39" s="647"/>
      <c r="BE39" s="647"/>
      <c r="BF39" s="670"/>
      <c r="BG39" s="631" t="s">
        <v>328</v>
      </c>
      <c r="BH39" s="632"/>
      <c r="BI39" s="632"/>
      <c r="BJ39" s="632"/>
      <c r="BK39" s="632"/>
      <c r="BL39" s="632"/>
      <c r="BM39" s="632"/>
      <c r="BN39" s="632"/>
      <c r="BO39" s="632"/>
      <c r="BP39" s="632"/>
      <c r="BQ39" s="632"/>
      <c r="BR39" s="632"/>
      <c r="BS39" s="632"/>
      <c r="BT39" s="632"/>
      <c r="BU39" s="633"/>
      <c r="BV39" s="634">
        <v>49826</v>
      </c>
      <c r="BW39" s="635"/>
      <c r="BX39" s="635"/>
      <c r="BY39" s="635"/>
      <c r="BZ39" s="635"/>
      <c r="CA39" s="635"/>
      <c r="CB39" s="671"/>
      <c r="CD39" s="631" t="s">
        <v>329</v>
      </c>
      <c r="CE39" s="632"/>
      <c r="CF39" s="632"/>
      <c r="CG39" s="632"/>
      <c r="CH39" s="632"/>
      <c r="CI39" s="632"/>
      <c r="CJ39" s="632"/>
      <c r="CK39" s="632"/>
      <c r="CL39" s="632"/>
      <c r="CM39" s="632"/>
      <c r="CN39" s="632"/>
      <c r="CO39" s="632"/>
      <c r="CP39" s="632"/>
      <c r="CQ39" s="633"/>
      <c r="CR39" s="634">
        <v>12360227</v>
      </c>
      <c r="CS39" s="647"/>
      <c r="CT39" s="647"/>
      <c r="CU39" s="647"/>
      <c r="CV39" s="647"/>
      <c r="CW39" s="647"/>
      <c r="CX39" s="647"/>
      <c r="CY39" s="648"/>
      <c r="CZ39" s="637">
        <v>10</v>
      </c>
      <c r="DA39" s="649"/>
      <c r="DB39" s="649"/>
      <c r="DC39" s="650"/>
      <c r="DD39" s="640">
        <v>11941106</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2">
      <c r="B40" s="631" t="s">
        <v>330</v>
      </c>
      <c r="C40" s="632"/>
      <c r="D40" s="632"/>
      <c r="E40" s="632"/>
      <c r="F40" s="632"/>
      <c r="G40" s="632"/>
      <c r="H40" s="632"/>
      <c r="I40" s="632"/>
      <c r="J40" s="632"/>
      <c r="K40" s="632"/>
      <c r="L40" s="632"/>
      <c r="M40" s="632"/>
      <c r="N40" s="632"/>
      <c r="O40" s="632"/>
      <c r="P40" s="632"/>
      <c r="Q40" s="633"/>
      <c r="R40" s="634" t="s">
        <v>122</v>
      </c>
      <c r="S40" s="635"/>
      <c r="T40" s="635"/>
      <c r="U40" s="635"/>
      <c r="V40" s="635"/>
      <c r="W40" s="635"/>
      <c r="X40" s="635"/>
      <c r="Y40" s="636"/>
      <c r="Z40" s="672" t="s">
        <v>122</v>
      </c>
      <c r="AA40" s="672"/>
      <c r="AB40" s="672"/>
      <c r="AC40" s="672"/>
      <c r="AD40" s="673" t="s">
        <v>122</v>
      </c>
      <c r="AE40" s="673"/>
      <c r="AF40" s="673"/>
      <c r="AG40" s="673"/>
      <c r="AH40" s="673"/>
      <c r="AI40" s="673"/>
      <c r="AJ40" s="673"/>
      <c r="AK40" s="673"/>
      <c r="AL40" s="637" t="s">
        <v>122</v>
      </c>
      <c r="AM40" s="638"/>
      <c r="AN40" s="638"/>
      <c r="AO40" s="674"/>
      <c r="AQ40" s="667" t="s">
        <v>331</v>
      </c>
      <c r="AR40" s="668"/>
      <c r="AS40" s="668"/>
      <c r="AT40" s="668"/>
      <c r="AU40" s="668"/>
      <c r="AV40" s="668"/>
      <c r="AW40" s="668"/>
      <c r="AX40" s="668"/>
      <c r="AY40" s="669"/>
      <c r="AZ40" s="634" t="s">
        <v>122</v>
      </c>
      <c r="BA40" s="635"/>
      <c r="BB40" s="635"/>
      <c r="BC40" s="635"/>
      <c r="BD40" s="647"/>
      <c r="BE40" s="647"/>
      <c r="BF40" s="670"/>
      <c r="BG40" s="675" t="s">
        <v>332</v>
      </c>
      <c r="BH40" s="676"/>
      <c r="BI40" s="676"/>
      <c r="BJ40" s="676"/>
      <c r="BK40" s="676"/>
      <c r="BL40" s="217"/>
      <c r="BM40" s="632" t="s">
        <v>333</v>
      </c>
      <c r="BN40" s="632"/>
      <c r="BO40" s="632"/>
      <c r="BP40" s="632"/>
      <c r="BQ40" s="632"/>
      <c r="BR40" s="632"/>
      <c r="BS40" s="632"/>
      <c r="BT40" s="632"/>
      <c r="BU40" s="633"/>
      <c r="BV40" s="634">
        <v>163</v>
      </c>
      <c r="BW40" s="635"/>
      <c r="BX40" s="635"/>
      <c r="BY40" s="635"/>
      <c r="BZ40" s="635"/>
      <c r="CA40" s="635"/>
      <c r="CB40" s="671"/>
      <c r="CD40" s="631" t="s">
        <v>334</v>
      </c>
      <c r="CE40" s="632"/>
      <c r="CF40" s="632"/>
      <c r="CG40" s="632"/>
      <c r="CH40" s="632"/>
      <c r="CI40" s="632"/>
      <c r="CJ40" s="632"/>
      <c r="CK40" s="632"/>
      <c r="CL40" s="632"/>
      <c r="CM40" s="632"/>
      <c r="CN40" s="632"/>
      <c r="CO40" s="632"/>
      <c r="CP40" s="632"/>
      <c r="CQ40" s="633"/>
      <c r="CR40" s="634">
        <v>5810</v>
      </c>
      <c r="CS40" s="635"/>
      <c r="CT40" s="635"/>
      <c r="CU40" s="635"/>
      <c r="CV40" s="635"/>
      <c r="CW40" s="635"/>
      <c r="CX40" s="635"/>
      <c r="CY40" s="636"/>
      <c r="CZ40" s="637">
        <v>0</v>
      </c>
      <c r="DA40" s="649"/>
      <c r="DB40" s="649"/>
      <c r="DC40" s="650"/>
      <c r="DD40" s="640" t="s">
        <v>122</v>
      </c>
      <c r="DE40" s="635"/>
      <c r="DF40" s="635"/>
      <c r="DG40" s="635"/>
      <c r="DH40" s="635"/>
      <c r="DI40" s="635"/>
      <c r="DJ40" s="635"/>
      <c r="DK40" s="636"/>
      <c r="DL40" s="640" t="s">
        <v>122</v>
      </c>
      <c r="DM40" s="635"/>
      <c r="DN40" s="635"/>
      <c r="DO40" s="635"/>
      <c r="DP40" s="635"/>
      <c r="DQ40" s="635"/>
      <c r="DR40" s="635"/>
      <c r="DS40" s="635"/>
      <c r="DT40" s="635"/>
      <c r="DU40" s="635"/>
      <c r="DV40" s="636"/>
      <c r="DW40" s="637" t="s">
        <v>122</v>
      </c>
      <c r="DX40" s="649"/>
      <c r="DY40" s="649"/>
      <c r="DZ40" s="649"/>
      <c r="EA40" s="649"/>
      <c r="EB40" s="649"/>
      <c r="EC40" s="661"/>
    </row>
    <row r="41" spans="2:133" ht="11.25" customHeight="1" x14ac:dyDescent="0.2">
      <c r="B41" s="615" t="s">
        <v>335</v>
      </c>
      <c r="C41" s="616"/>
      <c r="D41" s="616"/>
      <c r="E41" s="616"/>
      <c r="F41" s="616"/>
      <c r="G41" s="616"/>
      <c r="H41" s="616"/>
      <c r="I41" s="616"/>
      <c r="J41" s="616"/>
      <c r="K41" s="616"/>
      <c r="L41" s="616"/>
      <c r="M41" s="616"/>
      <c r="N41" s="616"/>
      <c r="O41" s="616"/>
      <c r="P41" s="616"/>
      <c r="Q41" s="617"/>
      <c r="R41" s="618">
        <v>131219485</v>
      </c>
      <c r="S41" s="659"/>
      <c r="T41" s="659"/>
      <c r="U41" s="659"/>
      <c r="V41" s="659"/>
      <c r="W41" s="659"/>
      <c r="X41" s="659"/>
      <c r="Y41" s="662"/>
      <c r="Z41" s="663">
        <v>100</v>
      </c>
      <c r="AA41" s="663"/>
      <c r="AB41" s="663"/>
      <c r="AC41" s="663"/>
      <c r="AD41" s="664">
        <v>82084961</v>
      </c>
      <c r="AE41" s="664"/>
      <c r="AF41" s="664"/>
      <c r="AG41" s="664"/>
      <c r="AH41" s="664"/>
      <c r="AI41" s="664"/>
      <c r="AJ41" s="664"/>
      <c r="AK41" s="664"/>
      <c r="AL41" s="621">
        <v>100</v>
      </c>
      <c r="AM41" s="665"/>
      <c r="AN41" s="665"/>
      <c r="AO41" s="666"/>
      <c r="AQ41" s="667" t="s">
        <v>336</v>
      </c>
      <c r="AR41" s="668"/>
      <c r="AS41" s="668"/>
      <c r="AT41" s="668"/>
      <c r="AU41" s="668"/>
      <c r="AV41" s="668"/>
      <c r="AW41" s="668"/>
      <c r="AX41" s="668"/>
      <c r="AY41" s="669"/>
      <c r="AZ41" s="634">
        <v>2384853</v>
      </c>
      <c r="BA41" s="635"/>
      <c r="BB41" s="635"/>
      <c r="BC41" s="635"/>
      <c r="BD41" s="647"/>
      <c r="BE41" s="647"/>
      <c r="BF41" s="670"/>
      <c r="BG41" s="675"/>
      <c r="BH41" s="676"/>
      <c r="BI41" s="676"/>
      <c r="BJ41" s="676"/>
      <c r="BK41" s="676"/>
      <c r="BL41" s="217"/>
      <c r="BM41" s="632" t="s">
        <v>337</v>
      </c>
      <c r="BN41" s="632"/>
      <c r="BO41" s="632"/>
      <c r="BP41" s="632"/>
      <c r="BQ41" s="632"/>
      <c r="BR41" s="632"/>
      <c r="BS41" s="632"/>
      <c r="BT41" s="632"/>
      <c r="BU41" s="633"/>
      <c r="BV41" s="634" t="s">
        <v>122</v>
      </c>
      <c r="BW41" s="635"/>
      <c r="BX41" s="635"/>
      <c r="BY41" s="635"/>
      <c r="BZ41" s="635"/>
      <c r="CA41" s="635"/>
      <c r="CB41" s="671"/>
      <c r="CD41" s="631" t="s">
        <v>338</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339</v>
      </c>
      <c r="AR42" s="680"/>
      <c r="AS42" s="680"/>
      <c r="AT42" s="680"/>
      <c r="AU42" s="680"/>
      <c r="AV42" s="680"/>
      <c r="AW42" s="680"/>
      <c r="AX42" s="680"/>
      <c r="AY42" s="681"/>
      <c r="AZ42" s="618">
        <v>6339045</v>
      </c>
      <c r="BA42" s="659"/>
      <c r="BB42" s="659"/>
      <c r="BC42" s="659"/>
      <c r="BD42" s="619"/>
      <c r="BE42" s="619"/>
      <c r="BF42" s="682"/>
      <c r="BG42" s="677"/>
      <c r="BH42" s="678"/>
      <c r="BI42" s="678"/>
      <c r="BJ42" s="678"/>
      <c r="BK42" s="678"/>
      <c r="BL42" s="218"/>
      <c r="BM42" s="616" t="s">
        <v>340</v>
      </c>
      <c r="BN42" s="616"/>
      <c r="BO42" s="616"/>
      <c r="BP42" s="616"/>
      <c r="BQ42" s="616"/>
      <c r="BR42" s="616"/>
      <c r="BS42" s="616"/>
      <c r="BT42" s="616"/>
      <c r="BU42" s="617"/>
      <c r="BV42" s="618">
        <v>309</v>
      </c>
      <c r="BW42" s="659"/>
      <c r="BX42" s="659"/>
      <c r="BY42" s="659"/>
      <c r="BZ42" s="659"/>
      <c r="CA42" s="659"/>
      <c r="CB42" s="660"/>
      <c r="CD42" s="631" t="s">
        <v>341</v>
      </c>
      <c r="CE42" s="632"/>
      <c r="CF42" s="632"/>
      <c r="CG42" s="632"/>
      <c r="CH42" s="632"/>
      <c r="CI42" s="632"/>
      <c r="CJ42" s="632"/>
      <c r="CK42" s="632"/>
      <c r="CL42" s="632"/>
      <c r="CM42" s="632"/>
      <c r="CN42" s="632"/>
      <c r="CO42" s="632"/>
      <c r="CP42" s="632"/>
      <c r="CQ42" s="633"/>
      <c r="CR42" s="634">
        <v>7684000</v>
      </c>
      <c r="CS42" s="647"/>
      <c r="CT42" s="647"/>
      <c r="CU42" s="647"/>
      <c r="CV42" s="647"/>
      <c r="CW42" s="647"/>
      <c r="CX42" s="647"/>
      <c r="CY42" s="648"/>
      <c r="CZ42" s="637">
        <v>6.2</v>
      </c>
      <c r="DA42" s="649"/>
      <c r="DB42" s="649"/>
      <c r="DC42" s="650"/>
      <c r="DD42" s="640">
        <v>4643402</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342</v>
      </c>
      <c r="CD43" s="631" t="s">
        <v>343</v>
      </c>
      <c r="CE43" s="632"/>
      <c r="CF43" s="632"/>
      <c r="CG43" s="632"/>
      <c r="CH43" s="632"/>
      <c r="CI43" s="632"/>
      <c r="CJ43" s="632"/>
      <c r="CK43" s="632"/>
      <c r="CL43" s="632"/>
      <c r="CM43" s="632"/>
      <c r="CN43" s="632"/>
      <c r="CO43" s="632"/>
      <c r="CP43" s="632"/>
      <c r="CQ43" s="633"/>
      <c r="CR43" s="634">
        <v>517796</v>
      </c>
      <c r="CS43" s="647"/>
      <c r="CT43" s="647"/>
      <c r="CU43" s="647"/>
      <c r="CV43" s="647"/>
      <c r="CW43" s="647"/>
      <c r="CX43" s="647"/>
      <c r="CY43" s="648"/>
      <c r="CZ43" s="637">
        <v>0.4</v>
      </c>
      <c r="DA43" s="649"/>
      <c r="DB43" s="649"/>
      <c r="DC43" s="650"/>
      <c r="DD43" s="640">
        <v>469459</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344</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292</v>
      </c>
      <c r="CE44" s="654"/>
      <c r="CF44" s="631" t="s">
        <v>345</v>
      </c>
      <c r="CG44" s="632"/>
      <c r="CH44" s="632"/>
      <c r="CI44" s="632"/>
      <c r="CJ44" s="632"/>
      <c r="CK44" s="632"/>
      <c r="CL44" s="632"/>
      <c r="CM44" s="632"/>
      <c r="CN44" s="632"/>
      <c r="CO44" s="632"/>
      <c r="CP44" s="632"/>
      <c r="CQ44" s="633"/>
      <c r="CR44" s="634">
        <v>7684000</v>
      </c>
      <c r="CS44" s="635"/>
      <c r="CT44" s="635"/>
      <c r="CU44" s="635"/>
      <c r="CV44" s="635"/>
      <c r="CW44" s="635"/>
      <c r="CX44" s="635"/>
      <c r="CY44" s="636"/>
      <c r="CZ44" s="637">
        <v>6.2</v>
      </c>
      <c r="DA44" s="638"/>
      <c r="DB44" s="638"/>
      <c r="DC44" s="639"/>
      <c r="DD44" s="640">
        <v>4643402</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346</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347</v>
      </c>
      <c r="CG45" s="632"/>
      <c r="CH45" s="632"/>
      <c r="CI45" s="632"/>
      <c r="CJ45" s="632"/>
      <c r="CK45" s="632"/>
      <c r="CL45" s="632"/>
      <c r="CM45" s="632"/>
      <c r="CN45" s="632"/>
      <c r="CO45" s="632"/>
      <c r="CP45" s="632"/>
      <c r="CQ45" s="633"/>
      <c r="CR45" s="634">
        <v>2793867</v>
      </c>
      <c r="CS45" s="647"/>
      <c r="CT45" s="647"/>
      <c r="CU45" s="647"/>
      <c r="CV45" s="647"/>
      <c r="CW45" s="647"/>
      <c r="CX45" s="647"/>
      <c r="CY45" s="648"/>
      <c r="CZ45" s="637">
        <v>2.2999999999999998</v>
      </c>
      <c r="DA45" s="649"/>
      <c r="DB45" s="649"/>
      <c r="DC45" s="650"/>
      <c r="DD45" s="640">
        <v>743391</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348</v>
      </c>
      <c r="CG46" s="632"/>
      <c r="CH46" s="632"/>
      <c r="CI46" s="632"/>
      <c r="CJ46" s="632"/>
      <c r="CK46" s="632"/>
      <c r="CL46" s="632"/>
      <c r="CM46" s="632"/>
      <c r="CN46" s="632"/>
      <c r="CO46" s="632"/>
      <c r="CP46" s="632"/>
      <c r="CQ46" s="633"/>
      <c r="CR46" s="634">
        <v>4890133</v>
      </c>
      <c r="CS46" s="635"/>
      <c r="CT46" s="635"/>
      <c r="CU46" s="635"/>
      <c r="CV46" s="635"/>
      <c r="CW46" s="635"/>
      <c r="CX46" s="635"/>
      <c r="CY46" s="636"/>
      <c r="CZ46" s="637">
        <v>4</v>
      </c>
      <c r="DA46" s="638"/>
      <c r="DB46" s="638"/>
      <c r="DC46" s="639"/>
      <c r="DD46" s="640">
        <v>3900011</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349</v>
      </c>
      <c r="CG47" s="632"/>
      <c r="CH47" s="632"/>
      <c r="CI47" s="632"/>
      <c r="CJ47" s="632"/>
      <c r="CK47" s="632"/>
      <c r="CL47" s="632"/>
      <c r="CM47" s="632"/>
      <c r="CN47" s="632"/>
      <c r="CO47" s="632"/>
      <c r="CP47" s="632"/>
      <c r="CQ47" s="633"/>
      <c r="CR47" s="634" t="s">
        <v>122</v>
      </c>
      <c r="CS47" s="647"/>
      <c r="CT47" s="647"/>
      <c r="CU47" s="647"/>
      <c r="CV47" s="647"/>
      <c r="CW47" s="647"/>
      <c r="CX47" s="647"/>
      <c r="CY47" s="648"/>
      <c r="CZ47" s="637" t="s">
        <v>122</v>
      </c>
      <c r="DA47" s="649"/>
      <c r="DB47" s="649"/>
      <c r="DC47" s="650"/>
      <c r="DD47" s="640" t="s">
        <v>122</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350</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351</v>
      </c>
      <c r="CE49" s="616"/>
      <c r="CF49" s="616"/>
      <c r="CG49" s="616"/>
      <c r="CH49" s="616"/>
      <c r="CI49" s="616"/>
      <c r="CJ49" s="616"/>
      <c r="CK49" s="616"/>
      <c r="CL49" s="616"/>
      <c r="CM49" s="616"/>
      <c r="CN49" s="616"/>
      <c r="CO49" s="616"/>
      <c r="CP49" s="616"/>
      <c r="CQ49" s="617"/>
      <c r="CR49" s="618">
        <v>123773948</v>
      </c>
      <c r="CS49" s="619"/>
      <c r="CT49" s="619"/>
      <c r="CU49" s="619"/>
      <c r="CV49" s="619"/>
      <c r="CW49" s="619"/>
      <c r="CX49" s="619"/>
      <c r="CY49" s="620"/>
      <c r="CZ49" s="621">
        <v>100</v>
      </c>
      <c r="DA49" s="622"/>
      <c r="DB49" s="622"/>
      <c r="DC49" s="623"/>
      <c r="DD49" s="624">
        <v>92343643</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4IZ6mVxe2w50qCf8cysKGF2HHYF3pHtas0Tms5tt96BN29/eSeVeRBTWVZWJ3g8vjrbb6DbdFtfyUjpRqJ8ZiQ==" saltValue="aAeTBPgYSn7K44mNq7D4B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886718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3" t="s">
        <v>352</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4" t="s">
        <v>353</v>
      </c>
      <c r="DK2" s="1105"/>
      <c r="DL2" s="1105"/>
      <c r="DM2" s="1105"/>
      <c r="DN2" s="1105"/>
      <c r="DO2" s="1106"/>
      <c r="DP2" s="222"/>
      <c r="DQ2" s="1104" t="s">
        <v>354</v>
      </c>
      <c r="DR2" s="1105"/>
      <c r="DS2" s="1105"/>
      <c r="DT2" s="1105"/>
      <c r="DU2" s="1105"/>
      <c r="DV2" s="1105"/>
      <c r="DW2" s="1105"/>
      <c r="DX2" s="1105"/>
      <c r="DY2" s="1105"/>
      <c r="DZ2" s="1106"/>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2" t="s">
        <v>355</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356</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08" t="s">
        <v>357</v>
      </c>
      <c r="B5" s="1009"/>
      <c r="C5" s="1009"/>
      <c r="D5" s="1009"/>
      <c r="E5" s="1009"/>
      <c r="F5" s="1009"/>
      <c r="G5" s="1009"/>
      <c r="H5" s="1009"/>
      <c r="I5" s="1009"/>
      <c r="J5" s="1009"/>
      <c r="K5" s="1009"/>
      <c r="L5" s="1009"/>
      <c r="M5" s="1009"/>
      <c r="N5" s="1009"/>
      <c r="O5" s="1009"/>
      <c r="P5" s="1010"/>
      <c r="Q5" s="1014" t="s">
        <v>358</v>
      </c>
      <c r="R5" s="1015"/>
      <c r="S5" s="1015"/>
      <c r="T5" s="1015"/>
      <c r="U5" s="1016"/>
      <c r="V5" s="1014" t="s">
        <v>359</v>
      </c>
      <c r="W5" s="1015"/>
      <c r="X5" s="1015"/>
      <c r="Y5" s="1015"/>
      <c r="Z5" s="1016"/>
      <c r="AA5" s="1014" t="s">
        <v>360</v>
      </c>
      <c r="AB5" s="1015"/>
      <c r="AC5" s="1015"/>
      <c r="AD5" s="1015"/>
      <c r="AE5" s="1015"/>
      <c r="AF5" s="1107" t="s">
        <v>361</v>
      </c>
      <c r="AG5" s="1015"/>
      <c r="AH5" s="1015"/>
      <c r="AI5" s="1015"/>
      <c r="AJ5" s="1028"/>
      <c r="AK5" s="1015" t="s">
        <v>362</v>
      </c>
      <c r="AL5" s="1015"/>
      <c r="AM5" s="1015"/>
      <c r="AN5" s="1015"/>
      <c r="AO5" s="1016"/>
      <c r="AP5" s="1014" t="s">
        <v>363</v>
      </c>
      <c r="AQ5" s="1015"/>
      <c r="AR5" s="1015"/>
      <c r="AS5" s="1015"/>
      <c r="AT5" s="1016"/>
      <c r="AU5" s="1014" t="s">
        <v>364</v>
      </c>
      <c r="AV5" s="1015"/>
      <c r="AW5" s="1015"/>
      <c r="AX5" s="1015"/>
      <c r="AY5" s="1028"/>
      <c r="AZ5" s="226"/>
      <c r="BA5" s="226"/>
      <c r="BB5" s="226"/>
      <c r="BC5" s="226"/>
      <c r="BD5" s="226"/>
      <c r="BE5" s="227"/>
      <c r="BF5" s="227"/>
      <c r="BG5" s="227"/>
      <c r="BH5" s="227"/>
      <c r="BI5" s="227"/>
      <c r="BJ5" s="227"/>
      <c r="BK5" s="227"/>
      <c r="BL5" s="227"/>
      <c r="BM5" s="227"/>
      <c r="BN5" s="227"/>
      <c r="BO5" s="227"/>
      <c r="BP5" s="227"/>
      <c r="BQ5" s="1008" t="s">
        <v>365</v>
      </c>
      <c r="BR5" s="1009"/>
      <c r="BS5" s="1009"/>
      <c r="BT5" s="1009"/>
      <c r="BU5" s="1009"/>
      <c r="BV5" s="1009"/>
      <c r="BW5" s="1009"/>
      <c r="BX5" s="1009"/>
      <c r="BY5" s="1009"/>
      <c r="BZ5" s="1009"/>
      <c r="CA5" s="1009"/>
      <c r="CB5" s="1009"/>
      <c r="CC5" s="1009"/>
      <c r="CD5" s="1009"/>
      <c r="CE5" s="1009"/>
      <c r="CF5" s="1009"/>
      <c r="CG5" s="1010"/>
      <c r="CH5" s="1014" t="s">
        <v>366</v>
      </c>
      <c r="CI5" s="1015"/>
      <c r="CJ5" s="1015"/>
      <c r="CK5" s="1015"/>
      <c r="CL5" s="1016"/>
      <c r="CM5" s="1014" t="s">
        <v>367</v>
      </c>
      <c r="CN5" s="1015"/>
      <c r="CO5" s="1015"/>
      <c r="CP5" s="1015"/>
      <c r="CQ5" s="1016"/>
      <c r="CR5" s="1014" t="s">
        <v>368</v>
      </c>
      <c r="CS5" s="1015"/>
      <c r="CT5" s="1015"/>
      <c r="CU5" s="1015"/>
      <c r="CV5" s="1016"/>
      <c r="CW5" s="1014" t="s">
        <v>369</v>
      </c>
      <c r="CX5" s="1015"/>
      <c r="CY5" s="1015"/>
      <c r="CZ5" s="1015"/>
      <c r="DA5" s="1016"/>
      <c r="DB5" s="1014" t="s">
        <v>370</v>
      </c>
      <c r="DC5" s="1015"/>
      <c r="DD5" s="1015"/>
      <c r="DE5" s="1015"/>
      <c r="DF5" s="1016"/>
      <c r="DG5" s="1097" t="s">
        <v>371</v>
      </c>
      <c r="DH5" s="1098"/>
      <c r="DI5" s="1098"/>
      <c r="DJ5" s="1098"/>
      <c r="DK5" s="1099"/>
      <c r="DL5" s="1097" t="s">
        <v>372</v>
      </c>
      <c r="DM5" s="1098"/>
      <c r="DN5" s="1098"/>
      <c r="DO5" s="1098"/>
      <c r="DP5" s="1099"/>
      <c r="DQ5" s="1014" t="s">
        <v>373</v>
      </c>
      <c r="DR5" s="1015"/>
      <c r="DS5" s="1015"/>
      <c r="DT5" s="1015"/>
      <c r="DU5" s="1016"/>
      <c r="DV5" s="1014" t="s">
        <v>364</v>
      </c>
      <c r="DW5" s="1015"/>
      <c r="DX5" s="1015"/>
      <c r="DY5" s="1015"/>
      <c r="DZ5" s="1028"/>
      <c r="EA5" s="228"/>
    </row>
    <row r="6" spans="1:131" s="229"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8"/>
    </row>
    <row r="7" spans="1:131" s="229" customFormat="1" ht="26.25" customHeight="1" thickTop="1" x14ac:dyDescent="0.2">
      <c r="A7" s="230">
        <v>1</v>
      </c>
      <c r="B7" s="1060" t="s">
        <v>374</v>
      </c>
      <c r="C7" s="1061"/>
      <c r="D7" s="1061"/>
      <c r="E7" s="1061"/>
      <c r="F7" s="1061"/>
      <c r="G7" s="1061"/>
      <c r="H7" s="1061"/>
      <c r="I7" s="1061"/>
      <c r="J7" s="1061"/>
      <c r="K7" s="1061"/>
      <c r="L7" s="1061"/>
      <c r="M7" s="1061"/>
      <c r="N7" s="1061"/>
      <c r="O7" s="1061"/>
      <c r="P7" s="1062"/>
      <c r="Q7" s="1115">
        <v>133330</v>
      </c>
      <c r="R7" s="1116"/>
      <c r="S7" s="1116"/>
      <c r="T7" s="1116"/>
      <c r="U7" s="1116"/>
      <c r="V7" s="1116">
        <v>125885</v>
      </c>
      <c r="W7" s="1116"/>
      <c r="X7" s="1116"/>
      <c r="Y7" s="1116"/>
      <c r="Z7" s="1116"/>
      <c r="AA7" s="1116">
        <v>7446</v>
      </c>
      <c r="AB7" s="1116"/>
      <c r="AC7" s="1116"/>
      <c r="AD7" s="1116"/>
      <c r="AE7" s="1117"/>
      <c r="AF7" s="1118">
        <v>7317</v>
      </c>
      <c r="AG7" s="1119"/>
      <c r="AH7" s="1119"/>
      <c r="AI7" s="1119"/>
      <c r="AJ7" s="1120"/>
      <c r="AK7" s="1121">
        <v>1571</v>
      </c>
      <c r="AL7" s="1122"/>
      <c r="AM7" s="1122"/>
      <c r="AN7" s="1122"/>
      <c r="AO7" s="1122"/>
      <c r="AP7" s="1122">
        <v>9785</v>
      </c>
      <c r="AQ7" s="1122"/>
      <c r="AR7" s="1122"/>
      <c r="AS7" s="1122"/>
      <c r="AT7" s="1122"/>
      <c r="AU7" s="1123"/>
      <c r="AV7" s="1123"/>
      <c r="AW7" s="1123"/>
      <c r="AX7" s="1123"/>
      <c r="AY7" s="1124"/>
      <c r="AZ7" s="226"/>
      <c r="BA7" s="226"/>
      <c r="BB7" s="226"/>
      <c r="BC7" s="226"/>
      <c r="BD7" s="226"/>
      <c r="BE7" s="227"/>
      <c r="BF7" s="227"/>
      <c r="BG7" s="227"/>
      <c r="BH7" s="227"/>
      <c r="BI7" s="227"/>
      <c r="BJ7" s="227"/>
      <c r="BK7" s="227"/>
      <c r="BL7" s="227"/>
      <c r="BM7" s="227"/>
      <c r="BN7" s="227"/>
      <c r="BO7" s="227"/>
      <c r="BP7" s="227"/>
      <c r="BQ7" s="230">
        <v>1</v>
      </c>
      <c r="BR7" s="231"/>
      <c r="BS7" s="1112" t="s">
        <v>543</v>
      </c>
      <c r="BT7" s="1113"/>
      <c r="BU7" s="1113"/>
      <c r="BV7" s="1113"/>
      <c r="BW7" s="1113"/>
      <c r="BX7" s="1113"/>
      <c r="BY7" s="1113"/>
      <c r="BZ7" s="1113"/>
      <c r="CA7" s="1113"/>
      <c r="CB7" s="1113"/>
      <c r="CC7" s="1113"/>
      <c r="CD7" s="1113"/>
      <c r="CE7" s="1113"/>
      <c r="CF7" s="1113"/>
      <c r="CG7" s="1125"/>
      <c r="CH7" s="1109">
        <v>-6</v>
      </c>
      <c r="CI7" s="1110"/>
      <c r="CJ7" s="1110"/>
      <c r="CK7" s="1110"/>
      <c r="CL7" s="1111"/>
      <c r="CM7" s="1109">
        <v>331</v>
      </c>
      <c r="CN7" s="1110"/>
      <c r="CO7" s="1110"/>
      <c r="CP7" s="1110"/>
      <c r="CQ7" s="1111"/>
      <c r="CR7" s="1109">
        <v>200</v>
      </c>
      <c r="CS7" s="1110"/>
      <c r="CT7" s="1110"/>
      <c r="CU7" s="1110"/>
      <c r="CV7" s="1111"/>
      <c r="CW7" s="1109">
        <v>190</v>
      </c>
      <c r="CX7" s="1110"/>
      <c r="CY7" s="1110"/>
      <c r="CZ7" s="1110"/>
      <c r="DA7" s="1111"/>
      <c r="DB7" s="1109" t="s">
        <v>482</v>
      </c>
      <c r="DC7" s="1110"/>
      <c r="DD7" s="1110"/>
      <c r="DE7" s="1110"/>
      <c r="DF7" s="1111"/>
      <c r="DG7" s="1109" t="s">
        <v>482</v>
      </c>
      <c r="DH7" s="1110"/>
      <c r="DI7" s="1110"/>
      <c r="DJ7" s="1110"/>
      <c r="DK7" s="1111"/>
      <c r="DL7" s="1109" t="s">
        <v>482</v>
      </c>
      <c r="DM7" s="1110"/>
      <c r="DN7" s="1110"/>
      <c r="DO7" s="1110"/>
      <c r="DP7" s="1111"/>
      <c r="DQ7" s="1109" t="s">
        <v>482</v>
      </c>
      <c r="DR7" s="1110"/>
      <c r="DS7" s="1110"/>
      <c r="DT7" s="1110"/>
      <c r="DU7" s="1111"/>
      <c r="DV7" s="1112"/>
      <c r="DW7" s="1113"/>
      <c r="DX7" s="1113"/>
      <c r="DY7" s="1113"/>
      <c r="DZ7" s="1114"/>
      <c r="EA7" s="228"/>
    </row>
    <row r="8" spans="1:131" s="229" customFormat="1" ht="26.25" customHeight="1" x14ac:dyDescent="0.2">
      <c r="A8" s="232">
        <v>2</v>
      </c>
      <c r="B8" s="1043"/>
      <c r="C8" s="1044"/>
      <c r="D8" s="1044"/>
      <c r="E8" s="1044"/>
      <c r="F8" s="1044"/>
      <c r="G8" s="1044"/>
      <c r="H8" s="1044"/>
      <c r="I8" s="1044"/>
      <c r="J8" s="1044"/>
      <c r="K8" s="1044"/>
      <c r="L8" s="1044"/>
      <c r="M8" s="1044"/>
      <c r="N8" s="1044"/>
      <c r="O8" s="1044"/>
      <c r="P8" s="1045"/>
      <c r="Q8" s="1051"/>
      <c r="R8" s="1052"/>
      <c r="S8" s="1052"/>
      <c r="T8" s="1052"/>
      <c r="U8" s="1052"/>
      <c r="V8" s="1052"/>
      <c r="W8" s="1052"/>
      <c r="X8" s="1052"/>
      <c r="Y8" s="1052"/>
      <c r="Z8" s="1052"/>
      <c r="AA8" s="1052"/>
      <c r="AB8" s="1052"/>
      <c r="AC8" s="1052"/>
      <c r="AD8" s="1052"/>
      <c r="AE8" s="1053"/>
      <c r="AF8" s="1048"/>
      <c r="AG8" s="1049"/>
      <c r="AH8" s="1049"/>
      <c r="AI8" s="1049"/>
      <c r="AJ8" s="1050"/>
      <c r="AK8" s="1093"/>
      <c r="AL8" s="1094"/>
      <c r="AM8" s="1094"/>
      <c r="AN8" s="1094"/>
      <c r="AO8" s="1094"/>
      <c r="AP8" s="1094"/>
      <c r="AQ8" s="1094"/>
      <c r="AR8" s="1094"/>
      <c r="AS8" s="1094"/>
      <c r="AT8" s="1094"/>
      <c r="AU8" s="1095"/>
      <c r="AV8" s="1095"/>
      <c r="AW8" s="1095"/>
      <c r="AX8" s="1095"/>
      <c r="AY8" s="1096"/>
      <c r="AZ8" s="226"/>
      <c r="BA8" s="226"/>
      <c r="BB8" s="226"/>
      <c r="BC8" s="226"/>
      <c r="BD8" s="226"/>
      <c r="BE8" s="227"/>
      <c r="BF8" s="227"/>
      <c r="BG8" s="227"/>
      <c r="BH8" s="227"/>
      <c r="BI8" s="227"/>
      <c r="BJ8" s="227"/>
      <c r="BK8" s="227"/>
      <c r="BL8" s="227"/>
      <c r="BM8" s="227"/>
      <c r="BN8" s="227"/>
      <c r="BO8" s="227"/>
      <c r="BP8" s="227"/>
      <c r="BQ8" s="232">
        <v>2</v>
      </c>
      <c r="BR8" s="233"/>
      <c r="BS8" s="1005" t="s">
        <v>544</v>
      </c>
      <c r="BT8" s="1006"/>
      <c r="BU8" s="1006"/>
      <c r="BV8" s="1006"/>
      <c r="BW8" s="1006"/>
      <c r="BX8" s="1006"/>
      <c r="BY8" s="1006"/>
      <c r="BZ8" s="1006"/>
      <c r="CA8" s="1006"/>
      <c r="CB8" s="1006"/>
      <c r="CC8" s="1006"/>
      <c r="CD8" s="1006"/>
      <c r="CE8" s="1006"/>
      <c r="CF8" s="1006"/>
      <c r="CG8" s="1027"/>
      <c r="CH8" s="1002">
        <v>0</v>
      </c>
      <c r="CI8" s="1003"/>
      <c r="CJ8" s="1003"/>
      <c r="CK8" s="1003"/>
      <c r="CL8" s="1004"/>
      <c r="CM8" s="1002">
        <v>306</v>
      </c>
      <c r="CN8" s="1003"/>
      <c r="CO8" s="1003"/>
      <c r="CP8" s="1003"/>
      <c r="CQ8" s="1004"/>
      <c r="CR8" s="1002">
        <v>182</v>
      </c>
      <c r="CS8" s="1003"/>
      <c r="CT8" s="1003"/>
      <c r="CU8" s="1003"/>
      <c r="CV8" s="1004"/>
      <c r="CW8" s="1002">
        <v>43</v>
      </c>
      <c r="CX8" s="1003"/>
      <c r="CY8" s="1003"/>
      <c r="CZ8" s="1003"/>
      <c r="DA8" s="1004"/>
      <c r="DB8" s="1002" t="s">
        <v>482</v>
      </c>
      <c r="DC8" s="1003"/>
      <c r="DD8" s="1003"/>
      <c r="DE8" s="1003"/>
      <c r="DF8" s="1004"/>
      <c r="DG8" s="1002" t="s">
        <v>482</v>
      </c>
      <c r="DH8" s="1003"/>
      <c r="DI8" s="1003"/>
      <c r="DJ8" s="1003"/>
      <c r="DK8" s="1004"/>
      <c r="DL8" s="1002" t="s">
        <v>482</v>
      </c>
      <c r="DM8" s="1003"/>
      <c r="DN8" s="1003"/>
      <c r="DO8" s="1003"/>
      <c r="DP8" s="1004"/>
      <c r="DQ8" s="1002" t="s">
        <v>482</v>
      </c>
      <c r="DR8" s="1003"/>
      <c r="DS8" s="1003"/>
      <c r="DT8" s="1003"/>
      <c r="DU8" s="1004"/>
      <c r="DV8" s="1005"/>
      <c r="DW8" s="1006"/>
      <c r="DX8" s="1006"/>
      <c r="DY8" s="1006"/>
      <c r="DZ8" s="1007"/>
      <c r="EA8" s="228"/>
    </row>
    <row r="9" spans="1:131" s="229" customFormat="1" ht="26.25" customHeight="1" x14ac:dyDescent="0.2">
      <c r="A9" s="232">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093"/>
      <c r="AL9" s="1094"/>
      <c r="AM9" s="1094"/>
      <c r="AN9" s="1094"/>
      <c r="AO9" s="1094"/>
      <c r="AP9" s="1094"/>
      <c r="AQ9" s="1094"/>
      <c r="AR9" s="1094"/>
      <c r="AS9" s="1094"/>
      <c r="AT9" s="1094"/>
      <c r="AU9" s="1095"/>
      <c r="AV9" s="1095"/>
      <c r="AW9" s="1095"/>
      <c r="AX9" s="1095"/>
      <c r="AY9" s="1096"/>
      <c r="AZ9" s="226"/>
      <c r="BA9" s="226"/>
      <c r="BB9" s="226"/>
      <c r="BC9" s="226"/>
      <c r="BD9" s="226"/>
      <c r="BE9" s="227"/>
      <c r="BF9" s="227"/>
      <c r="BG9" s="227"/>
      <c r="BH9" s="227"/>
      <c r="BI9" s="227"/>
      <c r="BJ9" s="227"/>
      <c r="BK9" s="227"/>
      <c r="BL9" s="227"/>
      <c r="BM9" s="227"/>
      <c r="BN9" s="227"/>
      <c r="BO9" s="227"/>
      <c r="BP9" s="227"/>
      <c r="BQ9" s="232">
        <v>3</v>
      </c>
      <c r="BR9" s="233"/>
      <c r="BS9" s="1005" t="s">
        <v>545</v>
      </c>
      <c r="BT9" s="1006"/>
      <c r="BU9" s="1006"/>
      <c r="BV9" s="1006"/>
      <c r="BW9" s="1006"/>
      <c r="BX9" s="1006"/>
      <c r="BY9" s="1006"/>
      <c r="BZ9" s="1006"/>
      <c r="CA9" s="1006"/>
      <c r="CB9" s="1006"/>
      <c r="CC9" s="1006"/>
      <c r="CD9" s="1006"/>
      <c r="CE9" s="1006"/>
      <c r="CF9" s="1006"/>
      <c r="CG9" s="1027"/>
      <c r="CH9" s="1002">
        <v>-2</v>
      </c>
      <c r="CI9" s="1003"/>
      <c r="CJ9" s="1003"/>
      <c r="CK9" s="1003"/>
      <c r="CL9" s="1004"/>
      <c r="CM9" s="1002">
        <v>317</v>
      </c>
      <c r="CN9" s="1003"/>
      <c r="CO9" s="1003"/>
      <c r="CP9" s="1003"/>
      <c r="CQ9" s="1004"/>
      <c r="CR9" s="1002">
        <v>300</v>
      </c>
      <c r="CS9" s="1003"/>
      <c r="CT9" s="1003"/>
      <c r="CU9" s="1003"/>
      <c r="CV9" s="1004"/>
      <c r="CW9" s="1002">
        <v>46</v>
      </c>
      <c r="CX9" s="1003"/>
      <c r="CY9" s="1003"/>
      <c r="CZ9" s="1003"/>
      <c r="DA9" s="1004"/>
      <c r="DB9" s="1002" t="s">
        <v>482</v>
      </c>
      <c r="DC9" s="1003"/>
      <c r="DD9" s="1003"/>
      <c r="DE9" s="1003"/>
      <c r="DF9" s="1004"/>
      <c r="DG9" s="1002" t="s">
        <v>482</v>
      </c>
      <c r="DH9" s="1003"/>
      <c r="DI9" s="1003"/>
      <c r="DJ9" s="1003"/>
      <c r="DK9" s="1004"/>
      <c r="DL9" s="1002" t="s">
        <v>482</v>
      </c>
      <c r="DM9" s="1003"/>
      <c r="DN9" s="1003"/>
      <c r="DO9" s="1003"/>
      <c r="DP9" s="1004"/>
      <c r="DQ9" s="1002" t="s">
        <v>482</v>
      </c>
      <c r="DR9" s="1003"/>
      <c r="DS9" s="1003"/>
      <c r="DT9" s="1003"/>
      <c r="DU9" s="1004"/>
      <c r="DV9" s="1005"/>
      <c r="DW9" s="1006"/>
      <c r="DX9" s="1006"/>
      <c r="DY9" s="1006"/>
      <c r="DZ9" s="1007"/>
      <c r="EA9" s="228"/>
    </row>
    <row r="10" spans="1:131" s="229" customFormat="1" ht="26.25" customHeight="1" x14ac:dyDescent="0.2">
      <c r="A10" s="232">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26"/>
      <c r="BA10" s="226"/>
      <c r="BB10" s="226"/>
      <c r="BC10" s="226"/>
      <c r="BD10" s="226"/>
      <c r="BE10" s="227"/>
      <c r="BF10" s="227"/>
      <c r="BG10" s="227"/>
      <c r="BH10" s="227"/>
      <c r="BI10" s="227"/>
      <c r="BJ10" s="227"/>
      <c r="BK10" s="227"/>
      <c r="BL10" s="227"/>
      <c r="BM10" s="227"/>
      <c r="BN10" s="227"/>
      <c r="BO10" s="227"/>
      <c r="BP10" s="227"/>
      <c r="BQ10" s="232">
        <v>4</v>
      </c>
      <c r="BR10" s="233" t="s">
        <v>547</v>
      </c>
      <c r="BS10" s="1005" t="s">
        <v>546</v>
      </c>
      <c r="BT10" s="1006"/>
      <c r="BU10" s="1006"/>
      <c r="BV10" s="1006"/>
      <c r="BW10" s="1006"/>
      <c r="BX10" s="1006"/>
      <c r="BY10" s="1006"/>
      <c r="BZ10" s="1006"/>
      <c r="CA10" s="1006"/>
      <c r="CB10" s="1006"/>
      <c r="CC10" s="1006"/>
      <c r="CD10" s="1006"/>
      <c r="CE10" s="1006"/>
      <c r="CF10" s="1006"/>
      <c r="CG10" s="1027"/>
      <c r="CH10" s="1002">
        <v>0</v>
      </c>
      <c r="CI10" s="1003"/>
      <c r="CJ10" s="1003"/>
      <c r="CK10" s="1003"/>
      <c r="CL10" s="1004"/>
      <c r="CM10" s="1002">
        <v>5</v>
      </c>
      <c r="CN10" s="1003"/>
      <c r="CO10" s="1003"/>
      <c r="CP10" s="1003"/>
      <c r="CQ10" s="1004"/>
      <c r="CR10" s="1002">
        <v>5</v>
      </c>
      <c r="CS10" s="1003"/>
      <c r="CT10" s="1003"/>
      <c r="CU10" s="1003"/>
      <c r="CV10" s="1004"/>
      <c r="CW10" s="1002">
        <v>0</v>
      </c>
      <c r="CX10" s="1003"/>
      <c r="CY10" s="1003"/>
      <c r="CZ10" s="1003"/>
      <c r="DA10" s="1004"/>
      <c r="DB10" s="1002" t="s">
        <v>482</v>
      </c>
      <c r="DC10" s="1003"/>
      <c r="DD10" s="1003"/>
      <c r="DE10" s="1003"/>
      <c r="DF10" s="1004"/>
      <c r="DG10" s="1002" t="s">
        <v>482</v>
      </c>
      <c r="DH10" s="1003"/>
      <c r="DI10" s="1003"/>
      <c r="DJ10" s="1003"/>
      <c r="DK10" s="1004"/>
      <c r="DL10" s="1002" t="s">
        <v>482</v>
      </c>
      <c r="DM10" s="1003"/>
      <c r="DN10" s="1003"/>
      <c r="DO10" s="1003"/>
      <c r="DP10" s="1004"/>
      <c r="DQ10" s="1002" t="s">
        <v>482</v>
      </c>
      <c r="DR10" s="1003"/>
      <c r="DS10" s="1003"/>
      <c r="DT10" s="1003"/>
      <c r="DU10" s="1004"/>
      <c r="DV10" s="1005"/>
      <c r="DW10" s="1006"/>
      <c r="DX10" s="1006"/>
      <c r="DY10" s="1006"/>
      <c r="DZ10" s="1007"/>
      <c r="EA10" s="228"/>
    </row>
    <row r="11" spans="1:131" s="229" customFormat="1" ht="26.25" customHeight="1" x14ac:dyDescent="0.2">
      <c r="A11" s="232">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6"/>
      <c r="BA11" s="226"/>
      <c r="BB11" s="226"/>
      <c r="BC11" s="226"/>
      <c r="BD11" s="226"/>
      <c r="BE11" s="227"/>
      <c r="BF11" s="227"/>
      <c r="BG11" s="227"/>
      <c r="BH11" s="227"/>
      <c r="BI11" s="227"/>
      <c r="BJ11" s="227"/>
      <c r="BK11" s="227"/>
      <c r="BL11" s="227"/>
      <c r="BM11" s="227"/>
      <c r="BN11" s="227"/>
      <c r="BO11" s="227"/>
      <c r="BP11" s="227"/>
      <c r="BQ11" s="232">
        <v>5</v>
      </c>
      <c r="BR11" s="233"/>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8"/>
    </row>
    <row r="12" spans="1:131" s="229" customFormat="1" ht="26.25" customHeight="1" x14ac:dyDescent="0.2">
      <c r="A12" s="232">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6"/>
      <c r="BA12" s="226"/>
      <c r="BB12" s="226"/>
      <c r="BC12" s="226"/>
      <c r="BD12" s="226"/>
      <c r="BE12" s="227"/>
      <c r="BF12" s="227"/>
      <c r="BG12" s="227"/>
      <c r="BH12" s="227"/>
      <c r="BI12" s="227"/>
      <c r="BJ12" s="227"/>
      <c r="BK12" s="227"/>
      <c r="BL12" s="227"/>
      <c r="BM12" s="227"/>
      <c r="BN12" s="227"/>
      <c r="BO12" s="227"/>
      <c r="BP12" s="227"/>
      <c r="BQ12" s="232">
        <v>6</v>
      </c>
      <c r="BR12" s="233"/>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8"/>
    </row>
    <row r="13" spans="1:131" s="229" customFormat="1" ht="26.25" customHeight="1" x14ac:dyDescent="0.2">
      <c r="A13" s="232">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6"/>
      <c r="BA13" s="226"/>
      <c r="BB13" s="226"/>
      <c r="BC13" s="226"/>
      <c r="BD13" s="226"/>
      <c r="BE13" s="227"/>
      <c r="BF13" s="227"/>
      <c r="BG13" s="227"/>
      <c r="BH13" s="227"/>
      <c r="BI13" s="227"/>
      <c r="BJ13" s="227"/>
      <c r="BK13" s="227"/>
      <c r="BL13" s="227"/>
      <c r="BM13" s="227"/>
      <c r="BN13" s="227"/>
      <c r="BO13" s="227"/>
      <c r="BP13" s="227"/>
      <c r="BQ13" s="232">
        <v>7</v>
      </c>
      <c r="BR13" s="233"/>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8"/>
    </row>
    <row r="14" spans="1:131" s="229" customFormat="1" ht="26.25" customHeight="1" x14ac:dyDescent="0.2">
      <c r="A14" s="232">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6"/>
      <c r="BA14" s="226"/>
      <c r="BB14" s="226"/>
      <c r="BC14" s="226"/>
      <c r="BD14" s="226"/>
      <c r="BE14" s="227"/>
      <c r="BF14" s="227"/>
      <c r="BG14" s="227"/>
      <c r="BH14" s="227"/>
      <c r="BI14" s="227"/>
      <c r="BJ14" s="227"/>
      <c r="BK14" s="227"/>
      <c r="BL14" s="227"/>
      <c r="BM14" s="227"/>
      <c r="BN14" s="227"/>
      <c r="BO14" s="227"/>
      <c r="BP14" s="227"/>
      <c r="BQ14" s="232">
        <v>8</v>
      </c>
      <c r="BR14" s="233"/>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8"/>
    </row>
    <row r="15" spans="1:131" s="229" customFormat="1" ht="26.25" customHeight="1" x14ac:dyDescent="0.2">
      <c r="A15" s="232">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6"/>
      <c r="BA15" s="226"/>
      <c r="BB15" s="226"/>
      <c r="BC15" s="226"/>
      <c r="BD15" s="226"/>
      <c r="BE15" s="227"/>
      <c r="BF15" s="227"/>
      <c r="BG15" s="227"/>
      <c r="BH15" s="227"/>
      <c r="BI15" s="227"/>
      <c r="BJ15" s="227"/>
      <c r="BK15" s="227"/>
      <c r="BL15" s="227"/>
      <c r="BM15" s="227"/>
      <c r="BN15" s="227"/>
      <c r="BO15" s="227"/>
      <c r="BP15" s="227"/>
      <c r="BQ15" s="232">
        <v>9</v>
      </c>
      <c r="BR15" s="233"/>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8"/>
    </row>
    <row r="16" spans="1:131" s="229" customFormat="1" ht="26.25" customHeight="1" x14ac:dyDescent="0.2">
      <c r="A16" s="232">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6"/>
      <c r="BA16" s="226"/>
      <c r="BB16" s="226"/>
      <c r="BC16" s="226"/>
      <c r="BD16" s="226"/>
      <c r="BE16" s="227"/>
      <c r="BF16" s="227"/>
      <c r="BG16" s="227"/>
      <c r="BH16" s="227"/>
      <c r="BI16" s="227"/>
      <c r="BJ16" s="227"/>
      <c r="BK16" s="227"/>
      <c r="BL16" s="227"/>
      <c r="BM16" s="227"/>
      <c r="BN16" s="227"/>
      <c r="BO16" s="227"/>
      <c r="BP16" s="227"/>
      <c r="BQ16" s="232">
        <v>10</v>
      </c>
      <c r="BR16" s="233"/>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8"/>
    </row>
    <row r="17" spans="1:131" s="229" customFormat="1" ht="26.25" customHeight="1" x14ac:dyDescent="0.2">
      <c r="A17" s="232">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6"/>
      <c r="BA17" s="226"/>
      <c r="BB17" s="226"/>
      <c r="BC17" s="226"/>
      <c r="BD17" s="226"/>
      <c r="BE17" s="227"/>
      <c r="BF17" s="227"/>
      <c r="BG17" s="227"/>
      <c r="BH17" s="227"/>
      <c r="BI17" s="227"/>
      <c r="BJ17" s="227"/>
      <c r="BK17" s="227"/>
      <c r="BL17" s="227"/>
      <c r="BM17" s="227"/>
      <c r="BN17" s="227"/>
      <c r="BO17" s="227"/>
      <c r="BP17" s="227"/>
      <c r="BQ17" s="232">
        <v>11</v>
      </c>
      <c r="BR17" s="233"/>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8"/>
    </row>
    <row r="18" spans="1:131" s="229" customFormat="1" ht="26.25" customHeight="1" x14ac:dyDescent="0.2">
      <c r="A18" s="232">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6"/>
      <c r="BA18" s="226"/>
      <c r="BB18" s="226"/>
      <c r="BC18" s="226"/>
      <c r="BD18" s="226"/>
      <c r="BE18" s="227"/>
      <c r="BF18" s="227"/>
      <c r="BG18" s="227"/>
      <c r="BH18" s="227"/>
      <c r="BI18" s="227"/>
      <c r="BJ18" s="227"/>
      <c r="BK18" s="227"/>
      <c r="BL18" s="227"/>
      <c r="BM18" s="227"/>
      <c r="BN18" s="227"/>
      <c r="BO18" s="227"/>
      <c r="BP18" s="227"/>
      <c r="BQ18" s="232">
        <v>12</v>
      </c>
      <c r="BR18" s="233"/>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8"/>
    </row>
    <row r="19" spans="1:131" s="229" customFormat="1" ht="26.25" customHeight="1" x14ac:dyDescent="0.2">
      <c r="A19" s="232">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6"/>
      <c r="BA19" s="226"/>
      <c r="BB19" s="226"/>
      <c r="BC19" s="226"/>
      <c r="BD19" s="226"/>
      <c r="BE19" s="227"/>
      <c r="BF19" s="227"/>
      <c r="BG19" s="227"/>
      <c r="BH19" s="227"/>
      <c r="BI19" s="227"/>
      <c r="BJ19" s="227"/>
      <c r="BK19" s="227"/>
      <c r="BL19" s="227"/>
      <c r="BM19" s="227"/>
      <c r="BN19" s="227"/>
      <c r="BO19" s="227"/>
      <c r="BP19" s="227"/>
      <c r="BQ19" s="232">
        <v>13</v>
      </c>
      <c r="BR19" s="233"/>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8"/>
    </row>
    <row r="20" spans="1:131" s="229" customFormat="1" ht="26.25" customHeight="1" x14ac:dyDescent="0.2">
      <c r="A20" s="232">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6"/>
      <c r="BA20" s="226"/>
      <c r="BB20" s="226"/>
      <c r="BC20" s="226"/>
      <c r="BD20" s="226"/>
      <c r="BE20" s="227"/>
      <c r="BF20" s="227"/>
      <c r="BG20" s="227"/>
      <c r="BH20" s="227"/>
      <c r="BI20" s="227"/>
      <c r="BJ20" s="227"/>
      <c r="BK20" s="227"/>
      <c r="BL20" s="227"/>
      <c r="BM20" s="227"/>
      <c r="BN20" s="227"/>
      <c r="BO20" s="227"/>
      <c r="BP20" s="227"/>
      <c r="BQ20" s="232">
        <v>14</v>
      </c>
      <c r="BR20" s="233"/>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8"/>
    </row>
    <row r="21" spans="1:131" s="229" customFormat="1" ht="26.25" customHeight="1" thickBot="1" x14ac:dyDescent="0.25">
      <c r="A21" s="232">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6"/>
      <c r="BA21" s="226"/>
      <c r="BB21" s="226"/>
      <c r="BC21" s="226"/>
      <c r="BD21" s="226"/>
      <c r="BE21" s="227"/>
      <c r="BF21" s="227"/>
      <c r="BG21" s="227"/>
      <c r="BH21" s="227"/>
      <c r="BI21" s="227"/>
      <c r="BJ21" s="227"/>
      <c r="BK21" s="227"/>
      <c r="BL21" s="227"/>
      <c r="BM21" s="227"/>
      <c r="BN21" s="227"/>
      <c r="BO21" s="227"/>
      <c r="BP21" s="227"/>
      <c r="BQ21" s="232">
        <v>15</v>
      </c>
      <c r="BR21" s="233"/>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8"/>
    </row>
    <row r="22" spans="1:131" s="229" customFormat="1" ht="26.25" customHeight="1" x14ac:dyDescent="0.2">
      <c r="A22" s="232">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375</v>
      </c>
      <c r="BA22" s="1041"/>
      <c r="BB22" s="1041"/>
      <c r="BC22" s="1041"/>
      <c r="BD22" s="1042"/>
      <c r="BE22" s="227"/>
      <c r="BF22" s="227"/>
      <c r="BG22" s="227"/>
      <c r="BH22" s="227"/>
      <c r="BI22" s="227"/>
      <c r="BJ22" s="227"/>
      <c r="BK22" s="227"/>
      <c r="BL22" s="227"/>
      <c r="BM22" s="227"/>
      <c r="BN22" s="227"/>
      <c r="BO22" s="227"/>
      <c r="BP22" s="227"/>
      <c r="BQ22" s="232">
        <v>16</v>
      </c>
      <c r="BR22" s="233"/>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8"/>
    </row>
    <row r="23" spans="1:131" s="229" customFormat="1" ht="26.25" customHeight="1" thickBot="1" x14ac:dyDescent="0.25">
      <c r="A23" s="234" t="s">
        <v>376</v>
      </c>
      <c r="B23" s="950" t="s">
        <v>377</v>
      </c>
      <c r="C23" s="951"/>
      <c r="D23" s="951"/>
      <c r="E23" s="951"/>
      <c r="F23" s="951"/>
      <c r="G23" s="951"/>
      <c r="H23" s="951"/>
      <c r="I23" s="951"/>
      <c r="J23" s="951"/>
      <c r="K23" s="951"/>
      <c r="L23" s="951"/>
      <c r="M23" s="951"/>
      <c r="N23" s="951"/>
      <c r="O23" s="951"/>
      <c r="P23" s="961"/>
      <c r="Q23" s="1080">
        <v>133330</v>
      </c>
      <c r="R23" s="1074"/>
      <c r="S23" s="1074"/>
      <c r="T23" s="1074"/>
      <c r="U23" s="1074"/>
      <c r="V23" s="1074">
        <v>125885</v>
      </c>
      <c r="W23" s="1074"/>
      <c r="X23" s="1074"/>
      <c r="Y23" s="1074"/>
      <c r="Z23" s="1074"/>
      <c r="AA23" s="1074">
        <v>7446</v>
      </c>
      <c r="AB23" s="1074"/>
      <c r="AC23" s="1074"/>
      <c r="AD23" s="1074"/>
      <c r="AE23" s="1081"/>
      <c r="AF23" s="1082">
        <v>7317</v>
      </c>
      <c r="AG23" s="1074"/>
      <c r="AH23" s="1074"/>
      <c r="AI23" s="1074"/>
      <c r="AJ23" s="1083"/>
      <c r="AK23" s="1084"/>
      <c r="AL23" s="1085"/>
      <c r="AM23" s="1085"/>
      <c r="AN23" s="1085"/>
      <c r="AO23" s="1085"/>
      <c r="AP23" s="1074">
        <v>9785</v>
      </c>
      <c r="AQ23" s="1074"/>
      <c r="AR23" s="1074"/>
      <c r="AS23" s="1074"/>
      <c r="AT23" s="1074"/>
      <c r="AU23" s="1075"/>
      <c r="AV23" s="1075"/>
      <c r="AW23" s="1075"/>
      <c r="AX23" s="1075"/>
      <c r="AY23" s="1076"/>
      <c r="AZ23" s="1077" t="s">
        <v>122</v>
      </c>
      <c r="BA23" s="1078"/>
      <c r="BB23" s="1078"/>
      <c r="BC23" s="1078"/>
      <c r="BD23" s="1079"/>
      <c r="BE23" s="227"/>
      <c r="BF23" s="227"/>
      <c r="BG23" s="227"/>
      <c r="BH23" s="227"/>
      <c r="BI23" s="227"/>
      <c r="BJ23" s="227"/>
      <c r="BK23" s="227"/>
      <c r="BL23" s="227"/>
      <c r="BM23" s="227"/>
      <c r="BN23" s="227"/>
      <c r="BO23" s="227"/>
      <c r="BP23" s="227"/>
      <c r="BQ23" s="232">
        <v>17</v>
      </c>
      <c r="BR23" s="233"/>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8"/>
    </row>
    <row r="24" spans="1:131" s="229" customFormat="1" ht="26.25" customHeight="1" x14ac:dyDescent="0.2">
      <c r="A24" s="1073" t="s">
        <v>378</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2">
        <v>18</v>
      </c>
      <c r="BR24" s="233"/>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8"/>
    </row>
    <row r="25" spans="1:131" ht="26.25" customHeight="1" thickBot="1" x14ac:dyDescent="0.25">
      <c r="A25" s="1072" t="s">
        <v>379</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5"/>
      <c r="BP25" s="235"/>
      <c r="BQ25" s="232">
        <v>19</v>
      </c>
      <c r="BR25" s="233"/>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357</v>
      </c>
      <c r="B26" s="1009"/>
      <c r="C26" s="1009"/>
      <c r="D26" s="1009"/>
      <c r="E26" s="1009"/>
      <c r="F26" s="1009"/>
      <c r="G26" s="1009"/>
      <c r="H26" s="1009"/>
      <c r="I26" s="1009"/>
      <c r="J26" s="1009"/>
      <c r="K26" s="1009"/>
      <c r="L26" s="1009"/>
      <c r="M26" s="1009"/>
      <c r="N26" s="1009"/>
      <c r="O26" s="1009"/>
      <c r="P26" s="1010"/>
      <c r="Q26" s="1014" t="s">
        <v>380</v>
      </c>
      <c r="R26" s="1015"/>
      <c r="S26" s="1015"/>
      <c r="T26" s="1015"/>
      <c r="U26" s="1016"/>
      <c r="V26" s="1014" t="s">
        <v>381</v>
      </c>
      <c r="W26" s="1015"/>
      <c r="X26" s="1015"/>
      <c r="Y26" s="1015"/>
      <c r="Z26" s="1016"/>
      <c r="AA26" s="1014" t="s">
        <v>382</v>
      </c>
      <c r="AB26" s="1015"/>
      <c r="AC26" s="1015"/>
      <c r="AD26" s="1015"/>
      <c r="AE26" s="1015"/>
      <c r="AF26" s="1068" t="s">
        <v>383</v>
      </c>
      <c r="AG26" s="1021"/>
      <c r="AH26" s="1021"/>
      <c r="AI26" s="1021"/>
      <c r="AJ26" s="1069"/>
      <c r="AK26" s="1015" t="s">
        <v>384</v>
      </c>
      <c r="AL26" s="1015"/>
      <c r="AM26" s="1015"/>
      <c r="AN26" s="1015"/>
      <c r="AO26" s="1016"/>
      <c r="AP26" s="1014" t="s">
        <v>385</v>
      </c>
      <c r="AQ26" s="1015"/>
      <c r="AR26" s="1015"/>
      <c r="AS26" s="1015"/>
      <c r="AT26" s="1016"/>
      <c r="AU26" s="1014" t="s">
        <v>386</v>
      </c>
      <c r="AV26" s="1015"/>
      <c r="AW26" s="1015"/>
      <c r="AX26" s="1015"/>
      <c r="AY26" s="1016"/>
      <c r="AZ26" s="1014" t="s">
        <v>387</v>
      </c>
      <c r="BA26" s="1015"/>
      <c r="BB26" s="1015"/>
      <c r="BC26" s="1015"/>
      <c r="BD26" s="1016"/>
      <c r="BE26" s="1014" t="s">
        <v>364</v>
      </c>
      <c r="BF26" s="1015"/>
      <c r="BG26" s="1015"/>
      <c r="BH26" s="1015"/>
      <c r="BI26" s="1028"/>
      <c r="BJ26" s="226"/>
      <c r="BK26" s="226"/>
      <c r="BL26" s="226"/>
      <c r="BM26" s="226"/>
      <c r="BN26" s="226"/>
      <c r="BO26" s="235"/>
      <c r="BP26" s="235"/>
      <c r="BQ26" s="232">
        <v>20</v>
      </c>
      <c r="BR26" s="233"/>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5"/>
      <c r="BP27" s="235"/>
      <c r="BQ27" s="232">
        <v>21</v>
      </c>
      <c r="BR27" s="233"/>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6">
        <v>1</v>
      </c>
      <c r="B28" s="1060" t="s">
        <v>388</v>
      </c>
      <c r="C28" s="1061"/>
      <c r="D28" s="1061"/>
      <c r="E28" s="1061"/>
      <c r="F28" s="1061"/>
      <c r="G28" s="1061"/>
      <c r="H28" s="1061"/>
      <c r="I28" s="1061"/>
      <c r="J28" s="1061"/>
      <c r="K28" s="1061"/>
      <c r="L28" s="1061"/>
      <c r="M28" s="1061"/>
      <c r="N28" s="1061"/>
      <c r="O28" s="1061"/>
      <c r="P28" s="1062"/>
      <c r="Q28" s="1063">
        <v>26722</v>
      </c>
      <c r="R28" s="1064"/>
      <c r="S28" s="1064"/>
      <c r="T28" s="1064"/>
      <c r="U28" s="1064"/>
      <c r="V28" s="1064">
        <v>26422</v>
      </c>
      <c r="W28" s="1064"/>
      <c r="X28" s="1064"/>
      <c r="Y28" s="1064"/>
      <c r="Z28" s="1064"/>
      <c r="AA28" s="1064">
        <v>300</v>
      </c>
      <c r="AB28" s="1064"/>
      <c r="AC28" s="1064"/>
      <c r="AD28" s="1064"/>
      <c r="AE28" s="1065"/>
      <c r="AF28" s="1066">
        <v>300</v>
      </c>
      <c r="AG28" s="1064"/>
      <c r="AH28" s="1064"/>
      <c r="AI28" s="1064"/>
      <c r="AJ28" s="1067"/>
      <c r="AK28" s="1055" t="s">
        <v>548</v>
      </c>
      <c r="AL28" s="1056"/>
      <c r="AM28" s="1056"/>
      <c r="AN28" s="1056"/>
      <c r="AO28" s="1056"/>
      <c r="AP28" s="1056" t="s">
        <v>548</v>
      </c>
      <c r="AQ28" s="1056"/>
      <c r="AR28" s="1056"/>
      <c r="AS28" s="1056"/>
      <c r="AT28" s="1056"/>
      <c r="AU28" s="1056" t="s">
        <v>548</v>
      </c>
      <c r="AV28" s="1056"/>
      <c r="AW28" s="1056"/>
      <c r="AX28" s="1056"/>
      <c r="AY28" s="1056"/>
      <c r="AZ28" s="1057" t="s">
        <v>548</v>
      </c>
      <c r="BA28" s="1057"/>
      <c r="BB28" s="1057"/>
      <c r="BC28" s="1057"/>
      <c r="BD28" s="1057"/>
      <c r="BE28" s="1058"/>
      <c r="BF28" s="1058"/>
      <c r="BG28" s="1058"/>
      <c r="BH28" s="1058"/>
      <c r="BI28" s="1059"/>
      <c r="BJ28" s="226"/>
      <c r="BK28" s="226"/>
      <c r="BL28" s="226"/>
      <c r="BM28" s="226"/>
      <c r="BN28" s="226"/>
      <c r="BO28" s="235"/>
      <c r="BP28" s="235"/>
      <c r="BQ28" s="232">
        <v>22</v>
      </c>
      <c r="BR28" s="233"/>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6">
        <v>2</v>
      </c>
      <c r="B29" s="1043" t="s">
        <v>389</v>
      </c>
      <c r="C29" s="1044"/>
      <c r="D29" s="1044"/>
      <c r="E29" s="1044"/>
      <c r="F29" s="1044"/>
      <c r="G29" s="1044"/>
      <c r="H29" s="1044"/>
      <c r="I29" s="1044"/>
      <c r="J29" s="1044"/>
      <c r="K29" s="1044"/>
      <c r="L29" s="1044"/>
      <c r="M29" s="1044"/>
      <c r="N29" s="1044"/>
      <c r="O29" s="1044"/>
      <c r="P29" s="1045"/>
      <c r="Q29" s="1051">
        <v>7641</v>
      </c>
      <c r="R29" s="1052"/>
      <c r="S29" s="1052"/>
      <c r="T29" s="1052"/>
      <c r="U29" s="1052"/>
      <c r="V29" s="1052">
        <v>7560</v>
      </c>
      <c r="W29" s="1052"/>
      <c r="X29" s="1052"/>
      <c r="Y29" s="1052"/>
      <c r="Z29" s="1052"/>
      <c r="AA29" s="1052">
        <v>81</v>
      </c>
      <c r="AB29" s="1052"/>
      <c r="AC29" s="1052"/>
      <c r="AD29" s="1052"/>
      <c r="AE29" s="1053"/>
      <c r="AF29" s="1048">
        <v>81</v>
      </c>
      <c r="AG29" s="1049"/>
      <c r="AH29" s="1049"/>
      <c r="AI29" s="1049"/>
      <c r="AJ29" s="1050"/>
      <c r="AK29" s="993" t="s">
        <v>548</v>
      </c>
      <c r="AL29" s="984"/>
      <c r="AM29" s="984"/>
      <c r="AN29" s="984"/>
      <c r="AO29" s="984"/>
      <c r="AP29" s="984" t="s">
        <v>548</v>
      </c>
      <c r="AQ29" s="984"/>
      <c r="AR29" s="984"/>
      <c r="AS29" s="984"/>
      <c r="AT29" s="984"/>
      <c r="AU29" s="984" t="s">
        <v>548</v>
      </c>
      <c r="AV29" s="984"/>
      <c r="AW29" s="984"/>
      <c r="AX29" s="984"/>
      <c r="AY29" s="984"/>
      <c r="AZ29" s="1054" t="s">
        <v>548</v>
      </c>
      <c r="BA29" s="1054"/>
      <c r="BB29" s="1054"/>
      <c r="BC29" s="1054"/>
      <c r="BD29" s="1054"/>
      <c r="BE29" s="985"/>
      <c r="BF29" s="985"/>
      <c r="BG29" s="985"/>
      <c r="BH29" s="985"/>
      <c r="BI29" s="986"/>
      <c r="BJ29" s="226"/>
      <c r="BK29" s="226"/>
      <c r="BL29" s="226"/>
      <c r="BM29" s="226"/>
      <c r="BN29" s="226"/>
      <c r="BO29" s="235"/>
      <c r="BP29" s="235"/>
      <c r="BQ29" s="232">
        <v>23</v>
      </c>
      <c r="BR29" s="233"/>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6">
        <v>3</v>
      </c>
      <c r="B30" s="1043" t="s">
        <v>390</v>
      </c>
      <c r="C30" s="1044"/>
      <c r="D30" s="1044"/>
      <c r="E30" s="1044"/>
      <c r="F30" s="1044"/>
      <c r="G30" s="1044"/>
      <c r="H30" s="1044"/>
      <c r="I30" s="1044"/>
      <c r="J30" s="1044"/>
      <c r="K30" s="1044"/>
      <c r="L30" s="1044"/>
      <c r="M30" s="1044"/>
      <c r="N30" s="1044"/>
      <c r="O30" s="1044"/>
      <c r="P30" s="1045"/>
      <c r="Q30" s="1051">
        <v>22182</v>
      </c>
      <c r="R30" s="1052"/>
      <c r="S30" s="1052"/>
      <c r="T30" s="1052"/>
      <c r="U30" s="1052"/>
      <c r="V30" s="1052">
        <v>21708</v>
      </c>
      <c r="W30" s="1052"/>
      <c r="X30" s="1052"/>
      <c r="Y30" s="1052"/>
      <c r="Z30" s="1052"/>
      <c r="AA30" s="1052">
        <v>474</v>
      </c>
      <c r="AB30" s="1052"/>
      <c r="AC30" s="1052"/>
      <c r="AD30" s="1052"/>
      <c r="AE30" s="1053"/>
      <c r="AF30" s="1048">
        <v>474</v>
      </c>
      <c r="AG30" s="1049"/>
      <c r="AH30" s="1049"/>
      <c r="AI30" s="1049"/>
      <c r="AJ30" s="1050"/>
      <c r="AK30" s="993" t="s">
        <v>548</v>
      </c>
      <c r="AL30" s="984"/>
      <c r="AM30" s="984"/>
      <c r="AN30" s="984"/>
      <c r="AO30" s="984"/>
      <c r="AP30" s="984" t="s">
        <v>548</v>
      </c>
      <c r="AQ30" s="984"/>
      <c r="AR30" s="984"/>
      <c r="AS30" s="984"/>
      <c r="AT30" s="984"/>
      <c r="AU30" s="984" t="s">
        <v>548</v>
      </c>
      <c r="AV30" s="984"/>
      <c r="AW30" s="984"/>
      <c r="AX30" s="984"/>
      <c r="AY30" s="984"/>
      <c r="AZ30" s="1054" t="s">
        <v>548</v>
      </c>
      <c r="BA30" s="1054"/>
      <c r="BB30" s="1054"/>
      <c r="BC30" s="1054"/>
      <c r="BD30" s="1054"/>
      <c r="BE30" s="985"/>
      <c r="BF30" s="985"/>
      <c r="BG30" s="985"/>
      <c r="BH30" s="985"/>
      <c r="BI30" s="986"/>
      <c r="BJ30" s="226"/>
      <c r="BK30" s="226"/>
      <c r="BL30" s="226"/>
      <c r="BM30" s="226"/>
      <c r="BN30" s="226"/>
      <c r="BO30" s="235"/>
      <c r="BP30" s="235"/>
      <c r="BQ30" s="232">
        <v>24</v>
      </c>
      <c r="BR30" s="233"/>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6">
        <v>4</v>
      </c>
      <c r="B31" s="1043"/>
      <c r="C31" s="1044"/>
      <c r="D31" s="1044"/>
      <c r="E31" s="1044"/>
      <c r="F31" s="1044"/>
      <c r="G31" s="1044"/>
      <c r="H31" s="1044"/>
      <c r="I31" s="1044"/>
      <c r="J31" s="1044"/>
      <c r="K31" s="1044"/>
      <c r="L31" s="1044"/>
      <c r="M31" s="1044"/>
      <c r="N31" s="1044"/>
      <c r="O31" s="1044"/>
      <c r="P31" s="1045"/>
      <c r="Q31" s="1051"/>
      <c r="R31" s="1052"/>
      <c r="S31" s="1052"/>
      <c r="T31" s="1052"/>
      <c r="U31" s="1052"/>
      <c r="V31" s="1052"/>
      <c r="W31" s="1052"/>
      <c r="X31" s="1052"/>
      <c r="Y31" s="1052"/>
      <c r="Z31" s="1052"/>
      <c r="AA31" s="1052"/>
      <c r="AB31" s="1052"/>
      <c r="AC31" s="1052"/>
      <c r="AD31" s="1052"/>
      <c r="AE31" s="1053"/>
      <c r="AF31" s="1048"/>
      <c r="AG31" s="1049"/>
      <c r="AH31" s="1049"/>
      <c r="AI31" s="1049"/>
      <c r="AJ31" s="1050"/>
      <c r="AK31" s="993"/>
      <c r="AL31" s="984"/>
      <c r="AM31" s="984"/>
      <c r="AN31" s="984"/>
      <c r="AO31" s="984"/>
      <c r="AP31" s="984"/>
      <c r="AQ31" s="984"/>
      <c r="AR31" s="984"/>
      <c r="AS31" s="984"/>
      <c r="AT31" s="984"/>
      <c r="AU31" s="984"/>
      <c r="AV31" s="984"/>
      <c r="AW31" s="984"/>
      <c r="AX31" s="984"/>
      <c r="AY31" s="984"/>
      <c r="AZ31" s="1054"/>
      <c r="BA31" s="1054"/>
      <c r="BB31" s="1054"/>
      <c r="BC31" s="1054"/>
      <c r="BD31" s="1054"/>
      <c r="BE31" s="985"/>
      <c r="BF31" s="985"/>
      <c r="BG31" s="985"/>
      <c r="BH31" s="985"/>
      <c r="BI31" s="986"/>
      <c r="BJ31" s="226"/>
      <c r="BK31" s="226"/>
      <c r="BL31" s="226"/>
      <c r="BM31" s="226"/>
      <c r="BN31" s="226"/>
      <c r="BO31" s="235"/>
      <c r="BP31" s="235"/>
      <c r="BQ31" s="232">
        <v>25</v>
      </c>
      <c r="BR31" s="233"/>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6">
        <v>5</v>
      </c>
      <c r="B32" s="1043"/>
      <c r="C32" s="1044"/>
      <c r="D32" s="1044"/>
      <c r="E32" s="1044"/>
      <c r="F32" s="1044"/>
      <c r="G32" s="1044"/>
      <c r="H32" s="1044"/>
      <c r="I32" s="1044"/>
      <c r="J32" s="1044"/>
      <c r="K32" s="1044"/>
      <c r="L32" s="1044"/>
      <c r="M32" s="1044"/>
      <c r="N32" s="1044"/>
      <c r="O32" s="1044"/>
      <c r="P32" s="1045"/>
      <c r="Q32" s="1051"/>
      <c r="R32" s="1052"/>
      <c r="S32" s="1052"/>
      <c r="T32" s="1052"/>
      <c r="U32" s="1052"/>
      <c r="V32" s="1052"/>
      <c r="W32" s="1052"/>
      <c r="X32" s="1052"/>
      <c r="Y32" s="1052"/>
      <c r="Z32" s="1052"/>
      <c r="AA32" s="1052"/>
      <c r="AB32" s="1052"/>
      <c r="AC32" s="1052"/>
      <c r="AD32" s="1052"/>
      <c r="AE32" s="1053"/>
      <c r="AF32" s="1048"/>
      <c r="AG32" s="1049"/>
      <c r="AH32" s="1049"/>
      <c r="AI32" s="1049"/>
      <c r="AJ32" s="1050"/>
      <c r="AK32" s="993"/>
      <c r="AL32" s="984"/>
      <c r="AM32" s="984"/>
      <c r="AN32" s="984"/>
      <c r="AO32" s="984"/>
      <c r="AP32" s="984"/>
      <c r="AQ32" s="984"/>
      <c r="AR32" s="984"/>
      <c r="AS32" s="984"/>
      <c r="AT32" s="984"/>
      <c r="AU32" s="984"/>
      <c r="AV32" s="984"/>
      <c r="AW32" s="984"/>
      <c r="AX32" s="984"/>
      <c r="AY32" s="984"/>
      <c r="AZ32" s="1054"/>
      <c r="BA32" s="1054"/>
      <c r="BB32" s="1054"/>
      <c r="BC32" s="1054"/>
      <c r="BD32" s="1054"/>
      <c r="BE32" s="985"/>
      <c r="BF32" s="985"/>
      <c r="BG32" s="985"/>
      <c r="BH32" s="985"/>
      <c r="BI32" s="986"/>
      <c r="BJ32" s="226"/>
      <c r="BK32" s="226"/>
      <c r="BL32" s="226"/>
      <c r="BM32" s="226"/>
      <c r="BN32" s="226"/>
      <c r="BO32" s="235"/>
      <c r="BP32" s="235"/>
      <c r="BQ32" s="232">
        <v>26</v>
      </c>
      <c r="BR32" s="233"/>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6">
        <v>6</v>
      </c>
      <c r="B33" s="1043"/>
      <c r="C33" s="1044"/>
      <c r="D33" s="1044"/>
      <c r="E33" s="1044"/>
      <c r="F33" s="1044"/>
      <c r="G33" s="1044"/>
      <c r="H33" s="1044"/>
      <c r="I33" s="1044"/>
      <c r="J33" s="1044"/>
      <c r="K33" s="1044"/>
      <c r="L33" s="1044"/>
      <c r="M33" s="1044"/>
      <c r="N33" s="1044"/>
      <c r="O33" s="1044"/>
      <c r="P33" s="1045"/>
      <c r="Q33" s="1051"/>
      <c r="R33" s="1052"/>
      <c r="S33" s="1052"/>
      <c r="T33" s="1052"/>
      <c r="U33" s="1052"/>
      <c r="V33" s="1052"/>
      <c r="W33" s="1052"/>
      <c r="X33" s="1052"/>
      <c r="Y33" s="1052"/>
      <c r="Z33" s="1052"/>
      <c r="AA33" s="1052"/>
      <c r="AB33" s="1052"/>
      <c r="AC33" s="1052"/>
      <c r="AD33" s="1052"/>
      <c r="AE33" s="1053"/>
      <c r="AF33" s="1048"/>
      <c r="AG33" s="1049"/>
      <c r="AH33" s="1049"/>
      <c r="AI33" s="1049"/>
      <c r="AJ33" s="1050"/>
      <c r="AK33" s="993"/>
      <c r="AL33" s="984"/>
      <c r="AM33" s="984"/>
      <c r="AN33" s="984"/>
      <c r="AO33" s="984"/>
      <c r="AP33" s="984"/>
      <c r="AQ33" s="984"/>
      <c r="AR33" s="984"/>
      <c r="AS33" s="984"/>
      <c r="AT33" s="984"/>
      <c r="AU33" s="984"/>
      <c r="AV33" s="984"/>
      <c r="AW33" s="984"/>
      <c r="AX33" s="984"/>
      <c r="AY33" s="984"/>
      <c r="AZ33" s="1054"/>
      <c r="BA33" s="1054"/>
      <c r="BB33" s="1054"/>
      <c r="BC33" s="1054"/>
      <c r="BD33" s="1054"/>
      <c r="BE33" s="985"/>
      <c r="BF33" s="985"/>
      <c r="BG33" s="985"/>
      <c r="BH33" s="985"/>
      <c r="BI33" s="986"/>
      <c r="BJ33" s="226"/>
      <c r="BK33" s="226"/>
      <c r="BL33" s="226"/>
      <c r="BM33" s="226"/>
      <c r="BN33" s="226"/>
      <c r="BO33" s="235"/>
      <c r="BP33" s="235"/>
      <c r="BQ33" s="232">
        <v>27</v>
      </c>
      <c r="BR33" s="233"/>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6">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5"/>
      <c r="BP34" s="235"/>
      <c r="BQ34" s="232">
        <v>28</v>
      </c>
      <c r="BR34" s="233"/>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6">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5"/>
      <c r="BP35" s="235"/>
      <c r="BQ35" s="232">
        <v>29</v>
      </c>
      <c r="BR35" s="233"/>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6">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5"/>
      <c r="BP36" s="235"/>
      <c r="BQ36" s="232">
        <v>30</v>
      </c>
      <c r="BR36" s="233"/>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6">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5"/>
      <c r="BP37" s="235"/>
      <c r="BQ37" s="232">
        <v>31</v>
      </c>
      <c r="BR37" s="233"/>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6">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5"/>
      <c r="BP38" s="235"/>
      <c r="BQ38" s="232">
        <v>32</v>
      </c>
      <c r="BR38" s="233"/>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6">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5"/>
      <c r="BP39" s="235"/>
      <c r="BQ39" s="232">
        <v>33</v>
      </c>
      <c r="BR39" s="233"/>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2">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5"/>
      <c r="BP40" s="235"/>
      <c r="BQ40" s="232">
        <v>34</v>
      </c>
      <c r="BR40" s="233"/>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2">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5"/>
      <c r="BP41" s="235"/>
      <c r="BQ41" s="232">
        <v>35</v>
      </c>
      <c r="BR41" s="233"/>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2">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5"/>
      <c r="BP42" s="235"/>
      <c r="BQ42" s="232">
        <v>36</v>
      </c>
      <c r="BR42" s="233"/>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2">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5"/>
      <c r="BP43" s="235"/>
      <c r="BQ43" s="232">
        <v>37</v>
      </c>
      <c r="BR43" s="233"/>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2">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5"/>
      <c r="BP44" s="235"/>
      <c r="BQ44" s="232">
        <v>38</v>
      </c>
      <c r="BR44" s="233"/>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2">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5"/>
      <c r="BP45" s="235"/>
      <c r="BQ45" s="232">
        <v>39</v>
      </c>
      <c r="BR45" s="233"/>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2">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5"/>
      <c r="BP46" s="235"/>
      <c r="BQ46" s="232">
        <v>40</v>
      </c>
      <c r="BR46" s="233"/>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2">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5"/>
      <c r="BP47" s="235"/>
      <c r="BQ47" s="232">
        <v>41</v>
      </c>
      <c r="BR47" s="233"/>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2">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5"/>
      <c r="BP48" s="235"/>
      <c r="BQ48" s="232">
        <v>42</v>
      </c>
      <c r="BR48" s="233"/>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2">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5"/>
      <c r="BP49" s="235"/>
      <c r="BQ49" s="232">
        <v>43</v>
      </c>
      <c r="BR49" s="233"/>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2">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5"/>
      <c r="BP50" s="235"/>
      <c r="BQ50" s="232">
        <v>44</v>
      </c>
      <c r="BR50" s="233"/>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2">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5"/>
      <c r="BP51" s="235"/>
      <c r="BQ51" s="232">
        <v>45</v>
      </c>
      <c r="BR51" s="233"/>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2">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5"/>
      <c r="BP52" s="235"/>
      <c r="BQ52" s="232">
        <v>46</v>
      </c>
      <c r="BR52" s="233"/>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2">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5"/>
      <c r="BP53" s="235"/>
      <c r="BQ53" s="232">
        <v>47</v>
      </c>
      <c r="BR53" s="233"/>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2">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5"/>
      <c r="BP54" s="235"/>
      <c r="BQ54" s="232">
        <v>48</v>
      </c>
      <c r="BR54" s="233"/>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2">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5"/>
      <c r="BP55" s="235"/>
      <c r="BQ55" s="232">
        <v>49</v>
      </c>
      <c r="BR55" s="233"/>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2">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5"/>
      <c r="BP56" s="235"/>
      <c r="BQ56" s="232">
        <v>50</v>
      </c>
      <c r="BR56" s="233"/>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2">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5"/>
      <c r="BP57" s="235"/>
      <c r="BQ57" s="232">
        <v>51</v>
      </c>
      <c r="BR57" s="233"/>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2">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5"/>
      <c r="BP58" s="235"/>
      <c r="BQ58" s="232">
        <v>52</v>
      </c>
      <c r="BR58" s="233"/>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2">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5"/>
      <c r="BP59" s="235"/>
      <c r="BQ59" s="232">
        <v>53</v>
      </c>
      <c r="BR59" s="233"/>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2">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5"/>
      <c r="BP60" s="235"/>
      <c r="BQ60" s="232">
        <v>54</v>
      </c>
      <c r="BR60" s="233"/>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2">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5"/>
      <c r="BP61" s="235"/>
      <c r="BQ61" s="232">
        <v>55</v>
      </c>
      <c r="BR61" s="233"/>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2">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391</v>
      </c>
      <c r="BK62" s="1041"/>
      <c r="BL62" s="1041"/>
      <c r="BM62" s="1041"/>
      <c r="BN62" s="1042"/>
      <c r="BO62" s="235"/>
      <c r="BP62" s="235"/>
      <c r="BQ62" s="232">
        <v>56</v>
      </c>
      <c r="BR62" s="233"/>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4" t="s">
        <v>376</v>
      </c>
      <c r="B63" s="950" t="s">
        <v>392</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855</v>
      </c>
      <c r="AG63" s="972"/>
      <c r="AH63" s="972"/>
      <c r="AI63" s="972"/>
      <c r="AJ63" s="1035"/>
      <c r="AK63" s="1036"/>
      <c r="AL63" s="976"/>
      <c r="AM63" s="976"/>
      <c r="AN63" s="976"/>
      <c r="AO63" s="976"/>
      <c r="AP63" s="972" t="s">
        <v>548</v>
      </c>
      <c r="AQ63" s="972"/>
      <c r="AR63" s="972"/>
      <c r="AS63" s="972"/>
      <c r="AT63" s="972"/>
      <c r="AU63" s="972" t="s">
        <v>548</v>
      </c>
      <c r="AV63" s="972"/>
      <c r="AW63" s="972"/>
      <c r="AX63" s="972"/>
      <c r="AY63" s="972"/>
      <c r="AZ63" s="1030"/>
      <c r="BA63" s="1030"/>
      <c r="BB63" s="1030"/>
      <c r="BC63" s="1030"/>
      <c r="BD63" s="1030"/>
      <c r="BE63" s="973"/>
      <c r="BF63" s="973"/>
      <c r="BG63" s="973"/>
      <c r="BH63" s="973"/>
      <c r="BI63" s="974"/>
      <c r="BJ63" s="1031" t="s">
        <v>122</v>
      </c>
      <c r="BK63" s="966"/>
      <c r="BL63" s="966"/>
      <c r="BM63" s="966"/>
      <c r="BN63" s="1032"/>
      <c r="BO63" s="235"/>
      <c r="BP63" s="235"/>
      <c r="BQ63" s="232">
        <v>57</v>
      </c>
      <c r="BR63" s="233"/>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393</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394</v>
      </c>
      <c r="B66" s="1009"/>
      <c r="C66" s="1009"/>
      <c r="D66" s="1009"/>
      <c r="E66" s="1009"/>
      <c r="F66" s="1009"/>
      <c r="G66" s="1009"/>
      <c r="H66" s="1009"/>
      <c r="I66" s="1009"/>
      <c r="J66" s="1009"/>
      <c r="K66" s="1009"/>
      <c r="L66" s="1009"/>
      <c r="M66" s="1009"/>
      <c r="N66" s="1009"/>
      <c r="O66" s="1009"/>
      <c r="P66" s="1010"/>
      <c r="Q66" s="1014" t="s">
        <v>380</v>
      </c>
      <c r="R66" s="1015"/>
      <c r="S66" s="1015"/>
      <c r="T66" s="1015"/>
      <c r="U66" s="1016"/>
      <c r="V66" s="1014" t="s">
        <v>381</v>
      </c>
      <c r="W66" s="1015"/>
      <c r="X66" s="1015"/>
      <c r="Y66" s="1015"/>
      <c r="Z66" s="1016"/>
      <c r="AA66" s="1014" t="s">
        <v>382</v>
      </c>
      <c r="AB66" s="1015"/>
      <c r="AC66" s="1015"/>
      <c r="AD66" s="1015"/>
      <c r="AE66" s="1016"/>
      <c r="AF66" s="1020" t="s">
        <v>383</v>
      </c>
      <c r="AG66" s="1021"/>
      <c r="AH66" s="1021"/>
      <c r="AI66" s="1021"/>
      <c r="AJ66" s="1022"/>
      <c r="AK66" s="1014" t="s">
        <v>384</v>
      </c>
      <c r="AL66" s="1009"/>
      <c r="AM66" s="1009"/>
      <c r="AN66" s="1009"/>
      <c r="AO66" s="1010"/>
      <c r="AP66" s="1014" t="s">
        <v>385</v>
      </c>
      <c r="AQ66" s="1015"/>
      <c r="AR66" s="1015"/>
      <c r="AS66" s="1015"/>
      <c r="AT66" s="1016"/>
      <c r="AU66" s="1014" t="s">
        <v>395</v>
      </c>
      <c r="AV66" s="1015"/>
      <c r="AW66" s="1015"/>
      <c r="AX66" s="1015"/>
      <c r="AY66" s="1016"/>
      <c r="AZ66" s="1014" t="s">
        <v>364</v>
      </c>
      <c r="BA66" s="1015"/>
      <c r="BB66" s="1015"/>
      <c r="BC66" s="1015"/>
      <c r="BD66" s="1028"/>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998" t="s">
        <v>537</v>
      </c>
      <c r="C68" s="999"/>
      <c r="D68" s="999"/>
      <c r="E68" s="999"/>
      <c r="F68" s="999"/>
      <c r="G68" s="999"/>
      <c r="H68" s="999"/>
      <c r="I68" s="999"/>
      <c r="J68" s="999"/>
      <c r="K68" s="999"/>
      <c r="L68" s="999"/>
      <c r="M68" s="999"/>
      <c r="N68" s="999"/>
      <c r="O68" s="999"/>
      <c r="P68" s="1000"/>
      <c r="Q68" s="1001">
        <v>8467</v>
      </c>
      <c r="R68" s="995">
        <v>7961</v>
      </c>
      <c r="S68" s="995">
        <v>7961</v>
      </c>
      <c r="T68" s="995">
        <v>7961</v>
      </c>
      <c r="U68" s="995">
        <v>7961</v>
      </c>
      <c r="V68" s="995">
        <v>7990</v>
      </c>
      <c r="W68" s="995">
        <v>7475</v>
      </c>
      <c r="X68" s="995">
        <v>7475</v>
      </c>
      <c r="Y68" s="995">
        <v>7475</v>
      </c>
      <c r="Z68" s="995">
        <v>7475</v>
      </c>
      <c r="AA68" s="995">
        <v>477</v>
      </c>
      <c r="AB68" s="995">
        <v>486</v>
      </c>
      <c r="AC68" s="995">
        <v>486</v>
      </c>
      <c r="AD68" s="995">
        <v>486</v>
      </c>
      <c r="AE68" s="995">
        <v>486</v>
      </c>
      <c r="AF68" s="995">
        <v>477</v>
      </c>
      <c r="AG68" s="995">
        <v>486</v>
      </c>
      <c r="AH68" s="995">
        <v>486</v>
      </c>
      <c r="AI68" s="995">
        <v>486</v>
      </c>
      <c r="AJ68" s="995">
        <v>486</v>
      </c>
      <c r="AK68" s="995">
        <v>380</v>
      </c>
      <c r="AL68" s="995"/>
      <c r="AM68" s="995"/>
      <c r="AN68" s="995"/>
      <c r="AO68" s="995"/>
      <c r="AP68" s="995">
        <v>3142</v>
      </c>
      <c r="AQ68" s="995">
        <v>4476</v>
      </c>
      <c r="AR68" s="995">
        <v>4476</v>
      </c>
      <c r="AS68" s="995">
        <v>4476</v>
      </c>
      <c r="AT68" s="995">
        <v>4476</v>
      </c>
      <c r="AU68" s="995">
        <v>135</v>
      </c>
      <c r="AV68" s="995">
        <v>192</v>
      </c>
      <c r="AW68" s="995">
        <v>192</v>
      </c>
      <c r="AX68" s="995">
        <v>192</v>
      </c>
      <c r="AY68" s="995">
        <v>192</v>
      </c>
      <c r="AZ68" s="996"/>
      <c r="BA68" s="996"/>
      <c r="BB68" s="996"/>
      <c r="BC68" s="996"/>
      <c r="BD68" s="997"/>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538</v>
      </c>
      <c r="C69" s="988"/>
      <c r="D69" s="988"/>
      <c r="E69" s="988"/>
      <c r="F69" s="988"/>
      <c r="G69" s="988"/>
      <c r="H69" s="988"/>
      <c r="I69" s="988"/>
      <c r="J69" s="988"/>
      <c r="K69" s="988"/>
      <c r="L69" s="988"/>
      <c r="M69" s="988"/>
      <c r="N69" s="988"/>
      <c r="O69" s="988"/>
      <c r="P69" s="989"/>
      <c r="Q69" s="990">
        <v>221481</v>
      </c>
      <c r="R69" s="984">
        <v>144168</v>
      </c>
      <c r="S69" s="984">
        <v>144168</v>
      </c>
      <c r="T69" s="984">
        <v>144168</v>
      </c>
      <c r="U69" s="984">
        <v>144168</v>
      </c>
      <c r="V69" s="984">
        <v>203386</v>
      </c>
      <c r="W69" s="984">
        <v>138019</v>
      </c>
      <c r="X69" s="984">
        <v>138019</v>
      </c>
      <c r="Y69" s="984">
        <v>138019</v>
      </c>
      <c r="Z69" s="984">
        <v>138019</v>
      </c>
      <c r="AA69" s="984">
        <v>18095</v>
      </c>
      <c r="AB69" s="984">
        <v>6149</v>
      </c>
      <c r="AC69" s="984">
        <v>6149</v>
      </c>
      <c r="AD69" s="984">
        <v>6149</v>
      </c>
      <c r="AE69" s="984">
        <v>6149</v>
      </c>
      <c r="AF69" s="984">
        <v>40934</v>
      </c>
      <c r="AG69" s="984">
        <v>32354</v>
      </c>
      <c r="AH69" s="984">
        <v>32354</v>
      </c>
      <c r="AI69" s="984">
        <v>32354</v>
      </c>
      <c r="AJ69" s="984">
        <v>32354</v>
      </c>
      <c r="AK69" s="984" t="s">
        <v>482</v>
      </c>
      <c r="AL69" s="984"/>
      <c r="AM69" s="984"/>
      <c r="AN69" s="984"/>
      <c r="AO69" s="984"/>
      <c r="AP69" s="984" t="s">
        <v>482</v>
      </c>
      <c r="AQ69" s="984"/>
      <c r="AR69" s="984"/>
      <c r="AS69" s="984"/>
      <c r="AT69" s="984"/>
      <c r="AU69" s="984" t="s">
        <v>482</v>
      </c>
      <c r="AV69" s="984"/>
      <c r="AW69" s="984"/>
      <c r="AX69" s="984"/>
      <c r="AY69" s="984"/>
      <c r="AZ69" s="985" t="s">
        <v>549</v>
      </c>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539</v>
      </c>
      <c r="C70" s="988"/>
      <c r="D70" s="988"/>
      <c r="E70" s="988"/>
      <c r="F70" s="988"/>
      <c r="G70" s="988"/>
      <c r="H70" s="988"/>
      <c r="I70" s="988"/>
      <c r="J70" s="988"/>
      <c r="K70" s="988"/>
      <c r="L70" s="988"/>
      <c r="M70" s="988"/>
      <c r="N70" s="988"/>
      <c r="O70" s="988"/>
      <c r="P70" s="989"/>
      <c r="Q70" s="990">
        <v>806</v>
      </c>
      <c r="R70" s="984">
        <v>893</v>
      </c>
      <c r="S70" s="984">
        <v>893</v>
      </c>
      <c r="T70" s="984">
        <v>893</v>
      </c>
      <c r="U70" s="984">
        <v>893</v>
      </c>
      <c r="V70" s="984">
        <v>679</v>
      </c>
      <c r="W70" s="984">
        <v>820</v>
      </c>
      <c r="X70" s="984">
        <v>820</v>
      </c>
      <c r="Y70" s="984">
        <v>820</v>
      </c>
      <c r="Z70" s="984">
        <v>820</v>
      </c>
      <c r="AA70" s="984">
        <v>126</v>
      </c>
      <c r="AB70" s="984">
        <v>73</v>
      </c>
      <c r="AC70" s="984">
        <v>73</v>
      </c>
      <c r="AD70" s="984">
        <v>73</v>
      </c>
      <c r="AE70" s="984">
        <v>73</v>
      </c>
      <c r="AF70" s="984">
        <v>126</v>
      </c>
      <c r="AG70" s="984">
        <v>73</v>
      </c>
      <c r="AH70" s="984">
        <v>73</v>
      </c>
      <c r="AI70" s="984">
        <v>73</v>
      </c>
      <c r="AJ70" s="984">
        <v>73</v>
      </c>
      <c r="AK70" s="984">
        <v>20</v>
      </c>
      <c r="AL70" s="984"/>
      <c r="AM70" s="984"/>
      <c r="AN70" s="984"/>
      <c r="AO70" s="984"/>
      <c r="AP70" s="984" t="s">
        <v>482</v>
      </c>
      <c r="AQ70" s="984"/>
      <c r="AR70" s="984"/>
      <c r="AS70" s="984"/>
      <c r="AT70" s="984"/>
      <c r="AU70" s="984" t="s">
        <v>482</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540</v>
      </c>
      <c r="C71" s="988"/>
      <c r="D71" s="988"/>
      <c r="E71" s="988"/>
      <c r="F71" s="988"/>
      <c r="G71" s="988"/>
      <c r="H71" s="988"/>
      <c r="I71" s="988"/>
      <c r="J71" s="988"/>
      <c r="K71" s="988"/>
      <c r="L71" s="988"/>
      <c r="M71" s="988"/>
      <c r="N71" s="988"/>
      <c r="O71" s="988"/>
      <c r="P71" s="989"/>
      <c r="Q71" s="990">
        <v>90180</v>
      </c>
      <c r="R71" s="984">
        <v>76940</v>
      </c>
      <c r="S71" s="984">
        <v>76940</v>
      </c>
      <c r="T71" s="984">
        <v>76940</v>
      </c>
      <c r="U71" s="984">
        <v>76940</v>
      </c>
      <c r="V71" s="984">
        <v>85061</v>
      </c>
      <c r="W71" s="984">
        <v>73165</v>
      </c>
      <c r="X71" s="984">
        <v>73165</v>
      </c>
      <c r="Y71" s="984">
        <v>73165</v>
      </c>
      <c r="Z71" s="984">
        <v>73165</v>
      </c>
      <c r="AA71" s="984">
        <v>5120</v>
      </c>
      <c r="AB71" s="984">
        <v>3775</v>
      </c>
      <c r="AC71" s="984">
        <v>3775</v>
      </c>
      <c r="AD71" s="984">
        <v>3775</v>
      </c>
      <c r="AE71" s="984">
        <v>3775</v>
      </c>
      <c r="AF71" s="984">
        <v>4894</v>
      </c>
      <c r="AG71" s="984">
        <v>3775</v>
      </c>
      <c r="AH71" s="984">
        <v>3775</v>
      </c>
      <c r="AI71" s="984">
        <v>3775</v>
      </c>
      <c r="AJ71" s="984">
        <v>3775</v>
      </c>
      <c r="AK71" s="984">
        <v>5163</v>
      </c>
      <c r="AL71" s="984">
        <v>7300</v>
      </c>
      <c r="AM71" s="984">
        <v>7300</v>
      </c>
      <c r="AN71" s="984">
        <v>7300</v>
      </c>
      <c r="AO71" s="984">
        <v>7300</v>
      </c>
      <c r="AP71" s="984">
        <v>78689</v>
      </c>
      <c r="AQ71" s="984">
        <v>42318</v>
      </c>
      <c r="AR71" s="984">
        <v>42318</v>
      </c>
      <c r="AS71" s="984">
        <v>42318</v>
      </c>
      <c r="AT71" s="984">
        <v>42318</v>
      </c>
      <c r="AU71" s="984">
        <v>1574</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541</v>
      </c>
      <c r="C72" s="988"/>
      <c r="D72" s="988"/>
      <c r="E72" s="988"/>
      <c r="F72" s="988"/>
      <c r="G72" s="988"/>
      <c r="H72" s="988"/>
      <c r="I72" s="988"/>
      <c r="J72" s="988"/>
      <c r="K72" s="988"/>
      <c r="L72" s="988"/>
      <c r="M72" s="988"/>
      <c r="N72" s="988"/>
      <c r="O72" s="988"/>
      <c r="P72" s="989"/>
      <c r="Q72" s="990">
        <v>9878</v>
      </c>
      <c r="R72" s="984">
        <v>6933</v>
      </c>
      <c r="S72" s="984">
        <v>6933</v>
      </c>
      <c r="T72" s="984">
        <v>6933</v>
      </c>
      <c r="U72" s="984">
        <v>6933</v>
      </c>
      <c r="V72" s="984">
        <v>9787</v>
      </c>
      <c r="W72" s="984">
        <v>6850</v>
      </c>
      <c r="X72" s="984">
        <v>6850</v>
      </c>
      <c r="Y72" s="984">
        <v>6850</v>
      </c>
      <c r="Z72" s="984">
        <v>6850</v>
      </c>
      <c r="AA72" s="984">
        <v>92</v>
      </c>
      <c r="AB72" s="984">
        <v>82</v>
      </c>
      <c r="AC72" s="984">
        <v>82</v>
      </c>
      <c r="AD72" s="984">
        <v>82</v>
      </c>
      <c r="AE72" s="984">
        <v>82</v>
      </c>
      <c r="AF72" s="984">
        <v>92</v>
      </c>
      <c r="AG72" s="984">
        <v>82</v>
      </c>
      <c r="AH72" s="984">
        <v>82</v>
      </c>
      <c r="AI72" s="984">
        <v>82</v>
      </c>
      <c r="AJ72" s="984">
        <v>82</v>
      </c>
      <c r="AK72" s="984">
        <v>5083</v>
      </c>
      <c r="AL72" s="984">
        <v>2485</v>
      </c>
      <c r="AM72" s="984">
        <v>2485</v>
      </c>
      <c r="AN72" s="984">
        <v>2485</v>
      </c>
      <c r="AO72" s="984">
        <v>2485</v>
      </c>
      <c r="AP72" s="984" t="s">
        <v>482</v>
      </c>
      <c r="AQ72" s="984"/>
      <c r="AR72" s="984"/>
      <c r="AS72" s="984"/>
      <c r="AT72" s="984"/>
      <c r="AU72" s="984" t="s">
        <v>482</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t="s">
        <v>542</v>
      </c>
      <c r="C73" s="988"/>
      <c r="D73" s="988"/>
      <c r="E73" s="988"/>
      <c r="F73" s="988"/>
      <c r="G73" s="988"/>
      <c r="H73" s="988"/>
      <c r="I73" s="988"/>
      <c r="J73" s="988"/>
      <c r="K73" s="988"/>
      <c r="L73" s="988"/>
      <c r="M73" s="988"/>
      <c r="N73" s="988"/>
      <c r="O73" s="988"/>
      <c r="P73" s="989"/>
      <c r="Q73" s="990">
        <v>1600855</v>
      </c>
      <c r="R73" s="984">
        <v>1385861</v>
      </c>
      <c r="S73" s="984">
        <v>1385861</v>
      </c>
      <c r="T73" s="984">
        <v>1385861</v>
      </c>
      <c r="U73" s="984">
        <v>1385861</v>
      </c>
      <c r="V73" s="984">
        <v>1567252</v>
      </c>
      <c r="W73" s="984">
        <v>1346246</v>
      </c>
      <c r="X73" s="984">
        <v>1346246</v>
      </c>
      <c r="Y73" s="984">
        <v>1346246</v>
      </c>
      <c r="Z73" s="984">
        <v>1346246</v>
      </c>
      <c r="AA73" s="984">
        <v>33603</v>
      </c>
      <c r="AB73" s="984">
        <v>39615</v>
      </c>
      <c r="AC73" s="984">
        <v>39615</v>
      </c>
      <c r="AD73" s="984">
        <v>39615</v>
      </c>
      <c r="AE73" s="984">
        <v>39615</v>
      </c>
      <c r="AF73" s="984">
        <v>33603</v>
      </c>
      <c r="AG73" s="984">
        <v>39615</v>
      </c>
      <c r="AH73" s="984">
        <v>39615</v>
      </c>
      <c r="AI73" s="984">
        <v>39615</v>
      </c>
      <c r="AJ73" s="984">
        <v>39615</v>
      </c>
      <c r="AK73" s="984">
        <v>22693</v>
      </c>
      <c r="AL73" s="984">
        <v>13582</v>
      </c>
      <c r="AM73" s="984">
        <v>13582</v>
      </c>
      <c r="AN73" s="984">
        <v>13582</v>
      </c>
      <c r="AO73" s="984">
        <v>13582</v>
      </c>
      <c r="AP73" s="984" t="s">
        <v>482</v>
      </c>
      <c r="AQ73" s="984"/>
      <c r="AR73" s="984"/>
      <c r="AS73" s="984"/>
      <c r="AT73" s="984"/>
      <c r="AU73" s="984" t="s">
        <v>482</v>
      </c>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c r="C74" s="988"/>
      <c r="D74" s="988"/>
      <c r="E74" s="988"/>
      <c r="F74" s="988"/>
      <c r="G74" s="988"/>
      <c r="H74" s="988"/>
      <c r="I74" s="988"/>
      <c r="J74" s="988"/>
      <c r="K74" s="988"/>
      <c r="L74" s="988"/>
      <c r="M74" s="988"/>
      <c r="N74" s="988"/>
      <c r="O74" s="988"/>
      <c r="P74" s="989"/>
      <c r="Q74" s="990"/>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c r="AU74" s="984"/>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c r="C75" s="988"/>
      <c r="D75" s="988"/>
      <c r="E75" s="988"/>
      <c r="F75" s="988"/>
      <c r="G75" s="988"/>
      <c r="H75" s="988"/>
      <c r="I75" s="988"/>
      <c r="J75" s="988"/>
      <c r="K75" s="988"/>
      <c r="L75" s="988"/>
      <c r="M75" s="988"/>
      <c r="N75" s="988"/>
      <c r="O75" s="988"/>
      <c r="P75" s="989"/>
      <c r="Q75" s="991"/>
      <c r="R75" s="992"/>
      <c r="S75" s="992"/>
      <c r="T75" s="992"/>
      <c r="U75" s="993"/>
      <c r="V75" s="994"/>
      <c r="W75" s="992"/>
      <c r="X75" s="992"/>
      <c r="Y75" s="992"/>
      <c r="Z75" s="993"/>
      <c r="AA75" s="994"/>
      <c r="AB75" s="992"/>
      <c r="AC75" s="992"/>
      <c r="AD75" s="992"/>
      <c r="AE75" s="993"/>
      <c r="AF75" s="994"/>
      <c r="AG75" s="992"/>
      <c r="AH75" s="992"/>
      <c r="AI75" s="992"/>
      <c r="AJ75" s="993"/>
      <c r="AK75" s="994"/>
      <c r="AL75" s="992"/>
      <c r="AM75" s="992"/>
      <c r="AN75" s="992"/>
      <c r="AO75" s="993"/>
      <c r="AP75" s="994"/>
      <c r="AQ75" s="992"/>
      <c r="AR75" s="992"/>
      <c r="AS75" s="992"/>
      <c r="AT75" s="993"/>
      <c r="AU75" s="994"/>
      <c r="AV75" s="992"/>
      <c r="AW75" s="992"/>
      <c r="AX75" s="992"/>
      <c r="AY75" s="993"/>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c r="C76" s="988"/>
      <c r="D76" s="988"/>
      <c r="E76" s="988"/>
      <c r="F76" s="988"/>
      <c r="G76" s="988"/>
      <c r="H76" s="988"/>
      <c r="I76" s="988"/>
      <c r="J76" s="988"/>
      <c r="K76" s="988"/>
      <c r="L76" s="988"/>
      <c r="M76" s="988"/>
      <c r="N76" s="988"/>
      <c r="O76" s="988"/>
      <c r="P76" s="989"/>
      <c r="Q76" s="991"/>
      <c r="R76" s="992"/>
      <c r="S76" s="992"/>
      <c r="T76" s="992"/>
      <c r="U76" s="993"/>
      <c r="V76" s="994"/>
      <c r="W76" s="992"/>
      <c r="X76" s="992"/>
      <c r="Y76" s="992"/>
      <c r="Z76" s="993"/>
      <c r="AA76" s="994"/>
      <c r="AB76" s="992"/>
      <c r="AC76" s="992"/>
      <c r="AD76" s="992"/>
      <c r="AE76" s="993"/>
      <c r="AF76" s="994"/>
      <c r="AG76" s="992"/>
      <c r="AH76" s="992"/>
      <c r="AI76" s="992"/>
      <c r="AJ76" s="993"/>
      <c r="AK76" s="994"/>
      <c r="AL76" s="992"/>
      <c r="AM76" s="992"/>
      <c r="AN76" s="992"/>
      <c r="AO76" s="993"/>
      <c r="AP76" s="994"/>
      <c r="AQ76" s="992"/>
      <c r="AR76" s="992"/>
      <c r="AS76" s="992"/>
      <c r="AT76" s="993"/>
      <c r="AU76" s="994"/>
      <c r="AV76" s="992"/>
      <c r="AW76" s="992"/>
      <c r="AX76" s="992"/>
      <c r="AY76" s="993"/>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376</v>
      </c>
      <c r="B88" s="950" t="s">
        <v>396</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80126</v>
      </c>
      <c r="AG88" s="972"/>
      <c r="AH88" s="972"/>
      <c r="AI88" s="972"/>
      <c r="AJ88" s="972"/>
      <c r="AK88" s="976"/>
      <c r="AL88" s="976"/>
      <c r="AM88" s="976"/>
      <c r="AN88" s="976"/>
      <c r="AO88" s="976"/>
      <c r="AP88" s="972">
        <v>81831</v>
      </c>
      <c r="AQ88" s="972"/>
      <c r="AR88" s="972"/>
      <c r="AS88" s="972"/>
      <c r="AT88" s="972"/>
      <c r="AU88" s="972">
        <v>1709</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376</v>
      </c>
      <c r="BR102" s="950" t="s">
        <v>397</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687</v>
      </c>
      <c r="CS102" s="966"/>
      <c r="CT102" s="966"/>
      <c r="CU102" s="966"/>
      <c r="CV102" s="967"/>
      <c r="CW102" s="965">
        <v>279</v>
      </c>
      <c r="CX102" s="966"/>
      <c r="CY102" s="966"/>
      <c r="CZ102" s="966"/>
      <c r="DA102" s="967"/>
      <c r="DB102" s="965" t="s">
        <v>548</v>
      </c>
      <c r="DC102" s="966"/>
      <c r="DD102" s="966"/>
      <c r="DE102" s="966"/>
      <c r="DF102" s="967"/>
      <c r="DG102" s="965" t="s">
        <v>548</v>
      </c>
      <c r="DH102" s="966"/>
      <c r="DI102" s="966"/>
      <c r="DJ102" s="966"/>
      <c r="DK102" s="967"/>
      <c r="DL102" s="965" t="s">
        <v>548</v>
      </c>
      <c r="DM102" s="966"/>
      <c r="DN102" s="966"/>
      <c r="DO102" s="966"/>
      <c r="DP102" s="967"/>
      <c r="DQ102" s="965" t="s">
        <v>548</v>
      </c>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398</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399</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400</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401</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402</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403</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404</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405</v>
      </c>
      <c r="AB109" s="909"/>
      <c r="AC109" s="909"/>
      <c r="AD109" s="909"/>
      <c r="AE109" s="910"/>
      <c r="AF109" s="911" t="s">
        <v>406</v>
      </c>
      <c r="AG109" s="909"/>
      <c r="AH109" s="909"/>
      <c r="AI109" s="909"/>
      <c r="AJ109" s="910"/>
      <c r="AK109" s="911" t="s">
        <v>294</v>
      </c>
      <c r="AL109" s="909"/>
      <c r="AM109" s="909"/>
      <c r="AN109" s="909"/>
      <c r="AO109" s="910"/>
      <c r="AP109" s="911" t="s">
        <v>407</v>
      </c>
      <c r="AQ109" s="909"/>
      <c r="AR109" s="909"/>
      <c r="AS109" s="909"/>
      <c r="AT109" s="942"/>
      <c r="AU109" s="908" t="s">
        <v>404</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405</v>
      </c>
      <c r="BR109" s="909"/>
      <c r="BS109" s="909"/>
      <c r="BT109" s="909"/>
      <c r="BU109" s="910"/>
      <c r="BV109" s="911" t="s">
        <v>406</v>
      </c>
      <c r="BW109" s="909"/>
      <c r="BX109" s="909"/>
      <c r="BY109" s="909"/>
      <c r="BZ109" s="910"/>
      <c r="CA109" s="911" t="s">
        <v>294</v>
      </c>
      <c r="CB109" s="909"/>
      <c r="CC109" s="909"/>
      <c r="CD109" s="909"/>
      <c r="CE109" s="910"/>
      <c r="CF109" s="949" t="s">
        <v>407</v>
      </c>
      <c r="CG109" s="949"/>
      <c r="CH109" s="949"/>
      <c r="CI109" s="949"/>
      <c r="CJ109" s="949"/>
      <c r="CK109" s="911" t="s">
        <v>408</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405</v>
      </c>
      <c r="DH109" s="909"/>
      <c r="DI109" s="909"/>
      <c r="DJ109" s="909"/>
      <c r="DK109" s="910"/>
      <c r="DL109" s="911" t="s">
        <v>406</v>
      </c>
      <c r="DM109" s="909"/>
      <c r="DN109" s="909"/>
      <c r="DO109" s="909"/>
      <c r="DP109" s="910"/>
      <c r="DQ109" s="911" t="s">
        <v>294</v>
      </c>
      <c r="DR109" s="909"/>
      <c r="DS109" s="909"/>
      <c r="DT109" s="909"/>
      <c r="DU109" s="910"/>
      <c r="DV109" s="911" t="s">
        <v>407</v>
      </c>
      <c r="DW109" s="909"/>
      <c r="DX109" s="909"/>
      <c r="DY109" s="909"/>
      <c r="DZ109" s="942"/>
    </row>
    <row r="110" spans="1:131" s="224" customFormat="1" ht="26.25" customHeight="1" x14ac:dyDescent="0.2">
      <c r="A110" s="820" t="s">
        <v>409</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1564436</v>
      </c>
      <c r="AB110" s="902"/>
      <c r="AC110" s="902"/>
      <c r="AD110" s="902"/>
      <c r="AE110" s="903"/>
      <c r="AF110" s="904">
        <v>1027302</v>
      </c>
      <c r="AG110" s="902"/>
      <c r="AH110" s="902"/>
      <c r="AI110" s="902"/>
      <c r="AJ110" s="903"/>
      <c r="AK110" s="904">
        <v>830964</v>
      </c>
      <c r="AL110" s="902"/>
      <c r="AM110" s="902"/>
      <c r="AN110" s="902"/>
      <c r="AO110" s="903"/>
      <c r="AP110" s="905">
        <v>1.1000000000000001</v>
      </c>
      <c r="AQ110" s="906"/>
      <c r="AR110" s="906"/>
      <c r="AS110" s="906"/>
      <c r="AT110" s="907"/>
      <c r="AU110" s="943" t="s">
        <v>69</v>
      </c>
      <c r="AV110" s="944"/>
      <c r="AW110" s="944"/>
      <c r="AX110" s="944"/>
      <c r="AY110" s="944"/>
      <c r="AZ110" s="873" t="s">
        <v>410</v>
      </c>
      <c r="BA110" s="821"/>
      <c r="BB110" s="821"/>
      <c r="BC110" s="821"/>
      <c r="BD110" s="821"/>
      <c r="BE110" s="821"/>
      <c r="BF110" s="821"/>
      <c r="BG110" s="821"/>
      <c r="BH110" s="821"/>
      <c r="BI110" s="821"/>
      <c r="BJ110" s="821"/>
      <c r="BK110" s="821"/>
      <c r="BL110" s="821"/>
      <c r="BM110" s="821"/>
      <c r="BN110" s="821"/>
      <c r="BO110" s="821"/>
      <c r="BP110" s="822"/>
      <c r="BQ110" s="874">
        <v>13750131</v>
      </c>
      <c r="BR110" s="855"/>
      <c r="BS110" s="855"/>
      <c r="BT110" s="855"/>
      <c r="BU110" s="855"/>
      <c r="BV110" s="855">
        <v>11513542</v>
      </c>
      <c r="BW110" s="855"/>
      <c r="BX110" s="855"/>
      <c r="BY110" s="855"/>
      <c r="BZ110" s="855"/>
      <c r="CA110" s="855">
        <v>9785166</v>
      </c>
      <c r="CB110" s="855"/>
      <c r="CC110" s="855"/>
      <c r="CD110" s="855"/>
      <c r="CE110" s="855"/>
      <c r="CF110" s="879">
        <v>13.2</v>
      </c>
      <c r="CG110" s="880"/>
      <c r="CH110" s="880"/>
      <c r="CI110" s="880"/>
      <c r="CJ110" s="880"/>
      <c r="CK110" s="939" t="s">
        <v>411</v>
      </c>
      <c r="CL110" s="832"/>
      <c r="CM110" s="873" t="s">
        <v>412</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122</v>
      </c>
      <c r="DH110" s="855"/>
      <c r="DI110" s="855"/>
      <c r="DJ110" s="855"/>
      <c r="DK110" s="855"/>
      <c r="DL110" s="855" t="s">
        <v>122</v>
      </c>
      <c r="DM110" s="855"/>
      <c r="DN110" s="855"/>
      <c r="DO110" s="855"/>
      <c r="DP110" s="855"/>
      <c r="DQ110" s="855" t="s">
        <v>122</v>
      </c>
      <c r="DR110" s="855"/>
      <c r="DS110" s="855"/>
      <c r="DT110" s="855"/>
      <c r="DU110" s="855"/>
      <c r="DV110" s="856" t="s">
        <v>122</v>
      </c>
      <c r="DW110" s="856"/>
      <c r="DX110" s="856"/>
      <c r="DY110" s="856"/>
      <c r="DZ110" s="857"/>
    </row>
    <row r="111" spans="1:131" s="224" customFormat="1" ht="26.25" customHeight="1" x14ac:dyDescent="0.2">
      <c r="A111" s="787" t="s">
        <v>413</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414</v>
      </c>
      <c r="BA111" s="765"/>
      <c r="BB111" s="765"/>
      <c r="BC111" s="765"/>
      <c r="BD111" s="765"/>
      <c r="BE111" s="765"/>
      <c r="BF111" s="765"/>
      <c r="BG111" s="765"/>
      <c r="BH111" s="765"/>
      <c r="BI111" s="765"/>
      <c r="BJ111" s="765"/>
      <c r="BK111" s="765"/>
      <c r="BL111" s="765"/>
      <c r="BM111" s="765"/>
      <c r="BN111" s="765"/>
      <c r="BO111" s="765"/>
      <c r="BP111" s="766"/>
      <c r="BQ111" s="829">
        <v>42569</v>
      </c>
      <c r="BR111" s="830"/>
      <c r="BS111" s="830"/>
      <c r="BT111" s="830"/>
      <c r="BU111" s="830"/>
      <c r="BV111" s="830">
        <v>17403</v>
      </c>
      <c r="BW111" s="830"/>
      <c r="BX111" s="830"/>
      <c r="BY111" s="830"/>
      <c r="BZ111" s="830"/>
      <c r="CA111" s="830">
        <v>7356</v>
      </c>
      <c r="CB111" s="830"/>
      <c r="CC111" s="830"/>
      <c r="CD111" s="830"/>
      <c r="CE111" s="830"/>
      <c r="CF111" s="888">
        <v>0</v>
      </c>
      <c r="CG111" s="889"/>
      <c r="CH111" s="889"/>
      <c r="CI111" s="889"/>
      <c r="CJ111" s="889"/>
      <c r="CK111" s="940"/>
      <c r="CL111" s="834"/>
      <c r="CM111" s="828" t="s">
        <v>415</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v>17253</v>
      </c>
      <c r="DH111" s="830"/>
      <c r="DI111" s="830"/>
      <c r="DJ111" s="830"/>
      <c r="DK111" s="830"/>
      <c r="DL111" s="830">
        <v>9403</v>
      </c>
      <c r="DM111" s="830"/>
      <c r="DN111" s="830"/>
      <c r="DO111" s="830"/>
      <c r="DP111" s="830"/>
      <c r="DQ111" s="830">
        <v>1356</v>
      </c>
      <c r="DR111" s="830"/>
      <c r="DS111" s="830"/>
      <c r="DT111" s="830"/>
      <c r="DU111" s="830"/>
      <c r="DV111" s="807">
        <v>0</v>
      </c>
      <c r="DW111" s="807"/>
      <c r="DX111" s="807"/>
      <c r="DY111" s="807"/>
      <c r="DZ111" s="808"/>
    </row>
    <row r="112" spans="1:131" s="224" customFormat="1" ht="26.25" customHeight="1" x14ac:dyDescent="0.2">
      <c r="A112" s="925" t="s">
        <v>416</v>
      </c>
      <c r="B112" s="926"/>
      <c r="C112" s="765" t="s">
        <v>417</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v>303305</v>
      </c>
      <c r="AB112" s="793"/>
      <c r="AC112" s="793"/>
      <c r="AD112" s="793"/>
      <c r="AE112" s="794"/>
      <c r="AF112" s="795">
        <v>302970</v>
      </c>
      <c r="AG112" s="793"/>
      <c r="AH112" s="793"/>
      <c r="AI112" s="793"/>
      <c r="AJ112" s="794"/>
      <c r="AK112" s="795">
        <v>194377</v>
      </c>
      <c r="AL112" s="793"/>
      <c r="AM112" s="793"/>
      <c r="AN112" s="793"/>
      <c r="AO112" s="794"/>
      <c r="AP112" s="837">
        <v>0.3</v>
      </c>
      <c r="AQ112" s="838"/>
      <c r="AR112" s="838"/>
      <c r="AS112" s="838"/>
      <c r="AT112" s="839"/>
      <c r="AU112" s="945"/>
      <c r="AV112" s="946"/>
      <c r="AW112" s="946"/>
      <c r="AX112" s="946"/>
      <c r="AY112" s="946"/>
      <c r="AZ112" s="828" t="s">
        <v>418</v>
      </c>
      <c r="BA112" s="765"/>
      <c r="BB112" s="765"/>
      <c r="BC112" s="765"/>
      <c r="BD112" s="765"/>
      <c r="BE112" s="765"/>
      <c r="BF112" s="765"/>
      <c r="BG112" s="765"/>
      <c r="BH112" s="765"/>
      <c r="BI112" s="765"/>
      <c r="BJ112" s="765"/>
      <c r="BK112" s="765"/>
      <c r="BL112" s="765"/>
      <c r="BM112" s="765"/>
      <c r="BN112" s="765"/>
      <c r="BO112" s="765"/>
      <c r="BP112" s="766"/>
      <c r="BQ112" s="829" t="s">
        <v>122</v>
      </c>
      <c r="BR112" s="830"/>
      <c r="BS112" s="830"/>
      <c r="BT112" s="830"/>
      <c r="BU112" s="830"/>
      <c r="BV112" s="830" t="s">
        <v>122</v>
      </c>
      <c r="BW112" s="830"/>
      <c r="BX112" s="830"/>
      <c r="BY112" s="830"/>
      <c r="BZ112" s="830"/>
      <c r="CA112" s="830" t="s">
        <v>122</v>
      </c>
      <c r="CB112" s="830"/>
      <c r="CC112" s="830"/>
      <c r="CD112" s="830"/>
      <c r="CE112" s="830"/>
      <c r="CF112" s="888" t="s">
        <v>122</v>
      </c>
      <c r="CG112" s="889"/>
      <c r="CH112" s="889"/>
      <c r="CI112" s="889"/>
      <c r="CJ112" s="889"/>
      <c r="CK112" s="940"/>
      <c r="CL112" s="834"/>
      <c r="CM112" s="828" t="s">
        <v>419</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24" customFormat="1" ht="26.25" customHeight="1" x14ac:dyDescent="0.2">
      <c r="A113" s="927"/>
      <c r="B113" s="928"/>
      <c r="C113" s="765" t="s">
        <v>420</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t="s">
        <v>122</v>
      </c>
      <c r="AB113" s="932"/>
      <c r="AC113" s="932"/>
      <c r="AD113" s="932"/>
      <c r="AE113" s="933"/>
      <c r="AF113" s="934" t="s">
        <v>122</v>
      </c>
      <c r="AG113" s="932"/>
      <c r="AH113" s="932"/>
      <c r="AI113" s="932"/>
      <c r="AJ113" s="933"/>
      <c r="AK113" s="934" t="s">
        <v>122</v>
      </c>
      <c r="AL113" s="932"/>
      <c r="AM113" s="932"/>
      <c r="AN113" s="932"/>
      <c r="AO113" s="933"/>
      <c r="AP113" s="935" t="s">
        <v>122</v>
      </c>
      <c r="AQ113" s="936"/>
      <c r="AR113" s="936"/>
      <c r="AS113" s="936"/>
      <c r="AT113" s="937"/>
      <c r="AU113" s="945"/>
      <c r="AV113" s="946"/>
      <c r="AW113" s="946"/>
      <c r="AX113" s="946"/>
      <c r="AY113" s="946"/>
      <c r="AZ113" s="828" t="s">
        <v>421</v>
      </c>
      <c r="BA113" s="765"/>
      <c r="BB113" s="765"/>
      <c r="BC113" s="765"/>
      <c r="BD113" s="765"/>
      <c r="BE113" s="765"/>
      <c r="BF113" s="765"/>
      <c r="BG113" s="765"/>
      <c r="BH113" s="765"/>
      <c r="BI113" s="765"/>
      <c r="BJ113" s="765"/>
      <c r="BK113" s="765"/>
      <c r="BL113" s="765"/>
      <c r="BM113" s="765"/>
      <c r="BN113" s="765"/>
      <c r="BO113" s="765"/>
      <c r="BP113" s="766"/>
      <c r="BQ113" s="829">
        <v>1376598</v>
      </c>
      <c r="BR113" s="830"/>
      <c r="BS113" s="830"/>
      <c r="BT113" s="830"/>
      <c r="BU113" s="830"/>
      <c r="BV113" s="830">
        <v>1700585</v>
      </c>
      <c r="BW113" s="830"/>
      <c r="BX113" s="830"/>
      <c r="BY113" s="830"/>
      <c r="BZ113" s="830"/>
      <c r="CA113" s="830">
        <v>1708891</v>
      </c>
      <c r="CB113" s="830"/>
      <c r="CC113" s="830"/>
      <c r="CD113" s="830"/>
      <c r="CE113" s="830"/>
      <c r="CF113" s="888">
        <v>2.2999999999999998</v>
      </c>
      <c r="CG113" s="889"/>
      <c r="CH113" s="889"/>
      <c r="CI113" s="889"/>
      <c r="CJ113" s="889"/>
      <c r="CK113" s="940"/>
      <c r="CL113" s="834"/>
      <c r="CM113" s="828" t="s">
        <v>422</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122</v>
      </c>
      <c r="DH113" s="793"/>
      <c r="DI113" s="793"/>
      <c r="DJ113" s="793"/>
      <c r="DK113" s="794"/>
      <c r="DL113" s="795" t="s">
        <v>122</v>
      </c>
      <c r="DM113" s="793"/>
      <c r="DN113" s="793"/>
      <c r="DO113" s="793"/>
      <c r="DP113" s="794"/>
      <c r="DQ113" s="795" t="s">
        <v>122</v>
      </c>
      <c r="DR113" s="793"/>
      <c r="DS113" s="793"/>
      <c r="DT113" s="793"/>
      <c r="DU113" s="794"/>
      <c r="DV113" s="837" t="s">
        <v>122</v>
      </c>
      <c r="DW113" s="838"/>
      <c r="DX113" s="838"/>
      <c r="DY113" s="838"/>
      <c r="DZ113" s="839"/>
    </row>
    <row r="114" spans="1:130" s="224" customFormat="1" ht="26.25" customHeight="1" x14ac:dyDescent="0.2">
      <c r="A114" s="927"/>
      <c r="B114" s="928"/>
      <c r="C114" s="765" t="s">
        <v>423</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92360</v>
      </c>
      <c r="AB114" s="793"/>
      <c r="AC114" s="793"/>
      <c r="AD114" s="793"/>
      <c r="AE114" s="794"/>
      <c r="AF114" s="795">
        <v>94114</v>
      </c>
      <c r="AG114" s="793"/>
      <c r="AH114" s="793"/>
      <c r="AI114" s="793"/>
      <c r="AJ114" s="794"/>
      <c r="AK114" s="795">
        <v>112226</v>
      </c>
      <c r="AL114" s="793"/>
      <c r="AM114" s="793"/>
      <c r="AN114" s="793"/>
      <c r="AO114" s="794"/>
      <c r="AP114" s="837">
        <v>0.2</v>
      </c>
      <c r="AQ114" s="838"/>
      <c r="AR114" s="838"/>
      <c r="AS114" s="838"/>
      <c r="AT114" s="839"/>
      <c r="AU114" s="945"/>
      <c r="AV114" s="946"/>
      <c r="AW114" s="946"/>
      <c r="AX114" s="946"/>
      <c r="AY114" s="946"/>
      <c r="AZ114" s="828" t="s">
        <v>424</v>
      </c>
      <c r="BA114" s="765"/>
      <c r="BB114" s="765"/>
      <c r="BC114" s="765"/>
      <c r="BD114" s="765"/>
      <c r="BE114" s="765"/>
      <c r="BF114" s="765"/>
      <c r="BG114" s="765"/>
      <c r="BH114" s="765"/>
      <c r="BI114" s="765"/>
      <c r="BJ114" s="765"/>
      <c r="BK114" s="765"/>
      <c r="BL114" s="765"/>
      <c r="BM114" s="765"/>
      <c r="BN114" s="765"/>
      <c r="BO114" s="765"/>
      <c r="BP114" s="766"/>
      <c r="BQ114" s="829">
        <v>11599454</v>
      </c>
      <c r="BR114" s="830"/>
      <c r="BS114" s="830"/>
      <c r="BT114" s="830"/>
      <c r="BU114" s="830"/>
      <c r="BV114" s="830">
        <v>12458623</v>
      </c>
      <c r="BW114" s="830"/>
      <c r="BX114" s="830"/>
      <c r="BY114" s="830"/>
      <c r="BZ114" s="830"/>
      <c r="CA114" s="830">
        <v>13305073</v>
      </c>
      <c r="CB114" s="830"/>
      <c r="CC114" s="830"/>
      <c r="CD114" s="830"/>
      <c r="CE114" s="830"/>
      <c r="CF114" s="888">
        <v>17.899999999999999</v>
      </c>
      <c r="CG114" s="889"/>
      <c r="CH114" s="889"/>
      <c r="CI114" s="889"/>
      <c r="CJ114" s="889"/>
      <c r="CK114" s="940"/>
      <c r="CL114" s="834"/>
      <c r="CM114" s="828" t="s">
        <v>425</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24" customFormat="1" ht="26.25" customHeight="1" x14ac:dyDescent="0.2">
      <c r="A115" s="927"/>
      <c r="B115" s="928"/>
      <c r="C115" s="765" t="s">
        <v>426</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12115</v>
      </c>
      <c r="AB115" s="932"/>
      <c r="AC115" s="932"/>
      <c r="AD115" s="932"/>
      <c r="AE115" s="933"/>
      <c r="AF115" s="934">
        <v>12125</v>
      </c>
      <c r="AG115" s="932"/>
      <c r="AH115" s="932"/>
      <c r="AI115" s="932"/>
      <c r="AJ115" s="933"/>
      <c r="AK115" s="934">
        <v>10635</v>
      </c>
      <c r="AL115" s="932"/>
      <c r="AM115" s="932"/>
      <c r="AN115" s="932"/>
      <c r="AO115" s="933"/>
      <c r="AP115" s="935">
        <v>0</v>
      </c>
      <c r="AQ115" s="936"/>
      <c r="AR115" s="936"/>
      <c r="AS115" s="936"/>
      <c r="AT115" s="937"/>
      <c r="AU115" s="945"/>
      <c r="AV115" s="946"/>
      <c r="AW115" s="946"/>
      <c r="AX115" s="946"/>
      <c r="AY115" s="946"/>
      <c r="AZ115" s="828" t="s">
        <v>427</v>
      </c>
      <c r="BA115" s="765"/>
      <c r="BB115" s="765"/>
      <c r="BC115" s="765"/>
      <c r="BD115" s="765"/>
      <c r="BE115" s="765"/>
      <c r="BF115" s="765"/>
      <c r="BG115" s="765"/>
      <c r="BH115" s="765"/>
      <c r="BI115" s="765"/>
      <c r="BJ115" s="765"/>
      <c r="BK115" s="765"/>
      <c r="BL115" s="765"/>
      <c r="BM115" s="765"/>
      <c r="BN115" s="765"/>
      <c r="BO115" s="765"/>
      <c r="BP115" s="766"/>
      <c r="BQ115" s="829" t="s">
        <v>122</v>
      </c>
      <c r="BR115" s="830"/>
      <c r="BS115" s="830"/>
      <c r="BT115" s="830"/>
      <c r="BU115" s="830"/>
      <c r="BV115" s="830" t="s">
        <v>122</v>
      </c>
      <c r="BW115" s="830"/>
      <c r="BX115" s="830"/>
      <c r="BY115" s="830"/>
      <c r="BZ115" s="830"/>
      <c r="CA115" s="830" t="s">
        <v>122</v>
      </c>
      <c r="CB115" s="830"/>
      <c r="CC115" s="830"/>
      <c r="CD115" s="830"/>
      <c r="CE115" s="830"/>
      <c r="CF115" s="888" t="s">
        <v>122</v>
      </c>
      <c r="CG115" s="889"/>
      <c r="CH115" s="889"/>
      <c r="CI115" s="889"/>
      <c r="CJ115" s="889"/>
      <c r="CK115" s="940"/>
      <c r="CL115" s="834"/>
      <c r="CM115" s="828" t="s">
        <v>428</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t="s">
        <v>122</v>
      </c>
      <c r="DH115" s="793"/>
      <c r="DI115" s="793"/>
      <c r="DJ115" s="793"/>
      <c r="DK115" s="794"/>
      <c r="DL115" s="795" t="s">
        <v>122</v>
      </c>
      <c r="DM115" s="793"/>
      <c r="DN115" s="793"/>
      <c r="DO115" s="793"/>
      <c r="DP115" s="794"/>
      <c r="DQ115" s="795" t="s">
        <v>122</v>
      </c>
      <c r="DR115" s="793"/>
      <c r="DS115" s="793"/>
      <c r="DT115" s="793"/>
      <c r="DU115" s="794"/>
      <c r="DV115" s="837" t="s">
        <v>122</v>
      </c>
      <c r="DW115" s="838"/>
      <c r="DX115" s="838"/>
      <c r="DY115" s="838"/>
      <c r="DZ115" s="839"/>
    </row>
    <row r="116" spans="1:130" s="224" customFormat="1" ht="26.25" customHeight="1" x14ac:dyDescent="0.2">
      <c r="A116" s="929"/>
      <c r="B116" s="930"/>
      <c r="C116" s="852" t="s">
        <v>429</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122</v>
      </c>
      <c r="AB116" s="793"/>
      <c r="AC116" s="793"/>
      <c r="AD116" s="793"/>
      <c r="AE116" s="794"/>
      <c r="AF116" s="795" t="s">
        <v>122</v>
      </c>
      <c r="AG116" s="793"/>
      <c r="AH116" s="793"/>
      <c r="AI116" s="793"/>
      <c r="AJ116" s="794"/>
      <c r="AK116" s="795" t="s">
        <v>122</v>
      </c>
      <c r="AL116" s="793"/>
      <c r="AM116" s="793"/>
      <c r="AN116" s="793"/>
      <c r="AO116" s="794"/>
      <c r="AP116" s="837" t="s">
        <v>122</v>
      </c>
      <c r="AQ116" s="838"/>
      <c r="AR116" s="838"/>
      <c r="AS116" s="838"/>
      <c r="AT116" s="839"/>
      <c r="AU116" s="945"/>
      <c r="AV116" s="946"/>
      <c r="AW116" s="946"/>
      <c r="AX116" s="946"/>
      <c r="AY116" s="946"/>
      <c r="AZ116" s="922" t="s">
        <v>430</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431</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v>11500</v>
      </c>
      <c r="DH116" s="793"/>
      <c r="DI116" s="793"/>
      <c r="DJ116" s="793"/>
      <c r="DK116" s="794"/>
      <c r="DL116" s="795">
        <v>8000</v>
      </c>
      <c r="DM116" s="793"/>
      <c r="DN116" s="793"/>
      <c r="DO116" s="793"/>
      <c r="DP116" s="794"/>
      <c r="DQ116" s="795">
        <v>6000</v>
      </c>
      <c r="DR116" s="793"/>
      <c r="DS116" s="793"/>
      <c r="DT116" s="793"/>
      <c r="DU116" s="794"/>
      <c r="DV116" s="837">
        <v>0</v>
      </c>
      <c r="DW116" s="838"/>
      <c r="DX116" s="838"/>
      <c r="DY116" s="838"/>
      <c r="DZ116" s="839"/>
    </row>
    <row r="117" spans="1:130" s="224" customFormat="1" ht="26.25" customHeight="1" x14ac:dyDescent="0.2">
      <c r="A117" s="908" t="s">
        <v>177</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432</v>
      </c>
      <c r="Z117" s="910"/>
      <c r="AA117" s="915">
        <v>1972216</v>
      </c>
      <c r="AB117" s="916"/>
      <c r="AC117" s="916"/>
      <c r="AD117" s="916"/>
      <c r="AE117" s="917"/>
      <c r="AF117" s="918">
        <v>1436511</v>
      </c>
      <c r="AG117" s="916"/>
      <c r="AH117" s="916"/>
      <c r="AI117" s="916"/>
      <c r="AJ117" s="917"/>
      <c r="AK117" s="918">
        <v>1148202</v>
      </c>
      <c r="AL117" s="916"/>
      <c r="AM117" s="916"/>
      <c r="AN117" s="916"/>
      <c r="AO117" s="917"/>
      <c r="AP117" s="919"/>
      <c r="AQ117" s="920"/>
      <c r="AR117" s="920"/>
      <c r="AS117" s="920"/>
      <c r="AT117" s="921"/>
      <c r="AU117" s="945"/>
      <c r="AV117" s="946"/>
      <c r="AW117" s="946"/>
      <c r="AX117" s="946"/>
      <c r="AY117" s="946"/>
      <c r="AZ117" s="876" t="s">
        <v>433</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434</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24" customFormat="1" ht="26.25" customHeight="1" x14ac:dyDescent="0.2">
      <c r="A118" s="908" t="s">
        <v>408</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405</v>
      </c>
      <c r="AB118" s="909"/>
      <c r="AC118" s="909"/>
      <c r="AD118" s="909"/>
      <c r="AE118" s="910"/>
      <c r="AF118" s="911" t="s">
        <v>406</v>
      </c>
      <c r="AG118" s="909"/>
      <c r="AH118" s="909"/>
      <c r="AI118" s="909"/>
      <c r="AJ118" s="910"/>
      <c r="AK118" s="911" t="s">
        <v>294</v>
      </c>
      <c r="AL118" s="909"/>
      <c r="AM118" s="909"/>
      <c r="AN118" s="909"/>
      <c r="AO118" s="910"/>
      <c r="AP118" s="912" t="s">
        <v>407</v>
      </c>
      <c r="AQ118" s="913"/>
      <c r="AR118" s="913"/>
      <c r="AS118" s="913"/>
      <c r="AT118" s="914"/>
      <c r="AU118" s="945"/>
      <c r="AV118" s="946"/>
      <c r="AW118" s="946"/>
      <c r="AX118" s="946"/>
      <c r="AY118" s="946"/>
      <c r="AZ118" s="851" t="s">
        <v>435</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436</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24" customFormat="1" ht="26.25" customHeight="1" x14ac:dyDescent="0.2">
      <c r="A119" s="831" t="s">
        <v>411</v>
      </c>
      <c r="B119" s="832"/>
      <c r="C119" s="873" t="s">
        <v>412</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122</v>
      </c>
      <c r="AB119" s="902"/>
      <c r="AC119" s="902"/>
      <c r="AD119" s="902"/>
      <c r="AE119" s="903"/>
      <c r="AF119" s="904" t="s">
        <v>122</v>
      </c>
      <c r="AG119" s="902"/>
      <c r="AH119" s="902"/>
      <c r="AI119" s="902"/>
      <c r="AJ119" s="903"/>
      <c r="AK119" s="904" t="s">
        <v>122</v>
      </c>
      <c r="AL119" s="902"/>
      <c r="AM119" s="902"/>
      <c r="AN119" s="902"/>
      <c r="AO119" s="903"/>
      <c r="AP119" s="905" t="s">
        <v>122</v>
      </c>
      <c r="AQ119" s="906"/>
      <c r="AR119" s="906"/>
      <c r="AS119" s="906"/>
      <c r="AT119" s="907"/>
      <c r="AU119" s="947"/>
      <c r="AV119" s="948"/>
      <c r="AW119" s="948"/>
      <c r="AX119" s="948"/>
      <c r="AY119" s="948"/>
      <c r="AZ119" s="245" t="s">
        <v>177</v>
      </c>
      <c r="BA119" s="245"/>
      <c r="BB119" s="245"/>
      <c r="BC119" s="245"/>
      <c r="BD119" s="245"/>
      <c r="BE119" s="245"/>
      <c r="BF119" s="245"/>
      <c r="BG119" s="245"/>
      <c r="BH119" s="245"/>
      <c r="BI119" s="245"/>
      <c r="BJ119" s="245"/>
      <c r="BK119" s="245"/>
      <c r="BL119" s="245"/>
      <c r="BM119" s="245"/>
      <c r="BN119" s="245"/>
      <c r="BO119" s="890" t="s">
        <v>437</v>
      </c>
      <c r="BP119" s="891"/>
      <c r="BQ119" s="892">
        <v>26768752</v>
      </c>
      <c r="BR119" s="858"/>
      <c r="BS119" s="858"/>
      <c r="BT119" s="858"/>
      <c r="BU119" s="858"/>
      <c r="BV119" s="858">
        <v>25690153</v>
      </c>
      <c r="BW119" s="858"/>
      <c r="BX119" s="858"/>
      <c r="BY119" s="858"/>
      <c r="BZ119" s="858"/>
      <c r="CA119" s="858">
        <v>24806486</v>
      </c>
      <c r="CB119" s="858"/>
      <c r="CC119" s="858"/>
      <c r="CD119" s="858"/>
      <c r="CE119" s="858"/>
      <c r="CF119" s="761"/>
      <c r="CG119" s="762"/>
      <c r="CH119" s="762"/>
      <c r="CI119" s="762"/>
      <c r="CJ119" s="847"/>
      <c r="CK119" s="941"/>
      <c r="CL119" s="836"/>
      <c r="CM119" s="851" t="s">
        <v>438</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v>13816</v>
      </c>
      <c r="DH119" s="777"/>
      <c r="DI119" s="777"/>
      <c r="DJ119" s="777"/>
      <c r="DK119" s="778"/>
      <c r="DL119" s="779" t="s">
        <v>122</v>
      </c>
      <c r="DM119" s="777"/>
      <c r="DN119" s="777"/>
      <c r="DO119" s="777"/>
      <c r="DP119" s="778"/>
      <c r="DQ119" s="779" t="s">
        <v>122</v>
      </c>
      <c r="DR119" s="777"/>
      <c r="DS119" s="777"/>
      <c r="DT119" s="777"/>
      <c r="DU119" s="778"/>
      <c r="DV119" s="861" t="s">
        <v>122</v>
      </c>
      <c r="DW119" s="862"/>
      <c r="DX119" s="862"/>
      <c r="DY119" s="862"/>
      <c r="DZ119" s="863"/>
    </row>
    <row r="120" spans="1:130" s="224" customFormat="1" ht="26.25" customHeight="1" x14ac:dyDescent="0.2">
      <c r="A120" s="833"/>
      <c r="B120" s="834"/>
      <c r="C120" s="828" t="s">
        <v>415</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v>8615</v>
      </c>
      <c r="AB120" s="793"/>
      <c r="AC120" s="793"/>
      <c r="AD120" s="793"/>
      <c r="AE120" s="794"/>
      <c r="AF120" s="795">
        <v>8625</v>
      </c>
      <c r="AG120" s="793"/>
      <c r="AH120" s="793"/>
      <c r="AI120" s="793"/>
      <c r="AJ120" s="794"/>
      <c r="AK120" s="795">
        <v>8635</v>
      </c>
      <c r="AL120" s="793"/>
      <c r="AM120" s="793"/>
      <c r="AN120" s="793"/>
      <c r="AO120" s="794"/>
      <c r="AP120" s="837">
        <v>0</v>
      </c>
      <c r="AQ120" s="838"/>
      <c r="AR120" s="838"/>
      <c r="AS120" s="838"/>
      <c r="AT120" s="839"/>
      <c r="AU120" s="893" t="s">
        <v>439</v>
      </c>
      <c r="AV120" s="894"/>
      <c r="AW120" s="894"/>
      <c r="AX120" s="894"/>
      <c r="AY120" s="895"/>
      <c r="AZ120" s="873" t="s">
        <v>440</v>
      </c>
      <c r="BA120" s="821"/>
      <c r="BB120" s="821"/>
      <c r="BC120" s="821"/>
      <c r="BD120" s="821"/>
      <c r="BE120" s="821"/>
      <c r="BF120" s="821"/>
      <c r="BG120" s="821"/>
      <c r="BH120" s="821"/>
      <c r="BI120" s="821"/>
      <c r="BJ120" s="821"/>
      <c r="BK120" s="821"/>
      <c r="BL120" s="821"/>
      <c r="BM120" s="821"/>
      <c r="BN120" s="821"/>
      <c r="BO120" s="821"/>
      <c r="BP120" s="822"/>
      <c r="BQ120" s="874">
        <v>68641873</v>
      </c>
      <c r="BR120" s="855"/>
      <c r="BS120" s="855"/>
      <c r="BT120" s="855"/>
      <c r="BU120" s="855"/>
      <c r="BV120" s="855">
        <v>80598993</v>
      </c>
      <c r="BW120" s="855"/>
      <c r="BX120" s="855"/>
      <c r="BY120" s="855"/>
      <c r="BZ120" s="855"/>
      <c r="CA120" s="855">
        <v>88451741</v>
      </c>
      <c r="CB120" s="855"/>
      <c r="CC120" s="855"/>
      <c r="CD120" s="855"/>
      <c r="CE120" s="855"/>
      <c r="CF120" s="879">
        <v>119</v>
      </c>
      <c r="CG120" s="880"/>
      <c r="CH120" s="880"/>
      <c r="CI120" s="880"/>
      <c r="CJ120" s="880"/>
      <c r="CK120" s="881" t="s">
        <v>441</v>
      </c>
      <c r="CL120" s="865"/>
      <c r="CM120" s="865"/>
      <c r="CN120" s="865"/>
      <c r="CO120" s="866"/>
      <c r="CP120" s="885" t="s">
        <v>390</v>
      </c>
      <c r="CQ120" s="886"/>
      <c r="CR120" s="886"/>
      <c r="CS120" s="886"/>
      <c r="CT120" s="886"/>
      <c r="CU120" s="886"/>
      <c r="CV120" s="886"/>
      <c r="CW120" s="886"/>
      <c r="CX120" s="886"/>
      <c r="CY120" s="886"/>
      <c r="CZ120" s="886"/>
      <c r="DA120" s="886"/>
      <c r="DB120" s="886"/>
      <c r="DC120" s="886"/>
      <c r="DD120" s="886"/>
      <c r="DE120" s="886"/>
      <c r="DF120" s="887"/>
      <c r="DG120" s="874" t="s">
        <v>122</v>
      </c>
      <c r="DH120" s="855"/>
      <c r="DI120" s="855"/>
      <c r="DJ120" s="855"/>
      <c r="DK120" s="855"/>
      <c r="DL120" s="855" t="s">
        <v>122</v>
      </c>
      <c r="DM120" s="855"/>
      <c r="DN120" s="855"/>
      <c r="DO120" s="855"/>
      <c r="DP120" s="855"/>
      <c r="DQ120" s="855" t="s">
        <v>122</v>
      </c>
      <c r="DR120" s="855"/>
      <c r="DS120" s="855"/>
      <c r="DT120" s="855"/>
      <c r="DU120" s="855"/>
      <c r="DV120" s="856" t="s">
        <v>122</v>
      </c>
      <c r="DW120" s="856"/>
      <c r="DX120" s="856"/>
      <c r="DY120" s="856"/>
      <c r="DZ120" s="857"/>
    </row>
    <row r="121" spans="1:130" s="224" customFormat="1" ht="26.25" customHeight="1" x14ac:dyDescent="0.2">
      <c r="A121" s="833"/>
      <c r="B121" s="834"/>
      <c r="C121" s="876" t="s">
        <v>442</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122</v>
      </c>
      <c r="AB121" s="793"/>
      <c r="AC121" s="793"/>
      <c r="AD121" s="793"/>
      <c r="AE121" s="794"/>
      <c r="AF121" s="795" t="s">
        <v>122</v>
      </c>
      <c r="AG121" s="793"/>
      <c r="AH121" s="793"/>
      <c r="AI121" s="793"/>
      <c r="AJ121" s="794"/>
      <c r="AK121" s="795" t="s">
        <v>122</v>
      </c>
      <c r="AL121" s="793"/>
      <c r="AM121" s="793"/>
      <c r="AN121" s="793"/>
      <c r="AO121" s="794"/>
      <c r="AP121" s="837" t="s">
        <v>122</v>
      </c>
      <c r="AQ121" s="838"/>
      <c r="AR121" s="838"/>
      <c r="AS121" s="838"/>
      <c r="AT121" s="839"/>
      <c r="AU121" s="896"/>
      <c r="AV121" s="897"/>
      <c r="AW121" s="897"/>
      <c r="AX121" s="897"/>
      <c r="AY121" s="898"/>
      <c r="AZ121" s="828" t="s">
        <v>443</v>
      </c>
      <c r="BA121" s="765"/>
      <c r="BB121" s="765"/>
      <c r="BC121" s="765"/>
      <c r="BD121" s="765"/>
      <c r="BE121" s="765"/>
      <c r="BF121" s="765"/>
      <c r="BG121" s="765"/>
      <c r="BH121" s="765"/>
      <c r="BI121" s="765"/>
      <c r="BJ121" s="765"/>
      <c r="BK121" s="765"/>
      <c r="BL121" s="765"/>
      <c r="BM121" s="765"/>
      <c r="BN121" s="765"/>
      <c r="BO121" s="765"/>
      <c r="BP121" s="766"/>
      <c r="BQ121" s="829" t="s">
        <v>122</v>
      </c>
      <c r="BR121" s="830"/>
      <c r="BS121" s="830"/>
      <c r="BT121" s="830"/>
      <c r="BU121" s="830"/>
      <c r="BV121" s="830" t="s">
        <v>122</v>
      </c>
      <c r="BW121" s="830"/>
      <c r="BX121" s="830"/>
      <c r="BY121" s="830"/>
      <c r="BZ121" s="830"/>
      <c r="CA121" s="830" t="s">
        <v>122</v>
      </c>
      <c r="CB121" s="830"/>
      <c r="CC121" s="830"/>
      <c r="CD121" s="830"/>
      <c r="CE121" s="830"/>
      <c r="CF121" s="888" t="s">
        <v>122</v>
      </c>
      <c r="CG121" s="889"/>
      <c r="CH121" s="889"/>
      <c r="CI121" s="889"/>
      <c r="CJ121" s="889"/>
      <c r="CK121" s="882"/>
      <c r="CL121" s="868"/>
      <c r="CM121" s="868"/>
      <c r="CN121" s="868"/>
      <c r="CO121" s="869"/>
      <c r="CP121" s="848" t="s">
        <v>389</v>
      </c>
      <c r="CQ121" s="849"/>
      <c r="CR121" s="849"/>
      <c r="CS121" s="849"/>
      <c r="CT121" s="849"/>
      <c r="CU121" s="849"/>
      <c r="CV121" s="849"/>
      <c r="CW121" s="849"/>
      <c r="CX121" s="849"/>
      <c r="CY121" s="849"/>
      <c r="CZ121" s="849"/>
      <c r="DA121" s="849"/>
      <c r="DB121" s="849"/>
      <c r="DC121" s="849"/>
      <c r="DD121" s="849"/>
      <c r="DE121" s="849"/>
      <c r="DF121" s="850"/>
      <c r="DG121" s="829" t="s">
        <v>122</v>
      </c>
      <c r="DH121" s="830"/>
      <c r="DI121" s="830"/>
      <c r="DJ121" s="830"/>
      <c r="DK121" s="830"/>
      <c r="DL121" s="830" t="s">
        <v>122</v>
      </c>
      <c r="DM121" s="830"/>
      <c r="DN121" s="830"/>
      <c r="DO121" s="830"/>
      <c r="DP121" s="830"/>
      <c r="DQ121" s="830" t="s">
        <v>122</v>
      </c>
      <c r="DR121" s="830"/>
      <c r="DS121" s="830"/>
      <c r="DT121" s="830"/>
      <c r="DU121" s="830"/>
      <c r="DV121" s="807" t="s">
        <v>122</v>
      </c>
      <c r="DW121" s="807"/>
      <c r="DX121" s="807"/>
      <c r="DY121" s="807"/>
      <c r="DZ121" s="808"/>
    </row>
    <row r="122" spans="1:130" s="224" customFormat="1" ht="26.25" customHeight="1" x14ac:dyDescent="0.2">
      <c r="A122" s="833"/>
      <c r="B122" s="834"/>
      <c r="C122" s="828" t="s">
        <v>425</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444</v>
      </c>
      <c r="BA122" s="852"/>
      <c r="BB122" s="852"/>
      <c r="BC122" s="852"/>
      <c r="BD122" s="852"/>
      <c r="BE122" s="852"/>
      <c r="BF122" s="852"/>
      <c r="BG122" s="852"/>
      <c r="BH122" s="852"/>
      <c r="BI122" s="852"/>
      <c r="BJ122" s="852"/>
      <c r="BK122" s="852"/>
      <c r="BL122" s="852"/>
      <c r="BM122" s="852"/>
      <c r="BN122" s="852"/>
      <c r="BO122" s="852"/>
      <c r="BP122" s="853"/>
      <c r="BQ122" s="892">
        <v>36461972</v>
      </c>
      <c r="BR122" s="858"/>
      <c r="BS122" s="858"/>
      <c r="BT122" s="858"/>
      <c r="BU122" s="858"/>
      <c r="BV122" s="858">
        <v>32495957</v>
      </c>
      <c r="BW122" s="858"/>
      <c r="BX122" s="858"/>
      <c r="BY122" s="858"/>
      <c r="BZ122" s="858"/>
      <c r="CA122" s="858">
        <v>27921639</v>
      </c>
      <c r="CB122" s="858"/>
      <c r="CC122" s="858"/>
      <c r="CD122" s="858"/>
      <c r="CE122" s="858"/>
      <c r="CF122" s="859">
        <v>37.6</v>
      </c>
      <c r="CG122" s="860"/>
      <c r="CH122" s="860"/>
      <c r="CI122" s="860"/>
      <c r="CJ122" s="860"/>
      <c r="CK122" s="882"/>
      <c r="CL122" s="868"/>
      <c r="CM122" s="868"/>
      <c r="CN122" s="868"/>
      <c r="CO122" s="869"/>
      <c r="CP122" s="848" t="s">
        <v>388</v>
      </c>
      <c r="CQ122" s="849"/>
      <c r="CR122" s="849"/>
      <c r="CS122" s="849"/>
      <c r="CT122" s="849"/>
      <c r="CU122" s="849"/>
      <c r="CV122" s="849"/>
      <c r="CW122" s="849"/>
      <c r="CX122" s="849"/>
      <c r="CY122" s="849"/>
      <c r="CZ122" s="849"/>
      <c r="DA122" s="849"/>
      <c r="DB122" s="849"/>
      <c r="DC122" s="849"/>
      <c r="DD122" s="849"/>
      <c r="DE122" s="849"/>
      <c r="DF122" s="850"/>
      <c r="DG122" s="829" t="s">
        <v>122</v>
      </c>
      <c r="DH122" s="830"/>
      <c r="DI122" s="830"/>
      <c r="DJ122" s="830"/>
      <c r="DK122" s="830"/>
      <c r="DL122" s="830" t="s">
        <v>122</v>
      </c>
      <c r="DM122" s="830"/>
      <c r="DN122" s="830"/>
      <c r="DO122" s="830"/>
      <c r="DP122" s="830"/>
      <c r="DQ122" s="830" t="s">
        <v>122</v>
      </c>
      <c r="DR122" s="830"/>
      <c r="DS122" s="830"/>
      <c r="DT122" s="830"/>
      <c r="DU122" s="830"/>
      <c r="DV122" s="807" t="s">
        <v>122</v>
      </c>
      <c r="DW122" s="807"/>
      <c r="DX122" s="807"/>
      <c r="DY122" s="807"/>
      <c r="DZ122" s="808"/>
    </row>
    <row r="123" spans="1:130" s="224" customFormat="1" ht="26.25" customHeight="1" x14ac:dyDescent="0.2">
      <c r="A123" s="833"/>
      <c r="B123" s="834"/>
      <c r="C123" s="828" t="s">
        <v>431</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v>3500</v>
      </c>
      <c r="AB123" s="793"/>
      <c r="AC123" s="793"/>
      <c r="AD123" s="793"/>
      <c r="AE123" s="794"/>
      <c r="AF123" s="795">
        <v>3500</v>
      </c>
      <c r="AG123" s="793"/>
      <c r="AH123" s="793"/>
      <c r="AI123" s="793"/>
      <c r="AJ123" s="794"/>
      <c r="AK123" s="795">
        <v>2000</v>
      </c>
      <c r="AL123" s="793"/>
      <c r="AM123" s="793"/>
      <c r="AN123" s="793"/>
      <c r="AO123" s="794"/>
      <c r="AP123" s="837">
        <v>0</v>
      </c>
      <c r="AQ123" s="838"/>
      <c r="AR123" s="838"/>
      <c r="AS123" s="838"/>
      <c r="AT123" s="839"/>
      <c r="AU123" s="899"/>
      <c r="AV123" s="900"/>
      <c r="AW123" s="900"/>
      <c r="AX123" s="900"/>
      <c r="AY123" s="900"/>
      <c r="AZ123" s="245" t="s">
        <v>177</v>
      </c>
      <c r="BA123" s="245"/>
      <c r="BB123" s="245"/>
      <c r="BC123" s="245"/>
      <c r="BD123" s="245"/>
      <c r="BE123" s="245"/>
      <c r="BF123" s="245"/>
      <c r="BG123" s="245"/>
      <c r="BH123" s="245"/>
      <c r="BI123" s="245"/>
      <c r="BJ123" s="245"/>
      <c r="BK123" s="245"/>
      <c r="BL123" s="245"/>
      <c r="BM123" s="245"/>
      <c r="BN123" s="245"/>
      <c r="BO123" s="890" t="s">
        <v>445</v>
      </c>
      <c r="BP123" s="891"/>
      <c r="BQ123" s="845">
        <v>105103845</v>
      </c>
      <c r="BR123" s="846"/>
      <c r="BS123" s="846"/>
      <c r="BT123" s="846"/>
      <c r="BU123" s="846"/>
      <c r="BV123" s="846">
        <v>113094950</v>
      </c>
      <c r="BW123" s="846"/>
      <c r="BX123" s="846"/>
      <c r="BY123" s="846"/>
      <c r="BZ123" s="846"/>
      <c r="CA123" s="846">
        <v>116373380</v>
      </c>
      <c r="CB123" s="846"/>
      <c r="CC123" s="846"/>
      <c r="CD123" s="846"/>
      <c r="CE123" s="846"/>
      <c r="CF123" s="761"/>
      <c r="CG123" s="762"/>
      <c r="CH123" s="762"/>
      <c r="CI123" s="762"/>
      <c r="CJ123" s="847"/>
      <c r="CK123" s="882"/>
      <c r="CL123" s="868"/>
      <c r="CM123" s="868"/>
      <c r="CN123" s="868"/>
      <c r="CO123" s="869"/>
      <c r="CP123" s="848"/>
      <c r="CQ123" s="849"/>
      <c r="CR123" s="849"/>
      <c r="CS123" s="849"/>
      <c r="CT123" s="849"/>
      <c r="CU123" s="849"/>
      <c r="CV123" s="849"/>
      <c r="CW123" s="849"/>
      <c r="CX123" s="849"/>
      <c r="CY123" s="849"/>
      <c r="CZ123" s="849"/>
      <c r="DA123" s="849"/>
      <c r="DB123" s="849"/>
      <c r="DC123" s="849"/>
      <c r="DD123" s="849"/>
      <c r="DE123" s="849"/>
      <c r="DF123" s="850"/>
      <c r="DG123" s="792"/>
      <c r="DH123" s="793"/>
      <c r="DI123" s="793"/>
      <c r="DJ123" s="793"/>
      <c r="DK123" s="794"/>
      <c r="DL123" s="795"/>
      <c r="DM123" s="793"/>
      <c r="DN123" s="793"/>
      <c r="DO123" s="793"/>
      <c r="DP123" s="794"/>
      <c r="DQ123" s="795"/>
      <c r="DR123" s="793"/>
      <c r="DS123" s="793"/>
      <c r="DT123" s="793"/>
      <c r="DU123" s="794"/>
      <c r="DV123" s="837"/>
      <c r="DW123" s="838"/>
      <c r="DX123" s="838"/>
      <c r="DY123" s="838"/>
      <c r="DZ123" s="839"/>
    </row>
    <row r="124" spans="1:130" s="224" customFormat="1" ht="26.25" customHeight="1" thickBot="1" x14ac:dyDescent="0.25">
      <c r="A124" s="833"/>
      <c r="B124" s="834"/>
      <c r="C124" s="828" t="s">
        <v>434</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122</v>
      </c>
      <c r="AB124" s="793"/>
      <c r="AC124" s="793"/>
      <c r="AD124" s="793"/>
      <c r="AE124" s="794"/>
      <c r="AF124" s="795" t="s">
        <v>122</v>
      </c>
      <c r="AG124" s="793"/>
      <c r="AH124" s="793"/>
      <c r="AI124" s="793"/>
      <c r="AJ124" s="794"/>
      <c r="AK124" s="795" t="s">
        <v>122</v>
      </c>
      <c r="AL124" s="793"/>
      <c r="AM124" s="793"/>
      <c r="AN124" s="793"/>
      <c r="AO124" s="794"/>
      <c r="AP124" s="837" t="s">
        <v>122</v>
      </c>
      <c r="AQ124" s="838"/>
      <c r="AR124" s="838"/>
      <c r="AS124" s="838"/>
      <c r="AT124" s="839"/>
      <c r="AU124" s="840" t="s">
        <v>446</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122</v>
      </c>
      <c r="BR124" s="844"/>
      <c r="BS124" s="844"/>
      <c r="BT124" s="844"/>
      <c r="BU124" s="844"/>
      <c r="BV124" s="844" t="s">
        <v>122</v>
      </c>
      <c r="BW124" s="844"/>
      <c r="BX124" s="844"/>
      <c r="BY124" s="844"/>
      <c r="BZ124" s="844"/>
      <c r="CA124" s="844" t="s">
        <v>122</v>
      </c>
      <c r="CB124" s="844"/>
      <c r="CC124" s="844"/>
      <c r="CD124" s="844"/>
      <c r="CE124" s="844"/>
      <c r="CF124" s="739"/>
      <c r="CG124" s="740"/>
      <c r="CH124" s="740"/>
      <c r="CI124" s="740"/>
      <c r="CJ124" s="875"/>
      <c r="CK124" s="883"/>
      <c r="CL124" s="883"/>
      <c r="CM124" s="883"/>
      <c r="CN124" s="883"/>
      <c r="CO124" s="884"/>
      <c r="CP124" s="848" t="s">
        <v>447</v>
      </c>
      <c r="CQ124" s="849"/>
      <c r="CR124" s="849"/>
      <c r="CS124" s="849"/>
      <c r="CT124" s="849"/>
      <c r="CU124" s="849"/>
      <c r="CV124" s="849"/>
      <c r="CW124" s="849"/>
      <c r="CX124" s="849"/>
      <c r="CY124" s="849"/>
      <c r="CZ124" s="849"/>
      <c r="DA124" s="849"/>
      <c r="DB124" s="849"/>
      <c r="DC124" s="849"/>
      <c r="DD124" s="849"/>
      <c r="DE124" s="849"/>
      <c r="DF124" s="850"/>
      <c r="DG124" s="776" t="s">
        <v>122</v>
      </c>
      <c r="DH124" s="777"/>
      <c r="DI124" s="777"/>
      <c r="DJ124" s="777"/>
      <c r="DK124" s="778"/>
      <c r="DL124" s="779" t="s">
        <v>122</v>
      </c>
      <c r="DM124" s="777"/>
      <c r="DN124" s="777"/>
      <c r="DO124" s="777"/>
      <c r="DP124" s="778"/>
      <c r="DQ124" s="779" t="s">
        <v>122</v>
      </c>
      <c r="DR124" s="777"/>
      <c r="DS124" s="777"/>
      <c r="DT124" s="777"/>
      <c r="DU124" s="778"/>
      <c r="DV124" s="861" t="s">
        <v>122</v>
      </c>
      <c r="DW124" s="862"/>
      <c r="DX124" s="862"/>
      <c r="DY124" s="862"/>
      <c r="DZ124" s="863"/>
    </row>
    <row r="125" spans="1:130" s="224" customFormat="1" ht="26.25" customHeight="1" x14ac:dyDescent="0.2">
      <c r="A125" s="833"/>
      <c r="B125" s="834"/>
      <c r="C125" s="828" t="s">
        <v>436</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122</v>
      </c>
      <c r="AB125" s="793"/>
      <c r="AC125" s="793"/>
      <c r="AD125" s="793"/>
      <c r="AE125" s="794"/>
      <c r="AF125" s="795" t="s">
        <v>122</v>
      </c>
      <c r="AG125" s="793"/>
      <c r="AH125" s="793"/>
      <c r="AI125" s="793"/>
      <c r="AJ125" s="794"/>
      <c r="AK125" s="795" t="s">
        <v>122</v>
      </c>
      <c r="AL125" s="793"/>
      <c r="AM125" s="793"/>
      <c r="AN125" s="793"/>
      <c r="AO125" s="794"/>
      <c r="AP125" s="837" t="s">
        <v>122</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448</v>
      </c>
      <c r="CL125" s="865"/>
      <c r="CM125" s="865"/>
      <c r="CN125" s="865"/>
      <c r="CO125" s="866"/>
      <c r="CP125" s="873" t="s">
        <v>449</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24" customFormat="1" ht="26.25" customHeight="1" thickBot="1" x14ac:dyDescent="0.25">
      <c r="A126" s="833"/>
      <c r="B126" s="834"/>
      <c r="C126" s="828" t="s">
        <v>438</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t="s">
        <v>122</v>
      </c>
      <c r="AB126" s="793"/>
      <c r="AC126" s="793"/>
      <c r="AD126" s="793"/>
      <c r="AE126" s="794"/>
      <c r="AF126" s="795" t="s">
        <v>122</v>
      </c>
      <c r="AG126" s="793"/>
      <c r="AH126" s="793"/>
      <c r="AI126" s="793"/>
      <c r="AJ126" s="794"/>
      <c r="AK126" s="795" t="s">
        <v>122</v>
      </c>
      <c r="AL126" s="793"/>
      <c r="AM126" s="793"/>
      <c r="AN126" s="793"/>
      <c r="AO126" s="794"/>
      <c r="AP126" s="837" t="s">
        <v>122</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450</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t="s">
        <v>122</v>
      </c>
      <c r="DM126" s="830"/>
      <c r="DN126" s="830"/>
      <c r="DO126" s="830"/>
      <c r="DP126" s="830"/>
      <c r="DQ126" s="830" t="s">
        <v>122</v>
      </c>
      <c r="DR126" s="830"/>
      <c r="DS126" s="830"/>
      <c r="DT126" s="830"/>
      <c r="DU126" s="830"/>
      <c r="DV126" s="807" t="s">
        <v>122</v>
      </c>
      <c r="DW126" s="807"/>
      <c r="DX126" s="807"/>
      <c r="DY126" s="807"/>
      <c r="DZ126" s="808"/>
    </row>
    <row r="127" spans="1:130" s="224" customFormat="1" ht="26.25" customHeight="1" x14ac:dyDescent="0.2">
      <c r="A127" s="835"/>
      <c r="B127" s="836"/>
      <c r="C127" s="851" t="s">
        <v>451</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t="s">
        <v>122</v>
      </c>
      <c r="AB127" s="793"/>
      <c r="AC127" s="793"/>
      <c r="AD127" s="793"/>
      <c r="AE127" s="794"/>
      <c r="AF127" s="795" t="s">
        <v>122</v>
      </c>
      <c r="AG127" s="793"/>
      <c r="AH127" s="793"/>
      <c r="AI127" s="793"/>
      <c r="AJ127" s="794"/>
      <c r="AK127" s="795" t="s">
        <v>122</v>
      </c>
      <c r="AL127" s="793"/>
      <c r="AM127" s="793"/>
      <c r="AN127" s="793"/>
      <c r="AO127" s="794"/>
      <c r="AP127" s="837" t="s">
        <v>122</v>
      </c>
      <c r="AQ127" s="838"/>
      <c r="AR127" s="838"/>
      <c r="AS127" s="838"/>
      <c r="AT127" s="839"/>
      <c r="AU127" s="226"/>
      <c r="AV127" s="226"/>
      <c r="AW127" s="226"/>
      <c r="AX127" s="854" t="s">
        <v>452</v>
      </c>
      <c r="AY127" s="825"/>
      <c r="AZ127" s="825"/>
      <c r="BA127" s="825"/>
      <c r="BB127" s="825"/>
      <c r="BC127" s="825"/>
      <c r="BD127" s="825"/>
      <c r="BE127" s="826"/>
      <c r="BF127" s="824" t="s">
        <v>453</v>
      </c>
      <c r="BG127" s="825"/>
      <c r="BH127" s="825"/>
      <c r="BI127" s="825"/>
      <c r="BJ127" s="825"/>
      <c r="BK127" s="825"/>
      <c r="BL127" s="826"/>
      <c r="BM127" s="824" t="s">
        <v>454</v>
      </c>
      <c r="BN127" s="825"/>
      <c r="BO127" s="825"/>
      <c r="BP127" s="825"/>
      <c r="BQ127" s="825"/>
      <c r="BR127" s="825"/>
      <c r="BS127" s="826"/>
      <c r="BT127" s="824" t="s">
        <v>455</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456</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24" customFormat="1" ht="26.25" customHeight="1" thickBot="1" x14ac:dyDescent="0.25">
      <c r="A128" s="809" t="s">
        <v>457</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458</v>
      </c>
      <c r="X128" s="811"/>
      <c r="Y128" s="811"/>
      <c r="Z128" s="812"/>
      <c r="AA128" s="813" t="s">
        <v>122</v>
      </c>
      <c r="AB128" s="814"/>
      <c r="AC128" s="814"/>
      <c r="AD128" s="814"/>
      <c r="AE128" s="815"/>
      <c r="AF128" s="816" t="s">
        <v>122</v>
      </c>
      <c r="AG128" s="814"/>
      <c r="AH128" s="814"/>
      <c r="AI128" s="814"/>
      <c r="AJ128" s="815"/>
      <c r="AK128" s="816" t="s">
        <v>122</v>
      </c>
      <c r="AL128" s="814"/>
      <c r="AM128" s="814"/>
      <c r="AN128" s="814"/>
      <c r="AO128" s="815"/>
      <c r="AP128" s="817"/>
      <c r="AQ128" s="818"/>
      <c r="AR128" s="818"/>
      <c r="AS128" s="818"/>
      <c r="AT128" s="819"/>
      <c r="AU128" s="226"/>
      <c r="AV128" s="226"/>
      <c r="AW128" s="226"/>
      <c r="AX128" s="820" t="s">
        <v>459</v>
      </c>
      <c r="AY128" s="821"/>
      <c r="AZ128" s="821"/>
      <c r="BA128" s="821"/>
      <c r="BB128" s="821"/>
      <c r="BC128" s="821"/>
      <c r="BD128" s="821"/>
      <c r="BE128" s="822"/>
      <c r="BF128" s="799" t="s">
        <v>122</v>
      </c>
      <c r="BG128" s="800"/>
      <c r="BH128" s="800"/>
      <c r="BI128" s="800"/>
      <c r="BJ128" s="800"/>
      <c r="BK128" s="800"/>
      <c r="BL128" s="823"/>
      <c r="BM128" s="799">
        <v>11.25</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460</v>
      </c>
      <c r="CQ128" s="743"/>
      <c r="CR128" s="743"/>
      <c r="CS128" s="743"/>
      <c r="CT128" s="743"/>
      <c r="CU128" s="743"/>
      <c r="CV128" s="743"/>
      <c r="CW128" s="743"/>
      <c r="CX128" s="743"/>
      <c r="CY128" s="743"/>
      <c r="CZ128" s="743"/>
      <c r="DA128" s="743"/>
      <c r="DB128" s="743"/>
      <c r="DC128" s="743"/>
      <c r="DD128" s="743"/>
      <c r="DE128" s="743"/>
      <c r="DF128" s="744"/>
      <c r="DG128" s="803" t="s">
        <v>122</v>
      </c>
      <c r="DH128" s="804"/>
      <c r="DI128" s="804"/>
      <c r="DJ128" s="804"/>
      <c r="DK128" s="804"/>
      <c r="DL128" s="804" t="s">
        <v>122</v>
      </c>
      <c r="DM128" s="804"/>
      <c r="DN128" s="804"/>
      <c r="DO128" s="804"/>
      <c r="DP128" s="804"/>
      <c r="DQ128" s="804" t="s">
        <v>122</v>
      </c>
      <c r="DR128" s="804"/>
      <c r="DS128" s="804"/>
      <c r="DT128" s="804"/>
      <c r="DU128" s="804"/>
      <c r="DV128" s="805" t="s">
        <v>122</v>
      </c>
      <c r="DW128" s="805"/>
      <c r="DX128" s="805"/>
      <c r="DY128" s="805"/>
      <c r="DZ128" s="806"/>
    </row>
    <row r="129" spans="1:131" s="224" customFormat="1" ht="26.25" customHeight="1" x14ac:dyDescent="0.2">
      <c r="A129" s="787" t="s">
        <v>103</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461</v>
      </c>
      <c r="X129" s="790"/>
      <c r="Y129" s="790"/>
      <c r="Z129" s="791"/>
      <c r="AA129" s="792">
        <v>71658684</v>
      </c>
      <c r="AB129" s="793"/>
      <c r="AC129" s="793"/>
      <c r="AD129" s="793"/>
      <c r="AE129" s="794"/>
      <c r="AF129" s="795">
        <v>73008066</v>
      </c>
      <c r="AG129" s="793"/>
      <c r="AH129" s="793"/>
      <c r="AI129" s="793"/>
      <c r="AJ129" s="794"/>
      <c r="AK129" s="795">
        <v>78098672</v>
      </c>
      <c r="AL129" s="793"/>
      <c r="AM129" s="793"/>
      <c r="AN129" s="793"/>
      <c r="AO129" s="794"/>
      <c r="AP129" s="796"/>
      <c r="AQ129" s="797"/>
      <c r="AR129" s="797"/>
      <c r="AS129" s="797"/>
      <c r="AT129" s="798"/>
      <c r="AU129" s="227"/>
      <c r="AV129" s="227"/>
      <c r="AW129" s="227"/>
      <c r="AX129" s="764" t="s">
        <v>462</v>
      </c>
      <c r="AY129" s="765"/>
      <c r="AZ129" s="765"/>
      <c r="BA129" s="765"/>
      <c r="BB129" s="765"/>
      <c r="BC129" s="765"/>
      <c r="BD129" s="765"/>
      <c r="BE129" s="766"/>
      <c r="BF129" s="783" t="s">
        <v>122</v>
      </c>
      <c r="BG129" s="784"/>
      <c r="BH129" s="784"/>
      <c r="BI129" s="784"/>
      <c r="BJ129" s="784"/>
      <c r="BK129" s="784"/>
      <c r="BL129" s="785"/>
      <c r="BM129" s="783">
        <v>16.25</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463</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464</v>
      </c>
      <c r="X130" s="790"/>
      <c r="Y130" s="790"/>
      <c r="Z130" s="791"/>
      <c r="AA130" s="792">
        <v>4653800</v>
      </c>
      <c r="AB130" s="793"/>
      <c r="AC130" s="793"/>
      <c r="AD130" s="793"/>
      <c r="AE130" s="794"/>
      <c r="AF130" s="795">
        <v>4194921</v>
      </c>
      <c r="AG130" s="793"/>
      <c r="AH130" s="793"/>
      <c r="AI130" s="793"/>
      <c r="AJ130" s="794"/>
      <c r="AK130" s="795">
        <v>3769041</v>
      </c>
      <c r="AL130" s="793"/>
      <c r="AM130" s="793"/>
      <c r="AN130" s="793"/>
      <c r="AO130" s="794"/>
      <c r="AP130" s="796"/>
      <c r="AQ130" s="797"/>
      <c r="AR130" s="797"/>
      <c r="AS130" s="797"/>
      <c r="AT130" s="798"/>
      <c r="AU130" s="227"/>
      <c r="AV130" s="227"/>
      <c r="AW130" s="227"/>
      <c r="AX130" s="764" t="s">
        <v>465</v>
      </c>
      <c r="AY130" s="765"/>
      <c r="AZ130" s="765"/>
      <c r="BA130" s="765"/>
      <c r="BB130" s="765"/>
      <c r="BC130" s="765"/>
      <c r="BD130" s="765"/>
      <c r="BE130" s="766"/>
      <c r="BF130" s="767">
        <v>-3.8</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466</v>
      </c>
      <c r="X131" s="774"/>
      <c r="Y131" s="774"/>
      <c r="Z131" s="775"/>
      <c r="AA131" s="776">
        <v>67004884</v>
      </c>
      <c r="AB131" s="777"/>
      <c r="AC131" s="777"/>
      <c r="AD131" s="777"/>
      <c r="AE131" s="778"/>
      <c r="AF131" s="779">
        <v>68813145</v>
      </c>
      <c r="AG131" s="777"/>
      <c r="AH131" s="777"/>
      <c r="AI131" s="777"/>
      <c r="AJ131" s="778"/>
      <c r="AK131" s="779">
        <v>74329631</v>
      </c>
      <c r="AL131" s="777"/>
      <c r="AM131" s="777"/>
      <c r="AN131" s="777"/>
      <c r="AO131" s="778"/>
      <c r="AP131" s="780"/>
      <c r="AQ131" s="781"/>
      <c r="AR131" s="781"/>
      <c r="AS131" s="781"/>
      <c r="AT131" s="782"/>
      <c r="AU131" s="227"/>
      <c r="AV131" s="227"/>
      <c r="AW131" s="227"/>
      <c r="AX131" s="742" t="s">
        <v>467</v>
      </c>
      <c r="AY131" s="743"/>
      <c r="AZ131" s="743"/>
      <c r="BA131" s="743"/>
      <c r="BB131" s="743"/>
      <c r="BC131" s="743"/>
      <c r="BD131" s="743"/>
      <c r="BE131" s="744"/>
      <c r="BF131" s="745" t="s">
        <v>122</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468</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469</v>
      </c>
      <c r="W132" s="755"/>
      <c r="X132" s="755"/>
      <c r="Y132" s="755"/>
      <c r="Z132" s="756"/>
      <c r="AA132" s="757">
        <v>-4.00207245</v>
      </c>
      <c r="AB132" s="758"/>
      <c r="AC132" s="758"/>
      <c r="AD132" s="758"/>
      <c r="AE132" s="759"/>
      <c r="AF132" s="760">
        <v>-4.0085509799999999</v>
      </c>
      <c r="AG132" s="758"/>
      <c r="AH132" s="758"/>
      <c r="AI132" s="758"/>
      <c r="AJ132" s="759"/>
      <c r="AK132" s="760">
        <v>-3.5259680000000002</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470</v>
      </c>
      <c r="W133" s="734"/>
      <c r="X133" s="734"/>
      <c r="Y133" s="734"/>
      <c r="Z133" s="735"/>
      <c r="AA133" s="736">
        <v>-4</v>
      </c>
      <c r="AB133" s="737"/>
      <c r="AC133" s="737"/>
      <c r="AD133" s="737"/>
      <c r="AE133" s="738"/>
      <c r="AF133" s="736">
        <v>-4</v>
      </c>
      <c r="AG133" s="737"/>
      <c r="AH133" s="737"/>
      <c r="AI133" s="737"/>
      <c r="AJ133" s="738"/>
      <c r="AK133" s="736">
        <v>-3.8</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NdYoj+LGylWe4lC0lCDP/n3ULyv2l1Y35gJm64QpMBh3L9LaYad0TpDdMOqO57xqCa8/Gc1wMugUuufErOTlZw==" saltValue="ROlPes/MlC8InYxNWArmk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H5" zoomScale="70" zoomScaleNormal="85" zoomScaleSheetLayoutView="70" workbookViewId="0"/>
  </sheetViews>
  <sheetFormatPr defaultColWidth="0" defaultRowHeight="13.5" customHeight="1" zeroHeight="1" x14ac:dyDescent="0.2"/>
  <cols>
    <col min="1" max="120" width="2.886718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471</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vQ/iyoUErfy05MkxwCsawnahWT3fhgXdtmzXcDTRm57/pLFv5iD8dYYdc33xDVHilItXRqpNVMJdAqpxOuxZGg==" saltValue="5DTmtFdDLEGRv2WwrHe0Gw==" spinCount="100000" sheet="1" objects="1" scenarios="1"/>
  <dataConsolidate/>
  <phoneticPr fontId="2"/>
  <printOptions horizontalCentered="1" verticalCentered="1"/>
  <pageMargins left="0" right="0" top="0" bottom="0" header="0" footer="0"/>
  <pageSetup paperSize="9" scale="41"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H5"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WVzXW14hb8b+QBy0iTWW53SbJm/aco07IFhBtWBxBynNKyKtbeUN23NcuprRGi2pX7dENxwry2DtuzAikY7Q2A==" saltValue="sNFrefrFjkBOsMaiQChs2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4"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472</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473</v>
      </c>
      <c r="AL6" s="260"/>
      <c r="AM6" s="260"/>
      <c r="AN6" s="260"/>
    </row>
    <row r="7" spans="1:46" ht="13.5" customHeight="1" x14ac:dyDescent="0.2">
      <c r="A7" s="259"/>
      <c r="AK7" s="262"/>
      <c r="AL7" s="263"/>
      <c r="AM7" s="263"/>
      <c r="AN7" s="264"/>
      <c r="AO7" s="1131" t="s">
        <v>474</v>
      </c>
      <c r="AP7" s="265"/>
      <c r="AQ7" s="266" t="s">
        <v>475</v>
      </c>
      <c r="AR7" s="267"/>
    </row>
    <row r="8" spans="1:46" ht="13.2" x14ac:dyDescent="0.2">
      <c r="A8" s="259"/>
      <c r="AK8" s="268"/>
      <c r="AL8" s="269"/>
      <c r="AM8" s="269"/>
      <c r="AN8" s="270"/>
      <c r="AO8" s="1132"/>
      <c r="AP8" s="271" t="s">
        <v>476</v>
      </c>
      <c r="AQ8" s="272" t="s">
        <v>477</v>
      </c>
      <c r="AR8" s="273" t="s">
        <v>478</v>
      </c>
    </row>
    <row r="9" spans="1:46" ht="13.2" x14ac:dyDescent="0.2">
      <c r="A9" s="259"/>
      <c r="AK9" s="1143" t="s">
        <v>479</v>
      </c>
      <c r="AL9" s="1144"/>
      <c r="AM9" s="1144"/>
      <c r="AN9" s="1145"/>
      <c r="AO9" s="274">
        <v>20202414</v>
      </c>
      <c r="AP9" s="274">
        <v>72275</v>
      </c>
      <c r="AQ9" s="275">
        <v>62747</v>
      </c>
      <c r="AR9" s="276">
        <v>15.2</v>
      </c>
    </row>
    <row r="10" spans="1:46" ht="13.5" customHeight="1" x14ac:dyDescent="0.2">
      <c r="A10" s="259"/>
      <c r="AK10" s="1143" t="s">
        <v>480</v>
      </c>
      <c r="AL10" s="1144"/>
      <c r="AM10" s="1144"/>
      <c r="AN10" s="1145"/>
      <c r="AO10" s="277">
        <v>289148</v>
      </c>
      <c r="AP10" s="277">
        <v>1034</v>
      </c>
      <c r="AQ10" s="278">
        <v>903</v>
      </c>
      <c r="AR10" s="279">
        <v>14.5</v>
      </c>
    </row>
    <row r="11" spans="1:46" ht="13.5" customHeight="1" x14ac:dyDescent="0.2">
      <c r="A11" s="259"/>
      <c r="AK11" s="1143" t="s">
        <v>481</v>
      </c>
      <c r="AL11" s="1144"/>
      <c r="AM11" s="1144"/>
      <c r="AN11" s="1145"/>
      <c r="AO11" s="277" t="s">
        <v>482</v>
      </c>
      <c r="AP11" s="277" t="s">
        <v>482</v>
      </c>
      <c r="AQ11" s="278" t="s">
        <v>482</v>
      </c>
      <c r="AR11" s="279" t="s">
        <v>482</v>
      </c>
    </row>
    <row r="12" spans="1:46" ht="13.5" customHeight="1" x14ac:dyDescent="0.2">
      <c r="A12" s="259"/>
      <c r="AK12" s="1143" t="s">
        <v>483</v>
      </c>
      <c r="AL12" s="1144"/>
      <c r="AM12" s="1144"/>
      <c r="AN12" s="1145"/>
      <c r="AO12" s="277" t="s">
        <v>482</v>
      </c>
      <c r="AP12" s="277" t="s">
        <v>482</v>
      </c>
      <c r="AQ12" s="278" t="s">
        <v>482</v>
      </c>
      <c r="AR12" s="279" t="s">
        <v>482</v>
      </c>
    </row>
    <row r="13" spans="1:46" ht="13.5" customHeight="1" x14ac:dyDescent="0.2">
      <c r="A13" s="259"/>
      <c r="AK13" s="1143" t="s">
        <v>484</v>
      </c>
      <c r="AL13" s="1144"/>
      <c r="AM13" s="1144"/>
      <c r="AN13" s="1145"/>
      <c r="AO13" s="277">
        <v>860037</v>
      </c>
      <c r="AP13" s="277">
        <v>3077</v>
      </c>
      <c r="AQ13" s="278">
        <v>2239</v>
      </c>
      <c r="AR13" s="279">
        <v>37.4</v>
      </c>
    </row>
    <row r="14" spans="1:46" ht="13.5" customHeight="1" x14ac:dyDescent="0.2">
      <c r="A14" s="259"/>
      <c r="AK14" s="1143" t="s">
        <v>485</v>
      </c>
      <c r="AL14" s="1144"/>
      <c r="AM14" s="1144"/>
      <c r="AN14" s="1145"/>
      <c r="AO14" s="277">
        <v>517796</v>
      </c>
      <c r="AP14" s="277">
        <v>1852</v>
      </c>
      <c r="AQ14" s="278">
        <v>1577</v>
      </c>
      <c r="AR14" s="279">
        <v>17.399999999999999</v>
      </c>
    </row>
    <row r="15" spans="1:46" ht="13.5" customHeight="1" x14ac:dyDescent="0.2">
      <c r="A15" s="259"/>
      <c r="AK15" s="1146" t="s">
        <v>486</v>
      </c>
      <c r="AL15" s="1147"/>
      <c r="AM15" s="1147"/>
      <c r="AN15" s="1148"/>
      <c r="AO15" s="277">
        <v>-619710</v>
      </c>
      <c r="AP15" s="277">
        <v>-2217</v>
      </c>
      <c r="AQ15" s="278">
        <v>-1898</v>
      </c>
      <c r="AR15" s="279">
        <v>16.8</v>
      </c>
    </row>
    <row r="16" spans="1:46" ht="13.2" x14ac:dyDescent="0.2">
      <c r="A16" s="259"/>
      <c r="AK16" s="1146" t="s">
        <v>177</v>
      </c>
      <c r="AL16" s="1147"/>
      <c r="AM16" s="1147"/>
      <c r="AN16" s="1148"/>
      <c r="AO16" s="277">
        <v>21249685</v>
      </c>
      <c r="AP16" s="277">
        <v>76022</v>
      </c>
      <c r="AQ16" s="278">
        <v>65568</v>
      </c>
      <c r="AR16" s="279">
        <v>15.9</v>
      </c>
    </row>
    <row r="17" spans="1:46" ht="13.2" x14ac:dyDescent="0.2">
      <c r="A17" s="259"/>
    </row>
    <row r="18" spans="1:46" ht="13.2" x14ac:dyDescent="0.2">
      <c r="A18" s="259"/>
      <c r="AQ18" s="280"/>
      <c r="AR18" s="280"/>
    </row>
    <row r="19" spans="1:46" ht="13.2" x14ac:dyDescent="0.2">
      <c r="A19" s="259"/>
      <c r="AK19" s="255" t="s">
        <v>487</v>
      </c>
    </row>
    <row r="20" spans="1:46" ht="13.2" x14ac:dyDescent="0.2">
      <c r="A20" s="259"/>
      <c r="AK20" s="281"/>
      <c r="AL20" s="282"/>
      <c r="AM20" s="282"/>
      <c r="AN20" s="283"/>
      <c r="AO20" s="284" t="s">
        <v>488</v>
      </c>
      <c r="AP20" s="285" t="s">
        <v>489</v>
      </c>
      <c r="AQ20" s="286" t="s">
        <v>490</v>
      </c>
      <c r="AR20" s="287"/>
    </row>
    <row r="21" spans="1:46" s="260" customFormat="1" ht="13.2" x14ac:dyDescent="0.2">
      <c r="A21" s="288"/>
      <c r="AK21" s="1149" t="s">
        <v>491</v>
      </c>
      <c r="AL21" s="1150"/>
      <c r="AM21" s="1150"/>
      <c r="AN21" s="1151"/>
      <c r="AO21" s="289">
        <v>7</v>
      </c>
      <c r="AP21" s="290">
        <v>6.35</v>
      </c>
      <c r="AQ21" s="291">
        <v>0.65</v>
      </c>
      <c r="AS21" s="292"/>
      <c r="AT21" s="288"/>
    </row>
    <row r="22" spans="1:46" s="260" customFormat="1" ht="13.2" x14ac:dyDescent="0.2">
      <c r="A22" s="288"/>
      <c r="AK22" s="1149" t="s">
        <v>492</v>
      </c>
      <c r="AL22" s="1150"/>
      <c r="AM22" s="1150"/>
      <c r="AN22" s="1151"/>
      <c r="AO22" s="293">
        <v>99.6</v>
      </c>
      <c r="AP22" s="294">
        <v>98.6</v>
      </c>
      <c r="AQ22" s="295">
        <v>1</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2" t="s">
        <v>493</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300"/>
      <c r="AS27" s="255"/>
      <c r="AT27" s="255"/>
    </row>
    <row r="28" spans="1:46" ht="16.2" x14ac:dyDescent="0.2">
      <c r="A28" s="256" t="s">
        <v>494</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495</v>
      </c>
      <c r="AL29" s="260"/>
      <c r="AM29" s="260"/>
      <c r="AN29" s="260"/>
      <c r="AS29" s="302"/>
    </row>
    <row r="30" spans="1:46" ht="13.5" customHeight="1" x14ac:dyDescent="0.2">
      <c r="A30" s="259"/>
      <c r="AK30" s="262"/>
      <c r="AL30" s="263"/>
      <c r="AM30" s="263"/>
      <c r="AN30" s="264"/>
      <c r="AO30" s="1131" t="s">
        <v>474</v>
      </c>
      <c r="AP30" s="265"/>
      <c r="AQ30" s="266" t="s">
        <v>475</v>
      </c>
      <c r="AR30" s="267"/>
    </row>
    <row r="31" spans="1:46" ht="13.2" x14ac:dyDescent="0.2">
      <c r="A31" s="259"/>
      <c r="AK31" s="268"/>
      <c r="AL31" s="269"/>
      <c r="AM31" s="269"/>
      <c r="AN31" s="270"/>
      <c r="AO31" s="1132"/>
      <c r="AP31" s="271" t="s">
        <v>476</v>
      </c>
      <c r="AQ31" s="272" t="s">
        <v>477</v>
      </c>
      <c r="AR31" s="273" t="s">
        <v>478</v>
      </c>
    </row>
    <row r="32" spans="1:46" ht="27" customHeight="1" x14ac:dyDescent="0.2">
      <c r="A32" s="259"/>
      <c r="AK32" s="1133" t="s">
        <v>496</v>
      </c>
      <c r="AL32" s="1134"/>
      <c r="AM32" s="1134"/>
      <c r="AN32" s="1135"/>
      <c r="AO32" s="303">
        <v>830964</v>
      </c>
      <c r="AP32" s="303">
        <v>2973</v>
      </c>
      <c r="AQ32" s="304">
        <v>3862</v>
      </c>
      <c r="AR32" s="305">
        <v>-23</v>
      </c>
    </row>
    <row r="33" spans="1:46" ht="13.5" customHeight="1" x14ac:dyDescent="0.2">
      <c r="A33" s="259"/>
      <c r="AK33" s="1133" t="s">
        <v>497</v>
      </c>
      <c r="AL33" s="1134"/>
      <c r="AM33" s="1134"/>
      <c r="AN33" s="1135"/>
      <c r="AO33" s="303" t="s">
        <v>482</v>
      </c>
      <c r="AP33" s="303" t="s">
        <v>482</v>
      </c>
      <c r="AQ33" s="304" t="s">
        <v>482</v>
      </c>
      <c r="AR33" s="305" t="s">
        <v>482</v>
      </c>
    </row>
    <row r="34" spans="1:46" ht="27" customHeight="1" x14ac:dyDescent="0.2">
      <c r="A34" s="259"/>
      <c r="AK34" s="1133" t="s">
        <v>498</v>
      </c>
      <c r="AL34" s="1134"/>
      <c r="AM34" s="1134"/>
      <c r="AN34" s="1135"/>
      <c r="AO34" s="303">
        <v>194377</v>
      </c>
      <c r="AP34" s="303">
        <v>695</v>
      </c>
      <c r="AQ34" s="304">
        <v>339</v>
      </c>
      <c r="AR34" s="305">
        <v>105</v>
      </c>
    </row>
    <row r="35" spans="1:46" ht="27" customHeight="1" x14ac:dyDescent="0.2">
      <c r="A35" s="259"/>
      <c r="AK35" s="1133" t="s">
        <v>499</v>
      </c>
      <c r="AL35" s="1134"/>
      <c r="AM35" s="1134"/>
      <c r="AN35" s="1135"/>
      <c r="AO35" s="303" t="s">
        <v>482</v>
      </c>
      <c r="AP35" s="303" t="s">
        <v>482</v>
      </c>
      <c r="AQ35" s="304">
        <v>19</v>
      </c>
      <c r="AR35" s="305" t="s">
        <v>482</v>
      </c>
    </row>
    <row r="36" spans="1:46" ht="27" customHeight="1" x14ac:dyDescent="0.2">
      <c r="A36" s="259"/>
      <c r="AK36" s="1133" t="s">
        <v>500</v>
      </c>
      <c r="AL36" s="1134"/>
      <c r="AM36" s="1134"/>
      <c r="AN36" s="1135"/>
      <c r="AO36" s="303">
        <v>112226</v>
      </c>
      <c r="AP36" s="303">
        <v>401</v>
      </c>
      <c r="AQ36" s="304">
        <v>364</v>
      </c>
      <c r="AR36" s="305">
        <v>10.199999999999999</v>
      </c>
    </row>
    <row r="37" spans="1:46" ht="13.5" customHeight="1" x14ac:dyDescent="0.2">
      <c r="A37" s="259"/>
      <c r="AK37" s="1133" t="s">
        <v>501</v>
      </c>
      <c r="AL37" s="1134"/>
      <c r="AM37" s="1134"/>
      <c r="AN37" s="1135"/>
      <c r="AO37" s="303">
        <v>10635</v>
      </c>
      <c r="AP37" s="303">
        <v>38</v>
      </c>
      <c r="AQ37" s="304">
        <v>2345</v>
      </c>
      <c r="AR37" s="305">
        <v>-98.4</v>
      </c>
    </row>
    <row r="38" spans="1:46" ht="27" customHeight="1" x14ac:dyDescent="0.2">
      <c r="A38" s="259"/>
      <c r="AK38" s="1136" t="s">
        <v>502</v>
      </c>
      <c r="AL38" s="1137"/>
      <c r="AM38" s="1137"/>
      <c r="AN38" s="1138"/>
      <c r="AO38" s="306" t="s">
        <v>482</v>
      </c>
      <c r="AP38" s="306" t="s">
        <v>482</v>
      </c>
      <c r="AQ38" s="307" t="s">
        <v>482</v>
      </c>
      <c r="AR38" s="295" t="s">
        <v>482</v>
      </c>
      <c r="AS38" s="302"/>
    </row>
    <row r="39" spans="1:46" ht="13.2" x14ac:dyDescent="0.2">
      <c r="A39" s="259"/>
      <c r="AK39" s="1136" t="s">
        <v>503</v>
      </c>
      <c r="AL39" s="1137"/>
      <c r="AM39" s="1137"/>
      <c r="AN39" s="1138"/>
      <c r="AO39" s="303" t="s">
        <v>482</v>
      </c>
      <c r="AP39" s="303" t="s">
        <v>482</v>
      </c>
      <c r="AQ39" s="304">
        <v>-12</v>
      </c>
      <c r="AR39" s="305" t="s">
        <v>482</v>
      </c>
      <c r="AS39" s="302"/>
    </row>
    <row r="40" spans="1:46" ht="27" customHeight="1" x14ac:dyDescent="0.2">
      <c r="A40" s="259"/>
      <c r="AK40" s="1133" t="s">
        <v>504</v>
      </c>
      <c r="AL40" s="1134"/>
      <c r="AM40" s="1134"/>
      <c r="AN40" s="1135"/>
      <c r="AO40" s="303">
        <v>-3769041</v>
      </c>
      <c r="AP40" s="303">
        <v>-13484</v>
      </c>
      <c r="AQ40" s="304">
        <v>-12184</v>
      </c>
      <c r="AR40" s="305">
        <v>10.7</v>
      </c>
      <c r="AS40" s="302"/>
    </row>
    <row r="41" spans="1:46" ht="13.2" x14ac:dyDescent="0.2">
      <c r="A41" s="259"/>
      <c r="AK41" s="1139" t="s">
        <v>287</v>
      </c>
      <c r="AL41" s="1140"/>
      <c r="AM41" s="1140"/>
      <c r="AN41" s="1141"/>
      <c r="AO41" s="303">
        <v>-2620839</v>
      </c>
      <c r="AP41" s="303">
        <v>-9376</v>
      </c>
      <c r="AQ41" s="304">
        <v>-5268</v>
      </c>
      <c r="AR41" s="305">
        <v>78</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505</v>
      </c>
    </row>
    <row r="48" spans="1:46" ht="13.2" x14ac:dyDescent="0.2">
      <c r="A48" s="259"/>
      <c r="AK48" s="313" t="s">
        <v>506</v>
      </c>
      <c r="AL48" s="313"/>
      <c r="AM48" s="313"/>
      <c r="AN48" s="313"/>
      <c r="AO48" s="313"/>
      <c r="AP48" s="313"/>
      <c r="AQ48" s="314"/>
      <c r="AR48" s="313"/>
    </row>
    <row r="49" spans="1:44" ht="13.5" customHeight="1" x14ac:dyDescent="0.2">
      <c r="A49" s="259"/>
      <c r="AK49" s="315"/>
      <c r="AL49" s="316"/>
      <c r="AM49" s="1126" t="s">
        <v>474</v>
      </c>
      <c r="AN49" s="1128" t="s">
        <v>507</v>
      </c>
      <c r="AO49" s="1129"/>
      <c r="AP49" s="1129"/>
      <c r="AQ49" s="1129"/>
      <c r="AR49" s="1130"/>
    </row>
    <row r="50" spans="1:44" ht="13.2" x14ac:dyDescent="0.2">
      <c r="A50" s="259"/>
      <c r="AK50" s="317"/>
      <c r="AL50" s="318"/>
      <c r="AM50" s="1127"/>
      <c r="AN50" s="319" t="s">
        <v>508</v>
      </c>
      <c r="AO50" s="320" t="s">
        <v>509</v>
      </c>
      <c r="AP50" s="321" t="s">
        <v>510</v>
      </c>
      <c r="AQ50" s="322" t="s">
        <v>511</v>
      </c>
      <c r="AR50" s="323" t="s">
        <v>512</v>
      </c>
    </row>
    <row r="51" spans="1:44" ht="13.2" x14ac:dyDescent="0.2">
      <c r="A51" s="259"/>
      <c r="AK51" s="315" t="s">
        <v>513</v>
      </c>
      <c r="AL51" s="316"/>
      <c r="AM51" s="324">
        <v>10923498</v>
      </c>
      <c r="AN51" s="325">
        <v>38808</v>
      </c>
      <c r="AO51" s="326">
        <v>27</v>
      </c>
      <c r="AP51" s="327">
        <v>51681</v>
      </c>
      <c r="AQ51" s="328">
        <v>3.8</v>
      </c>
      <c r="AR51" s="329">
        <v>23.2</v>
      </c>
    </row>
    <row r="52" spans="1:44" ht="13.2" x14ac:dyDescent="0.2">
      <c r="A52" s="259"/>
      <c r="AK52" s="330"/>
      <c r="AL52" s="331" t="s">
        <v>514</v>
      </c>
      <c r="AM52" s="332">
        <v>8640353</v>
      </c>
      <c r="AN52" s="333">
        <v>30697</v>
      </c>
      <c r="AO52" s="334">
        <v>27.4</v>
      </c>
      <c r="AP52" s="335">
        <v>37226</v>
      </c>
      <c r="AQ52" s="336">
        <v>-0.1</v>
      </c>
      <c r="AR52" s="337">
        <v>27.5</v>
      </c>
    </row>
    <row r="53" spans="1:44" ht="13.2" x14ac:dyDescent="0.2">
      <c r="A53" s="259"/>
      <c r="AK53" s="315" t="s">
        <v>515</v>
      </c>
      <c r="AL53" s="316"/>
      <c r="AM53" s="324">
        <v>8516950</v>
      </c>
      <c r="AN53" s="325">
        <v>30275</v>
      </c>
      <c r="AO53" s="326">
        <v>-22</v>
      </c>
      <c r="AP53" s="327">
        <v>50465</v>
      </c>
      <c r="AQ53" s="328">
        <v>-2.4</v>
      </c>
      <c r="AR53" s="329">
        <v>-19.600000000000001</v>
      </c>
    </row>
    <row r="54" spans="1:44" ht="13.2" x14ac:dyDescent="0.2">
      <c r="A54" s="259"/>
      <c r="AK54" s="330"/>
      <c r="AL54" s="331" t="s">
        <v>514</v>
      </c>
      <c r="AM54" s="332">
        <v>6218400</v>
      </c>
      <c r="AN54" s="333">
        <v>22105</v>
      </c>
      <c r="AO54" s="334">
        <v>-28</v>
      </c>
      <c r="AP54" s="335">
        <v>34193</v>
      </c>
      <c r="AQ54" s="336">
        <v>-8.1</v>
      </c>
      <c r="AR54" s="337">
        <v>-19.899999999999999</v>
      </c>
    </row>
    <row r="55" spans="1:44" ht="13.2" x14ac:dyDescent="0.2">
      <c r="A55" s="259"/>
      <c r="AK55" s="315" t="s">
        <v>516</v>
      </c>
      <c r="AL55" s="316"/>
      <c r="AM55" s="324">
        <v>4434824</v>
      </c>
      <c r="AN55" s="325">
        <v>15937</v>
      </c>
      <c r="AO55" s="326">
        <v>-47.4</v>
      </c>
      <c r="AP55" s="327">
        <v>51679</v>
      </c>
      <c r="AQ55" s="328">
        <v>2.4</v>
      </c>
      <c r="AR55" s="329">
        <v>-49.8</v>
      </c>
    </row>
    <row r="56" spans="1:44" ht="13.2" x14ac:dyDescent="0.2">
      <c r="A56" s="259"/>
      <c r="AK56" s="330"/>
      <c r="AL56" s="331" t="s">
        <v>514</v>
      </c>
      <c r="AM56" s="332">
        <v>2807060</v>
      </c>
      <c r="AN56" s="333">
        <v>10087</v>
      </c>
      <c r="AO56" s="334">
        <v>-54.4</v>
      </c>
      <c r="AP56" s="335">
        <v>35132</v>
      </c>
      <c r="AQ56" s="336">
        <v>2.7</v>
      </c>
      <c r="AR56" s="337">
        <v>-57.1</v>
      </c>
    </row>
    <row r="57" spans="1:44" ht="13.2" x14ac:dyDescent="0.2">
      <c r="A57" s="259"/>
      <c r="AK57" s="315" t="s">
        <v>517</v>
      </c>
      <c r="AL57" s="316"/>
      <c r="AM57" s="324">
        <v>7641356</v>
      </c>
      <c r="AN57" s="325">
        <v>27424</v>
      </c>
      <c r="AO57" s="326">
        <v>72.099999999999994</v>
      </c>
      <c r="AP57" s="327">
        <v>49665</v>
      </c>
      <c r="AQ57" s="328">
        <v>-3.9</v>
      </c>
      <c r="AR57" s="329">
        <v>76</v>
      </c>
    </row>
    <row r="58" spans="1:44" ht="13.2" x14ac:dyDescent="0.2">
      <c r="A58" s="259"/>
      <c r="AK58" s="330"/>
      <c r="AL58" s="331" t="s">
        <v>514</v>
      </c>
      <c r="AM58" s="332">
        <v>3933778</v>
      </c>
      <c r="AN58" s="333">
        <v>14118</v>
      </c>
      <c r="AO58" s="334">
        <v>40</v>
      </c>
      <c r="AP58" s="335">
        <v>34678</v>
      </c>
      <c r="AQ58" s="336">
        <v>-1.3</v>
      </c>
      <c r="AR58" s="337">
        <v>41.3</v>
      </c>
    </row>
    <row r="59" spans="1:44" ht="13.2" x14ac:dyDescent="0.2">
      <c r="A59" s="259"/>
      <c r="AK59" s="315" t="s">
        <v>518</v>
      </c>
      <c r="AL59" s="316"/>
      <c r="AM59" s="324">
        <v>7684000</v>
      </c>
      <c r="AN59" s="325">
        <v>27490</v>
      </c>
      <c r="AO59" s="326">
        <v>0.2</v>
      </c>
      <c r="AP59" s="327">
        <v>63439</v>
      </c>
      <c r="AQ59" s="328">
        <v>27.7</v>
      </c>
      <c r="AR59" s="329">
        <v>-27.5</v>
      </c>
    </row>
    <row r="60" spans="1:44" ht="13.2" x14ac:dyDescent="0.2">
      <c r="A60" s="259"/>
      <c r="AK60" s="330"/>
      <c r="AL60" s="331" t="s">
        <v>514</v>
      </c>
      <c r="AM60" s="332">
        <v>4890133</v>
      </c>
      <c r="AN60" s="333">
        <v>17495</v>
      </c>
      <c r="AO60" s="334">
        <v>23.9</v>
      </c>
      <c r="AP60" s="335">
        <v>46463</v>
      </c>
      <c r="AQ60" s="336">
        <v>34</v>
      </c>
      <c r="AR60" s="337">
        <v>-10.1</v>
      </c>
    </row>
    <row r="61" spans="1:44" ht="13.2" x14ac:dyDescent="0.2">
      <c r="A61" s="259"/>
      <c r="AK61" s="315" t="s">
        <v>519</v>
      </c>
      <c r="AL61" s="338"/>
      <c r="AM61" s="324">
        <v>7840126</v>
      </c>
      <c r="AN61" s="325">
        <v>27987</v>
      </c>
      <c r="AO61" s="326">
        <v>6</v>
      </c>
      <c r="AP61" s="327">
        <v>53386</v>
      </c>
      <c r="AQ61" s="339">
        <v>5.5</v>
      </c>
      <c r="AR61" s="329">
        <v>0.5</v>
      </c>
    </row>
    <row r="62" spans="1:44" ht="13.2" x14ac:dyDescent="0.2">
      <c r="A62" s="259"/>
      <c r="AK62" s="330"/>
      <c r="AL62" s="331" t="s">
        <v>514</v>
      </c>
      <c r="AM62" s="332">
        <v>5297945</v>
      </c>
      <c r="AN62" s="333">
        <v>18900</v>
      </c>
      <c r="AO62" s="334">
        <v>1.8</v>
      </c>
      <c r="AP62" s="335">
        <v>37538</v>
      </c>
      <c r="AQ62" s="336">
        <v>5.4</v>
      </c>
      <c r="AR62" s="337">
        <v>-3.6</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kXb1gyzN5ZAs3/jSkY7OjgNRJ3JFgsL6aSqTCcuir9D6HFeqk7iGt6DYSFUx3N2dmzIEpiXjB8hCib5KUQsu5w==" saltValue="PrX/l8IpGbVIQHlse2t0cQ=="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471</v>
      </c>
    </row>
    <row r="121" spans="125:125" ht="13.5" hidden="1" customHeight="1" x14ac:dyDescent="0.2">
      <c r="DU121" s="253"/>
    </row>
  </sheetData>
  <sheetProtection algorithmName="SHA-512" hashValue="fDc1AS03/xhDs+Re+bkteRmilS/8tin0yZZRqCaDbLNn9KPSYH2YN39apFqtwQaWtQCKJ2z83xMNtt7q2FEb/w==" saltValue="bEL2zMtqN1ySsKlq0h7oT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471</v>
      </c>
    </row>
  </sheetData>
  <sheetProtection algorithmName="SHA-512" hashValue="w/ScX11+Ndq5fPoqjLmOcWXxnwW+0fx23vJ47tSzI3AhlZ+qA3GAveqWRqBpgQdDLq/imS0tZRF0sLV8PaojbA==" saltValue="B2ffnQDYk4NIV59qxuvSe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4" zoomScale="70" zoomScaleNormal="70" zoomScaleSheetLayoutView="100" workbookViewId="0"/>
  </sheetViews>
  <sheetFormatPr defaultColWidth="0" defaultRowHeight="13.5" customHeight="1" zeroHeight="1" x14ac:dyDescent="0.2"/>
  <cols>
    <col min="1" max="1" width="8.109375" style="1" customWidth="1"/>
    <col min="2" max="16" width="14.6640625" style="1" customWidth="1"/>
    <col min="17"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521</v>
      </c>
      <c r="G46" s="8" t="s">
        <v>522</v>
      </c>
      <c r="H46" s="8" t="s">
        <v>523</v>
      </c>
      <c r="I46" s="8" t="s">
        <v>524</v>
      </c>
      <c r="J46" s="9" t="s">
        <v>525</v>
      </c>
    </row>
    <row r="47" spans="2:10" ht="57.75" customHeight="1" x14ac:dyDescent="0.2">
      <c r="B47" s="10"/>
      <c r="C47" s="1152" t="s">
        <v>3</v>
      </c>
      <c r="D47" s="1152"/>
      <c r="E47" s="1153"/>
      <c r="F47" s="11">
        <v>32.17</v>
      </c>
      <c r="G47" s="12">
        <v>37.46</v>
      </c>
      <c r="H47" s="12">
        <v>42.51</v>
      </c>
      <c r="I47" s="12">
        <v>47.79</v>
      </c>
      <c r="J47" s="13">
        <v>50.63</v>
      </c>
    </row>
    <row r="48" spans="2:10" ht="57.75" customHeight="1" x14ac:dyDescent="0.2">
      <c r="B48" s="14"/>
      <c r="C48" s="1154" t="s">
        <v>4</v>
      </c>
      <c r="D48" s="1154"/>
      <c r="E48" s="1155"/>
      <c r="F48" s="15">
        <v>8.1199999999999992</v>
      </c>
      <c r="G48" s="16">
        <v>12.72</v>
      </c>
      <c r="H48" s="16">
        <v>12.15</v>
      </c>
      <c r="I48" s="16">
        <v>11.12</v>
      </c>
      <c r="J48" s="17">
        <v>9.3699999999999992</v>
      </c>
    </row>
    <row r="49" spans="2:10" ht="57.75" customHeight="1" thickBot="1" x14ac:dyDescent="0.25">
      <c r="B49" s="18"/>
      <c r="C49" s="1156" t="s">
        <v>5</v>
      </c>
      <c r="D49" s="1156"/>
      <c r="E49" s="1157"/>
      <c r="F49" s="19">
        <v>5.29</v>
      </c>
      <c r="G49" s="20">
        <v>9.24</v>
      </c>
      <c r="H49" s="20">
        <v>6.04</v>
      </c>
      <c r="I49" s="20">
        <v>5.27</v>
      </c>
      <c r="J49" s="21">
        <v>4.92</v>
      </c>
    </row>
    <row r="50" spans="2:10" ht="13.2" x14ac:dyDescent="0.2"/>
  </sheetData>
  <sheetProtection algorithmName="SHA-512" hashValue="satkXy2YOuE47eLI4MrcvJAA8nIRNwHyHmTJeMwCSS7vSKtw8GlIR+B3gY46ONmx4Y4a9OlkJpGmPikpmYAa7g==" saltValue="ZK9/5sVEd2sR7M1TUmgcg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F81FB37DF1C14C9CE1FFC6A05F8872" ma:contentTypeVersion="15" ma:contentTypeDescription="Create a new document." ma:contentTypeScope="" ma:versionID="758476f1c643fbc14adea468b0950f2a">
  <xsd:schema xmlns:xsd="http://www.w3.org/2001/XMLSchema" xmlns:xs="http://www.w3.org/2001/XMLSchema" xmlns:p="http://schemas.microsoft.com/office/2006/metadata/properties" xmlns:ns1="http://schemas.microsoft.com/sharepoint/v3" xmlns:ns2="b252e89a-34c0-4c96-9f14-c3273292d6fd" xmlns:ns3="6247811e-b09e-4db0-b0e2-20f60e430aaf" targetNamespace="http://schemas.microsoft.com/office/2006/metadata/properties" ma:root="true" ma:fieldsID="62a72c59f6aebcf4e8754ace1532c98d" ns1:_="" ns2:_="" ns3:_="">
    <xsd:import namespace="http://schemas.microsoft.com/sharepoint/v3"/>
    <xsd:import namespace="b252e89a-34c0-4c96-9f14-c3273292d6fd"/>
    <xsd:import namespace="6247811e-b09e-4db0-b0e2-20f60e430a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252e89a-34c0-4c96-9f14-c3273292d6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839e1b8-f5b0-498a-9da1-3169d63f8594"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47811e-b09e-4db0-b0e2-20f60e430aaf"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045803be-255f-4027-bdff-163bcf851cbd}" ma:internalName="TaxCatchAll" ma:showField="CatchAllData" ma:web="6247811e-b09e-4db0-b0e2-20f60e430a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b252e89a-34c0-4c96-9f14-c3273292d6fd">
      <Terms xmlns="http://schemas.microsoft.com/office/infopath/2007/PartnerControls"/>
    </lcf76f155ced4ddcb4097134ff3c332f>
    <_ip_UnifiedCompliancePolicyProperties xmlns="http://schemas.microsoft.com/sharepoint/v3" xsi:nil="true"/>
    <TaxCatchAll xmlns="6247811e-b09e-4db0-b0e2-20f60e430aaf" xsi:nil="true"/>
  </documentManagement>
</p:properties>
</file>

<file path=customXml/itemProps1.xml><?xml version="1.0" encoding="utf-8"?>
<ds:datastoreItem xmlns:ds="http://schemas.openxmlformats.org/officeDocument/2006/customXml" ds:itemID="{80B6E46F-A425-4ED9-AF56-DE2B521062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252e89a-34c0-4c96-9f14-c3273292d6fd"/>
    <ds:schemaRef ds:uri="6247811e-b09e-4db0-b0e2-20f60e430a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49EB523-694C-4C74-AA17-30EDD3AE917B}">
  <ds:schemaRefs>
    <ds:schemaRef ds:uri="http://schemas.microsoft.com/sharepoint/v3/contenttype/forms"/>
  </ds:schemaRefs>
</ds:datastoreItem>
</file>

<file path=customXml/itemProps3.xml><?xml version="1.0" encoding="utf-8"?>
<ds:datastoreItem xmlns:ds="http://schemas.openxmlformats.org/officeDocument/2006/customXml" ds:itemID="{B9A67399-C78C-4439-B832-A0196B840290}">
  <ds:schemaRefs>
    <ds:schemaRef ds:uri="http://schemas.microsoft.com/sharepoint/v3"/>
    <ds:schemaRef ds:uri="http://schemas.microsoft.com/office/2006/documentManagement/types"/>
    <ds:schemaRef ds:uri="http://schemas.openxmlformats.org/package/2006/metadata/core-properties"/>
    <ds:schemaRef ds:uri="http://schemas.microsoft.com/office/2006/metadata/properties"/>
    <ds:schemaRef ds:uri="http://purl.org/dc/elements/1.1/"/>
    <ds:schemaRef ds:uri="http://www.w3.org/XML/1998/namespace"/>
    <ds:schemaRef ds:uri="6247811e-b09e-4db0-b0e2-20f60e430aaf"/>
    <ds:schemaRef ds:uri="http://schemas.microsoft.com/office/infopath/2007/PartnerControls"/>
    <ds:schemaRef ds:uri="http://purl.org/dc/terms/"/>
    <ds:schemaRef ds:uri="b252e89a-34c0-4c96-9f14-c3273292d6fd"/>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望月　愛</cp:lastModifiedBy>
  <cp:lastPrinted>2025-03-10T09:46:01Z</cp:lastPrinted>
  <dcterms:created xsi:type="dcterms:W3CDTF">2025-02-19T01:47:49Z</dcterms:created>
  <dcterms:modified xsi:type="dcterms:W3CDTF">2025-12-10T07:14:11Z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0x0101005BF81FB37DF1C14C9CE1FFC6A05F8872</vt:lpwstr>
  </property>
  <property fmtid="{D5CDD505-2E9C-101B-9397-08002B2CF9AE}" pid="3" name="MediaServiceImageTags">
    <vt:lpwstr/>
  </property>
</Properties>
</file>