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2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omments3.xml" ContentType="application/vnd.openxmlformats-officedocument.spreadsheetml.comments+xml"/>
  <Override PartName="/xl/drawings/drawing8.xml" ContentType="application/vnd.openxmlformats-officedocument.drawing+xml"/>
  <Override PartName="/xl/comments4.xml" ContentType="application/vnd.openxmlformats-officedocument.spreadsheetml.comments+xml"/>
  <Override PartName="/xl/drawings/drawing9.xml" ContentType="application/vnd.openxmlformats-officedocument.drawing+xml"/>
  <Override PartName="/xl/comments5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0.226.61.9\zaiseichousa\03_決算\令和４年度　決算統計\24 決算カード（決算状況一覧）\07 最終版\★HP掲載用\"/>
    </mc:Choice>
  </mc:AlternateContent>
  <bookViews>
    <workbookView xWindow="-120" yWindow="-120" windowWidth="7800" windowHeight="1716" tabRatio="974" firstSheet="1" activeTab="1"/>
  </bookViews>
  <sheets>
    <sheet name="【全区版】左（1116修正版）.xlsx" sheetId="30" state="hidden" r:id="rId1"/>
    <sheet name="目黒区・左" sheetId="33" r:id="rId2"/>
    <sheet name="目黒区・右" sheetId="34" r:id="rId3"/>
    <sheet name="02chuo_元決ver4.xlsx" sheetId="3" state="hidden" r:id="rId4"/>
    <sheet name="04shinjyuku_元決ver5.xlsx" sheetId="5" state="hidden" r:id="rId5"/>
    <sheet name="06taito_元決ver5.xlsx" sheetId="7" state="hidden" r:id="rId6"/>
    <sheet name="15suginami（R01）.xlsx" sheetId="16" state="hidden" r:id="rId7"/>
    <sheet name="26rinkai_元決ver5.xls" sheetId="27" state="hidden" r:id="rId8"/>
    <sheet name="25seiso_元決ver4.xls" sheetId="26" state="hidden" r:id="rId9"/>
  </sheets>
  <definedNames>
    <definedName name="_xlnm.Print_Area" localSheetId="0">'【全区版】左（1116修正版）.xlsx'!$A$1:$AL$58</definedName>
    <definedName name="_xlnm.Print_Area" localSheetId="3">'02chuo_元決ver4.xlsx'!$A$1:$AL$58</definedName>
    <definedName name="_xlnm.Print_Area" localSheetId="4">'04shinjyuku_元決ver5.xlsx'!$A$1:$AL$58</definedName>
    <definedName name="_xlnm.Print_Area" localSheetId="5">'06taito_元決ver5.xlsx'!$A$1:$AL$58</definedName>
    <definedName name="_xlnm.Print_Area" localSheetId="6">'15suginami（R01）.xlsx'!$A$1:$AL$58</definedName>
    <definedName name="_xlnm.Print_Area" localSheetId="8">'25seiso_元決ver4.xls'!$A$1:$AL$58</definedName>
    <definedName name="_xlnm.Print_Area" localSheetId="7">'26rinkai_元決ver5.xls'!$A$1:$AL$58</definedName>
    <definedName name="_xlnm.Print_Area" localSheetId="2">目黒区・右!$A$1:$S$61</definedName>
    <definedName name="_xlnm.Print_Area" localSheetId="1">目黒区・左!$A$1:$AL$52</definedName>
  </definedNames>
  <calcPr calcId="162913"/>
</workbook>
</file>

<file path=xl/calcChain.xml><?xml version="1.0" encoding="utf-8"?>
<calcChain xmlns="http://schemas.openxmlformats.org/spreadsheetml/2006/main">
  <c r="G51" i="34" l="1"/>
  <c r="J51" i="34"/>
  <c r="D51" i="34"/>
  <c r="E51" i="34"/>
  <c r="J50" i="34"/>
  <c r="E50" i="34"/>
  <c r="E49" i="34"/>
  <c r="J48" i="34"/>
  <c r="E48" i="34"/>
  <c r="E47" i="34"/>
  <c r="E46" i="34"/>
  <c r="E45" i="34"/>
  <c r="E44" i="34"/>
  <c r="N43" i="34"/>
  <c r="P43" i="34"/>
  <c r="E43" i="34"/>
  <c r="P42" i="34"/>
  <c r="J42" i="34"/>
  <c r="P41" i="34"/>
  <c r="E41" i="34"/>
  <c r="P40" i="34"/>
  <c r="J40" i="34"/>
  <c r="P39" i="34"/>
  <c r="E39" i="34"/>
  <c r="J38" i="34"/>
  <c r="P37" i="34"/>
  <c r="D32" i="34"/>
  <c r="L28" i="34"/>
  <c r="L27" i="34"/>
  <c r="O22" i="34"/>
  <c r="J22" i="34"/>
  <c r="R21" i="34"/>
  <c r="L21" i="34"/>
  <c r="R20" i="34"/>
  <c r="D20" i="34"/>
  <c r="R19" i="34"/>
  <c r="L18" i="34"/>
  <c r="R16" i="34"/>
  <c r="R15" i="34"/>
  <c r="R14" i="34"/>
  <c r="R13" i="34"/>
  <c r="P13" i="34"/>
  <c r="O13" i="34"/>
  <c r="O29" i="34"/>
  <c r="J13" i="34"/>
  <c r="J29" i="34"/>
  <c r="R12" i="34"/>
  <c r="L12" i="34"/>
  <c r="E12" i="34"/>
  <c r="R11" i="34"/>
  <c r="R10" i="34"/>
  <c r="R9" i="34"/>
  <c r="R8" i="34"/>
  <c r="R7" i="34"/>
  <c r="R6" i="34"/>
  <c r="AH51" i="33"/>
  <c r="AD51" i="33"/>
  <c r="AA51" i="33"/>
  <c r="X51" i="33"/>
  <c r="L49" i="33"/>
  <c r="L52" i="33"/>
  <c r="E49" i="33"/>
  <c r="E52" i="33"/>
  <c r="G28" i="33"/>
  <c r="S26" i="33"/>
  <c r="S24" i="33"/>
  <c r="S22" i="33"/>
  <c r="G18" i="33"/>
  <c r="S18" i="33"/>
  <c r="S16" i="33"/>
  <c r="S14" i="33"/>
  <c r="G14" i="33"/>
  <c r="S12" i="33"/>
  <c r="S10" i="33"/>
  <c r="L52" i="30"/>
  <c r="L49" i="30"/>
  <c r="E49" i="30"/>
  <c r="E52" i="30"/>
  <c r="S26" i="30"/>
  <c r="S24" i="30"/>
  <c r="S22" i="30"/>
  <c r="S18" i="30"/>
  <c r="S16" i="30"/>
  <c r="S14" i="30"/>
  <c r="S12" i="30"/>
  <c r="S10" i="30"/>
  <c r="X51" i="26"/>
  <c r="AH49" i="26"/>
  <c r="L49" i="26"/>
  <c r="L52" i="26"/>
  <c r="E49" i="26"/>
  <c r="E52" i="26"/>
  <c r="AH47" i="26"/>
  <c r="AH45" i="26"/>
  <c r="AH51" i="26"/>
  <c r="G28" i="26"/>
  <c r="S26" i="26"/>
  <c r="S22" i="26"/>
  <c r="G18" i="26"/>
  <c r="S18" i="26"/>
  <c r="S16" i="26"/>
  <c r="S14" i="26"/>
  <c r="G14" i="26"/>
  <c r="S12" i="26"/>
  <c r="S10" i="26"/>
  <c r="AH51" i="16"/>
  <c r="AD51" i="16"/>
  <c r="AA51" i="16"/>
  <c r="X51" i="16"/>
  <c r="O49" i="16"/>
  <c r="O52" i="16"/>
  <c r="L49" i="16"/>
  <c r="L52" i="16"/>
  <c r="E49" i="16"/>
  <c r="E52" i="16"/>
  <c r="G28" i="16"/>
  <c r="S26" i="16"/>
  <c r="S22" i="16"/>
  <c r="G18" i="16"/>
  <c r="S18" i="16"/>
  <c r="S16" i="16"/>
  <c r="G14" i="16"/>
  <c r="S14" i="16"/>
  <c r="S12" i="16"/>
  <c r="S10" i="16"/>
  <c r="AD51" i="7"/>
  <c r="AA51" i="7"/>
  <c r="X51" i="7"/>
  <c r="AH49" i="7"/>
  <c r="O49" i="7"/>
  <c r="O52" i="7"/>
  <c r="L49" i="7"/>
  <c r="L52" i="7"/>
  <c r="E49" i="7"/>
  <c r="E52" i="7"/>
  <c r="AH47" i="7"/>
  <c r="AH45" i="7"/>
  <c r="AH51" i="7"/>
  <c r="G28" i="7"/>
  <c r="G14" i="7"/>
  <c r="G18" i="7"/>
  <c r="AH51" i="5"/>
  <c r="AD51" i="5"/>
  <c r="AA51" i="5"/>
  <c r="X51" i="5"/>
  <c r="O49" i="5"/>
  <c r="O52" i="5"/>
  <c r="L49" i="5"/>
  <c r="L52" i="5"/>
  <c r="E49" i="5"/>
  <c r="E52" i="5"/>
  <c r="G28" i="5"/>
  <c r="AO27" i="5"/>
  <c r="S26" i="5"/>
  <c r="S24" i="5"/>
  <c r="S22" i="5"/>
  <c r="S16" i="5"/>
  <c r="G14" i="5"/>
  <c r="G18" i="5"/>
  <c r="S18" i="5"/>
  <c r="S12" i="5"/>
  <c r="S10" i="5"/>
  <c r="S14" i="5"/>
  <c r="AH51" i="3"/>
  <c r="AD51" i="3"/>
  <c r="AA51" i="3"/>
  <c r="X51" i="3"/>
  <c r="L49" i="3"/>
  <c r="L52" i="3"/>
  <c r="E49" i="3"/>
  <c r="E52" i="3"/>
  <c r="G28" i="3"/>
  <c r="S26" i="3"/>
  <c r="S22" i="3"/>
  <c r="G18" i="3"/>
  <c r="S18" i="3"/>
  <c r="S16" i="3"/>
  <c r="S14" i="3"/>
  <c r="G14" i="3"/>
  <c r="S12" i="3"/>
  <c r="S10" i="3"/>
  <c r="L26" i="34"/>
  <c r="L25" i="34"/>
  <c r="L24" i="34"/>
  <c r="L23" i="34"/>
  <c r="L20" i="34"/>
  <c r="L19" i="34"/>
  <c r="L17" i="34"/>
  <c r="L15" i="34"/>
  <c r="L10" i="34"/>
  <c r="L8" i="34"/>
  <c r="L6" i="34"/>
  <c r="L29" i="34"/>
  <c r="L22" i="34"/>
  <c r="L16" i="34"/>
  <c r="L14" i="34"/>
  <c r="L11" i="34"/>
  <c r="L9" i="34"/>
  <c r="L7" i="34"/>
  <c r="D33" i="34"/>
  <c r="L13" i="34"/>
  <c r="E38" i="34"/>
  <c r="P38" i="34"/>
  <c r="J39" i="34"/>
  <c r="E40" i="34"/>
  <c r="J41" i="34"/>
  <c r="E42" i="34"/>
  <c r="J43" i="34"/>
  <c r="J44" i="34"/>
  <c r="J45" i="34"/>
  <c r="J46" i="34"/>
  <c r="J47" i="34"/>
  <c r="J49" i="34"/>
  <c r="E33" i="34"/>
  <c r="E31" i="34"/>
  <c r="E21" i="34"/>
  <c r="E16" i="34"/>
  <c r="E14" i="34"/>
  <c r="E13" i="34"/>
  <c r="E11" i="34"/>
  <c r="E9" i="34"/>
  <c r="E7" i="34"/>
  <c r="E30" i="34"/>
  <c r="E29" i="34"/>
  <c r="E28" i="34"/>
  <c r="E27" i="34"/>
  <c r="E26" i="34"/>
  <c r="E25" i="34"/>
  <c r="E24" i="34"/>
  <c r="E23" i="34"/>
  <c r="E22" i="34"/>
  <c r="E20" i="34"/>
  <c r="E19" i="34"/>
  <c r="E18" i="34"/>
  <c r="E17" i="34"/>
  <c r="E15" i="34"/>
  <c r="E10" i="34"/>
  <c r="E8" i="34"/>
  <c r="E6" i="34"/>
  <c r="E32" i="34"/>
</calcChain>
</file>

<file path=xl/comments1.xml><?xml version="1.0" encoding="utf-8"?>
<comments xmlns="http://schemas.openxmlformats.org/spreadsheetml/2006/main">
  <authors>
    <author xml:space="preserve">東京都
</author>
  </authors>
  <commentList>
    <comment ref="AG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:全区統合　左</t>
        </r>
      </text>
    </comment>
    <comment ref="G10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Ａ-Ｊ
（決算本）2表_決算収支状況✔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S10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Ａ-Ｊの増減率はプレス資料参照
</t>
        </r>
      </text>
    </comment>
    <comment ref="Z10" authorId="0" shapeId="0">
      <text>
        <r>
          <rPr>
            <sz val="9"/>
            <color indexed="81"/>
            <rFont val="MS P ゴシック"/>
            <family val="3"/>
            <charset val="128"/>
          </rPr>
          <t>基準財政需要額から経常収支比率は（決算本）★01(2)_収支等（区別）（確認済）R1で確認</t>
        </r>
      </text>
    </comment>
    <comment ref="Z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 xml:space="preserve">東京都
:（決算本）11_特別区債R1 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Z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:（決算本）★12_債務負担R1（確認済）　シート「1」</t>
        </r>
        <r>
          <rPr>
            <sz val="9"/>
            <color indexed="81"/>
            <rFont val="MS P ゴシック"/>
            <family val="3"/>
            <charset val="128"/>
          </rPr>
          <t xml:space="preserve">
令和2年度以降の支出予定額</t>
        </r>
      </text>
    </comment>
    <comment ref="AA3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:（健全化）02別紙２（特別区分）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E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:（決算本）★01(2)_収支等（区別）（確認済）R1　シート「職員数」から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L4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:全区左　統合データから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U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  <comment ref="V45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:歳計剰余処分によるものを含む</t>
        </r>
      </text>
    </comment>
    <comment ref="U51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東京都
:（決算本9_基金R1シート「総括表」</t>
        </r>
        <r>
          <rPr>
            <sz val="9"/>
            <color indexed="81"/>
            <rFont val="MS P ゴシック"/>
            <family val="3"/>
            <charset val="128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sz val="9"/>
            <color indexed="81"/>
            <rFont val="MS P ゴシック"/>
            <family val="3"/>
            <charset val="128"/>
          </rPr>
          <t xml:space="preserve">修正前）0.0
修正後）―
</t>
        </r>
      </text>
    </comment>
  </commentList>
</comments>
</file>

<file path=xl/comments3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4.xml><?xml version="1.0" encoding="utf-8"?>
<comments xmlns="http://schemas.openxmlformats.org/spreadsheetml/2006/main">
  <authors>
    <author xml:space="preserve">東京都
</author>
  </authors>
  <commentList>
    <comment ref="S22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  <comment ref="S26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comments5.xml><?xml version="1.0" encoding="utf-8"?>
<comments xmlns="http://schemas.openxmlformats.org/spreadsheetml/2006/main">
  <authors>
    <author xml:space="preserve">東京都
</author>
  </authors>
  <commentList>
    <comment ref="S24" authorId="0" shapeId="0">
      <text>
        <r>
          <rPr>
            <b/>
            <sz val="9"/>
            <color indexed="81"/>
            <rFont val="MS P ゴシック"/>
            <family val="3"/>
            <charset val="128"/>
          </rPr>
          <t>修正前）0.0
修正後）―</t>
        </r>
      </text>
    </comment>
  </commentList>
</comments>
</file>

<file path=xl/sharedStrings.xml><?xml version="1.0" encoding="utf-8"?>
<sst xmlns="http://schemas.openxmlformats.org/spreadsheetml/2006/main" count="1594" uniqueCount="238">
  <si>
    <t>国調人口</t>
  </si>
  <si>
    <t>面積</t>
  </si>
  <si>
    <t>人口密度</t>
  </si>
  <si>
    <t>人口集中地区人口</t>
    <rPh sb="2" eb="4">
      <t>シュウチュウ</t>
    </rPh>
    <rPh sb="4" eb="6">
      <t>チク</t>
    </rPh>
    <rPh sb="6" eb="8">
      <t>ジンコウ</t>
    </rPh>
    <phoneticPr fontId="5"/>
  </si>
  <si>
    <t>人口</t>
  </si>
  <si>
    <t>27年　　　　　　　　</t>
    <phoneticPr fontId="5"/>
  </si>
  <si>
    <t>人</t>
  </si>
  <si>
    <t>K㎡</t>
  </si>
  <si>
    <t xml:space="preserve"> 2.4.1</t>
    <phoneticPr fontId="5"/>
  </si>
  <si>
    <t>22年　　　　　　　　</t>
    <phoneticPr fontId="5"/>
  </si>
  <si>
    <t>31.4.1</t>
    <phoneticPr fontId="5"/>
  </si>
  <si>
    <t>区分</t>
  </si>
  <si>
    <t>令和元年度</t>
    <rPh sb="0" eb="2">
      <t>レイワ</t>
    </rPh>
    <rPh sb="2" eb="3">
      <t>モト</t>
    </rPh>
    <phoneticPr fontId="5"/>
  </si>
  <si>
    <t>平成30年度</t>
    <phoneticPr fontId="5"/>
  </si>
  <si>
    <t>増減率</t>
    <phoneticPr fontId="5"/>
  </si>
  <si>
    <t xml:space="preserve">区分 </t>
  </si>
  <si>
    <t xml:space="preserve"> </t>
  </si>
  <si>
    <t>千円</t>
    <rPh sb="0" eb="1">
      <t>セン</t>
    </rPh>
    <phoneticPr fontId="5"/>
  </si>
  <si>
    <t>千円</t>
  </si>
  <si>
    <t>％</t>
  </si>
  <si>
    <t>歳入総額</t>
  </si>
  <si>
    <t>Ａ</t>
  </si>
  <si>
    <t>基準財政需要額</t>
  </si>
  <si>
    <t>歳出総額</t>
  </si>
  <si>
    <t>Ｂ</t>
  </si>
  <si>
    <t>基準財政収入額</t>
  </si>
  <si>
    <t>歳入歳出差引額</t>
  </si>
  <si>
    <t>Ｃ</t>
  </si>
  <si>
    <t>標準財政規模</t>
  </si>
  <si>
    <t>（Ａ）－（Ｂ）</t>
  </si>
  <si>
    <t>翌年度に繰り</t>
    <phoneticPr fontId="5"/>
  </si>
  <si>
    <t>Ｄ</t>
  </si>
  <si>
    <t>臨時財政対策債
発行可能額</t>
    <rPh sb="0" eb="2">
      <t>リンジ</t>
    </rPh>
    <rPh sb="2" eb="4">
      <t>ザイセイ</t>
    </rPh>
    <rPh sb="4" eb="6">
      <t>タイサク</t>
    </rPh>
    <rPh sb="6" eb="7">
      <t>サイ</t>
    </rPh>
    <rPh sb="8" eb="10">
      <t>ハッコウ</t>
    </rPh>
    <rPh sb="10" eb="13">
      <t>カノウガク</t>
    </rPh>
    <phoneticPr fontId="5"/>
  </si>
  <si>
    <t>―</t>
    <phoneticPr fontId="13"/>
  </si>
  <si>
    <t>越すべき財源</t>
    <rPh sb="0" eb="1">
      <t>コ</t>
    </rPh>
    <phoneticPr fontId="5"/>
  </si>
  <si>
    <t>実質収支
（Ｃ）－（Ｄ）</t>
    <phoneticPr fontId="5"/>
  </si>
  <si>
    <t>Ｅ</t>
  </si>
  <si>
    <t>財政力指数</t>
  </si>
  <si>
    <t>単年度収支</t>
  </si>
  <si>
    <t>Ｆ</t>
  </si>
  <si>
    <t>実質収支比率</t>
  </si>
  <si>
    <t>積立金</t>
  </si>
  <si>
    <t>Ｇ</t>
  </si>
  <si>
    <t>経常収支比率</t>
  </si>
  <si>
    <t>繰上償還金</t>
  </si>
  <si>
    <t>Ｈ</t>
  </si>
  <si>
    <t>―</t>
  </si>
  <si>
    <t>地方債現在高</t>
  </si>
  <si>
    <t>積立金取崩し額</t>
    <rPh sb="3" eb="5">
      <t>トリクズ</t>
    </rPh>
    <phoneticPr fontId="5"/>
  </si>
  <si>
    <t>Ｉ</t>
  </si>
  <si>
    <t>債務負担行為額</t>
  </si>
  <si>
    <t>実質単年度収支</t>
  </si>
  <si>
    <t>Ｊ</t>
  </si>
  <si>
    <t xml:space="preserve"> (F)+(G)+(H)-(I) </t>
  </si>
  <si>
    <t xml:space="preserve">  令  和  元  年  度  決  算  に  基  づ  く  健  全  化  判  断  比  率　 　</t>
    <rPh sb="2" eb="3">
      <t>レイ</t>
    </rPh>
    <rPh sb="5" eb="6">
      <t>ワ</t>
    </rPh>
    <rPh sb="8" eb="9">
      <t>モト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</si>
  <si>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 xml:space="preserve">　※〔　〕書きは、早期健全化基準 </t>
    <phoneticPr fontId="5"/>
  </si>
  <si>
    <t>区分</t>
    <phoneticPr fontId="5"/>
  </si>
  <si>
    <t>実質赤字比率</t>
    <phoneticPr fontId="5"/>
  </si>
  <si>
    <t>％</t>
    <phoneticPr fontId="5"/>
  </si>
  <si>
    <t xml:space="preserve">実質公債費比率 </t>
    <rPh sb="0" eb="1">
      <t>ジツ</t>
    </rPh>
    <rPh sb="1" eb="2">
      <t>シツ</t>
    </rPh>
    <rPh sb="2" eb="3">
      <t>コウ</t>
    </rPh>
    <rPh sb="3" eb="4">
      <t>サイ</t>
    </rPh>
    <rPh sb="4" eb="5">
      <t>ヒ</t>
    </rPh>
    <rPh sb="5" eb="6">
      <t>ヒ</t>
    </rPh>
    <rPh sb="6" eb="7">
      <t>リツ</t>
    </rPh>
    <phoneticPr fontId="5"/>
  </si>
  <si>
    <t>〔</t>
    <phoneticPr fontId="5"/>
  </si>
  <si>
    <t>%〕</t>
    <phoneticPr fontId="5"/>
  </si>
  <si>
    <t>連結実質赤字比率</t>
    <rPh sb="0" eb="2">
      <t>レンケツ</t>
    </rPh>
    <phoneticPr fontId="5"/>
  </si>
  <si>
    <t xml:space="preserve">将来負担比率 </t>
    <rPh sb="0" eb="1">
      <t>ショウ</t>
    </rPh>
    <rPh sb="1" eb="2">
      <t>ライ</t>
    </rPh>
    <rPh sb="2" eb="3">
      <t>フ</t>
    </rPh>
    <rPh sb="3" eb="4">
      <t>タン</t>
    </rPh>
    <rPh sb="4" eb="5">
      <t>ヒ</t>
    </rPh>
    <rPh sb="5" eb="6">
      <t>リツ</t>
    </rPh>
    <phoneticPr fontId="5"/>
  </si>
  <si>
    <t>職員数等の状況</t>
  </si>
  <si>
    <t>積　　立　　金　　の　　状　　況</t>
  </si>
  <si>
    <t>財政調整基金</t>
    <rPh sb="0" eb="2">
      <t>ザイセイ</t>
    </rPh>
    <rPh sb="2" eb="4">
      <t>チョウセイ</t>
    </rPh>
    <phoneticPr fontId="5"/>
  </si>
  <si>
    <t>減債基金</t>
    <rPh sb="0" eb="1">
      <t>ゲンサイ</t>
    </rPh>
    <rPh sb="1" eb="2">
      <t>サイ</t>
    </rPh>
    <rPh sb="2" eb="4">
      <t>キキン</t>
    </rPh>
    <phoneticPr fontId="5"/>
  </si>
  <si>
    <t>合計</t>
  </si>
  <si>
    <t>2.4.1</t>
    <phoneticPr fontId="5"/>
  </si>
  <si>
    <t>職員数</t>
  </si>
  <si>
    <t>一人当り平均</t>
    <phoneticPr fontId="5"/>
  </si>
  <si>
    <t>新規採用</t>
  </si>
  <si>
    <t>一人当り平均</t>
  </si>
  <si>
    <t>給料月額</t>
    <rPh sb="0" eb="2">
      <t>キュウリョウ</t>
    </rPh>
    <phoneticPr fontId="5"/>
  </si>
  <si>
    <t>30年度末
現在高</t>
    <phoneticPr fontId="5"/>
  </si>
  <si>
    <t>普 　通 　会 　計</t>
  </si>
  <si>
    <t>円</t>
    <phoneticPr fontId="5"/>
  </si>
  <si>
    <t>一般職員</t>
  </si>
  <si>
    <t>うち                    技能労務</t>
  </si>
  <si>
    <t>元年度</t>
    <rPh sb="0" eb="1">
      <t>モト</t>
    </rPh>
    <rPh sb="1" eb="3">
      <t>ネンド</t>
    </rPh>
    <phoneticPr fontId="5"/>
  </si>
  <si>
    <t>積立額</t>
    <rPh sb="2" eb="3">
      <t>ガク</t>
    </rPh>
    <phoneticPr fontId="5"/>
  </si>
  <si>
    <t>教育公務員</t>
  </si>
  <si>
    <t>取崩額</t>
  </si>
  <si>
    <t>臨時職員</t>
  </si>
  <si>
    <t>小計</t>
  </si>
  <si>
    <t>調整額</t>
    <rPh sb="0" eb="3">
      <t>チョウセイガク</t>
    </rPh>
    <phoneticPr fontId="5"/>
  </si>
  <si>
    <t>その他の会計</t>
  </si>
  <si>
    <t>元年度末
現在高</t>
    <rPh sb="0" eb="1">
      <t>モト</t>
    </rPh>
    <phoneticPr fontId="5"/>
  </si>
  <si>
    <t>（中央区）</t>
    <rPh sb="1" eb="3">
      <t>チュウオウ</t>
    </rPh>
    <rPh sb="3" eb="4">
      <t>ク</t>
    </rPh>
    <phoneticPr fontId="5"/>
  </si>
  <si>
    <t>―</t>
    <phoneticPr fontId="2"/>
  </si>
  <si>
    <t>〔　　 25.0</t>
    <phoneticPr fontId="13"/>
  </si>
  <si>
    <t>〔　　 350.0</t>
    <phoneticPr fontId="13"/>
  </si>
  <si>
    <t>―</t>
    <phoneticPr fontId="16"/>
  </si>
  <si>
    <t>（新宿区）</t>
    <rPh sb="1" eb="3">
      <t>シンジュク</t>
    </rPh>
    <rPh sb="3" eb="4">
      <t>ク</t>
    </rPh>
    <phoneticPr fontId="5"/>
  </si>
  <si>
    <t>新規採用</t>
    <phoneticPr fontId="16"/>
  </si>
  <si>
    <t>元年度</t>
    <rPh sb="0" eb="1">
      <t>モト</t>
    </rPh>
    <rPh sb="1" eb="2">
      <t>トシ</t>
    </rPh>
    <rPh sb="2" eb="3">
      <t>ド</t>
    </rPh>
    <phoneticPr fontId="5"/>
  </si>
  <si>
    <t>（台東区）</t>
    <rPh sb="1" eb="3">
      <t>タイトウ</t>
    </rPh>
    <rPh sb="3" eb="4">
      <t>ク</t>
    </rPh>
    <phoneticPr fontId="5"/>
  </si>
  <si>
    <t>皆増</t>
  </si>
  <si>
    <t>（杉並区）</t>
    <rPh sb="1" eb="3">
      <t>スギナミ</t>
    </rPh>
    <rPh sb="3" eb="4">
      <t>ク</t>
    </rPh>
    <phoneticPr fontId="5"/>
  </si>
  <si>
    <t>その他特定
目的基金</t>
    <rPh sb="0" eb="3">
      <t>ソノタ</t>
    </rPh>
    <phoneticPr fontId="5"/>
  </si>
  <si>
    <t>令和元年度</t>
    <rPh sb="0" eb="2">
      <t>レイワ</t>
    </rPh>
    <rPh sb="2" eb="4">
      <t>ガンネン</t>
    </rPh>
    <phoneticPr fontId="5"/>
  </si>
  <si>
    <t>平成30年度</t>
    <rPh sb="0" eb="2">
      <t>ヘイセイ</t>
    </rPh>
    <rPh sb="4" eb="6">
      <t>ネンド</t>
    </rPh>
    <phoneticPr fontId="5"/>
  </si>
  <si>
    <t>〔</t>
    <phoneticPr fontId="13"/>
  </si>
  <si>
    <t>(東京二十三区
清掃一部事務組合)</t>
    <phoneticPr fontId="5"/>
  </si>
  <si>
    <t>（臨海部広域斎場組合）</t>
    <phoneticPr fontId="5"/>
  </si>
  <si>
    <t>（東京都特別区）</t>
    <rPh sb="1" eb="3">
      <t>トウキョウ</t>
    </rPh>
    <rPh sb="3" eb="4">
      <t>ト</t>
    </rPh>
    <rPh sb="4" eb="7">
      <t>トクベツク</t>
    </rPh>
    <phoneticPr fontId="5"/>
  </si>
  <si>
    <t>平成27年　　　　　　　　</t>
    <rPh sb="0" eb="2">
      <t>ヘイセイ</t>
    </rPh>
    <phoneticPr fontId="5"/>
  </si>
  <si>
    <t>令和２年　　</t>
    <rPh sb="0" eb="2">
      <t>レイワ</t>
    </rPh>
    <rPh sb="3" eb="4">
      <t>ネン</t>
    </rPh>
    <phoneticPr fontId="5"/>
  </si>
  <si>
    <t>％</t>
    <phoneticPr fontId="2"/>
  </si>
  <si>
    <t xml:space="preserve">  〔　　</t>
    <phoneticPr fontId="2"/>
  </si>
  <si>
    <t>%〕</t>
    <phoneticPr fontId="2"/>
  </si>
  <si>
    <t>積立金取崩額</t>
    <rPh sb="3" eb="5">
      <t>トリクズ</t>
    </rPh>
    <phoneticPr fontId="5"/>
  </si>
  <si>
    <t>－</t>
    <phoneticPr fontId="13"/>
  </si>
  <si>
    <t>－</t>
    <phoneticPr fontId="16"/>
  </si>
  <si>
    <t>－</t>
    <phoneticPr fontId="2"/>
  </si>
  <si>
    <t>　　　　　　　　</t>
  </si>
  <si>
    <t>団　体　名</t>
    <rPh sb="0" eb="1">
      <t>ダン</t>
    </rPh>
    <rPh sb="2" eb="3">
      <t>カラダ</t>
    </rPh>
    <phoneticPr fontId="2"/>
  </si>
  <si>
    <t>歳　　　　　　　　　入</t>
  </si>
  <si>
    <t>性　　　　質　　　　別　　　　歳　　　　出</t>
  </si>
  <si>
    <t>決算額</t>
  </si>
  <si>
    <t>構成比</t>
  </si>
  <si>
    <t>増減率</t>
  </si>
  <si>
    <t>一般財源等</t>
  </si>
  <si>
    <t>経常一般財源</t>
  </si>
  <si>
    <t>経常収支
比率</t>
    <phoneticPr fontId="2"/>
  </si>
  <si>
    <t>特別区税</t>
  </si>
  <si>
    <t>人件費</t>
  </si>
  <si>
    <t>地方譲与税</t>
  </si>
  <si>
    <t/>
  </si>
  <si>
    <t>うち職員給</t>
    <phoneticPr fontId="2"/>
  </si>
  <si>
    <t>利子割交付金</t>
  </si>
  <si>
    <t>うち退職金</t>
    <rPh sb="2" eb="5">
      <t>タイショクキン</t>
    </rPh>
    <phoneticPr fontId="5"/>
  </si>
  <si>
    <t>配当割交付金</t>
    <rPh sb="0" eb="2">
      <t>ハイトウ</t>
    </rPh>
    <rPh sb="2" eb="3">
      <t>ワリ</t>
    </rPh>
    <rPh sb="3" eb="6">
      <t>コウフキン</t>
    </rPh>
    <phoneticPr fontId="5"/>
  </si>
  <si>
    <t>扶助費</t>
  </si>
  <si>
    <t>株式等譲渡所得割
交付金</t>
    <rPh sb="0" eb="2">
      <t>カブシキ</t>
    </rPh>
    <rPh sb="2" eb="3">
      <t>トウ</t>
    </rPh>
    <rPh sb="3" eb="5">
      <t>ジョウト</t>
    </rPh>
    <rPh sb="5" eb="7">
      <t>ショトク</t>
    </rPh>
    <rPh sb="7" eb="8">
      <t>ワ</t>
    </rPh>
    <rPh sb="9" eb="12">
      <t>コウフキン</t>
    </rPh>
    <phoneticPr fontId="5"/>
  </si>
  <si>
    <t>公債費</t>
  </si>
  <si>
    <t>地方消費税交付金</t>
  </si>
  <si>
    <t>内
訳</t>
    <rPh sb="2" eb="3">
      <t>ヤク</t>
    </rPh>
    <phoneticPr fontId="2"/>
  </si>
  <si>
    <t>元 利 償 還 金</t>
    <phoneticPr fontId="5"/>
  </si>
  <si>
    <t>ゴルフ場利用税
交付金</t>
    <rPh sb="0" eb="4">
      <t>ゴルフジョウ</t>
    </rPh>
    <rPh sb="4" eb="6">
      <t>リヨウ</t>
    </rPh>
    <phoneticPr fontId="5"/>
  </si>
  <si>
    <t>一時借入金利子</t>
    <phoneticPr fontId="5"/>
  </si>
  <si>
    <t>自動車取得税交付金</t>
  </si>
  <si>
    <t>(義務的経費計)</t>
    <phoneticPr fontId="2"/>
  </si>
  <si>
    <t>自動車税環境性能割
交付金</t>
    <rPh sb="0" eb="4">
      <t>ジドウシャゼイ</t>
    </rPh>
    <rPh sb="4" eb="6">
      <t>カンキョウ</t>
    </rPh>
    <rPh sb="6" eb="8">
      <t>セイノウ</t>
    </rPh>
    <rPh sb="8" eb="9">
      <t>ワリ</t>
    </rPh>
    <rPh sb="10" eb="13">
      <t>コウフキン</t>
    </rPh>
    <phoneticPr fontId="5"/>
  </si>
  <si>
    <t>物件費</t>
  </si>
  <si>
    <t xml:space="preserve">地方特例交付金等 </t>
    <rPh sb="7" eb="8">
      <t>トウ</t>
    </rPh>
    <phoneticPr fontId="5"/>
  </si>
  <si>
    <t>維持補修費</t>
  </si>
  <si>
    <t>特別区財政調整
交付金</t>
    <rPh sb="0" eb="3">
      <t>トクベツク</t>
    </rPh>
    <phoneticPr fontId="2"/>
  </si>
  <si>
    <t>補助費等</t>
  </si>
  <si>
    <t>普通交付金</t>
    <rPh sb="0" eb="2">
      <t>フツウコウ</t>
    </rPh>
    <rPh sb="2" eb="5">
      <t>コウフキン</t>
    </rPh>
    <phoneticPr fontId="5"/>
  </si>
  <si>
    <t>特別交付金</t>
    <rPh sb="0" eb="2">
      <t>トクベツコウ</t>
    </rPh>
    <rPh sb="2" eb="5">
      <t>コウフキン</t>
    </rPh>
    <phoneticPr fontId="5"/>
  </si>
  <si>
    <t>投資及び出資金</t>
    <rPh sb="2" eb="3">
      <t>オヨ</t>
    </rPh>
    <phoneticPr fontId="2"/>
  </si>
  <si>
    <t>交通安全対策
特別交付金</t>
    <rPh sb="4" eb="6">
      <t>タイサク</t>
    </rPh>
    <rPh sb="7" eb="9">
      <t>トクベツ</t>
    </rPh>
    <phoneticPr fontId="5"/>
  </si>
  <si>
    <t>貸付金</t>
  </si>
  <si>
    <t xml:space="preserve">　 </t>
  </si>
  <si>
    <t xml:space="preserve">一般財源計 </t>
  </si>
  <si>
    <t>繰出金</t>
  </si>
  <si>
    <t>分担金・負担金</t>
  </si>
  <si>
    <t>前年度繰上充用金</t>
    <rPh sb="0" eb="3">
      <t>ゼンネンド</t>
    </rPh>
    <phoneticPr fontId="2"/>
  </si>
  <si>
    <t>使用料</t>
  </si>
  <si>
    <t>投資的経費</t>
    <phoneticPr fontId="2"/>
  </si>
  <si>
    <t>○経常経費充当一般財源等</t>
    <phoneticPr fontId="5"/>
  </si>
  <si>
    <t>手数料</t>
  </si>
  <si>
    <t>うち人件費</t>
    <rPh sb="2" eb="5">
      <t>ジンケンヒ</t>
    </rPh>
    <phoneticPr fontId="2"/>
  </si>
  <si>
    <t>国庫支出金</t>
  </si>
  <si>
    <t>内
訳</t>
    <rPh sb="0" eb="1">
      <t>ナイ</t>
    </rPh>
    <rPh sb="4" eb="5">
      <t>ヤク</t>
    </rPh>
    <phoneticPr fontId="2"/>
  </si>
  <si>
    <t>普通建設事業費</t>
    <phoneticPr fontId="2"/>
  </si>
  <si>
    <t>○歳入経常一般財源等</t>
    <rPh sb="1" eb="3">
      <t>サイニュウ</t>
    </rPh>
    <rPh sb="3" eb="5">
      <t>ケイジョウ</t>
    </rPh>
    <rPh sb="5" eb="7">
      <t>イッパン</t>
    </rPh>
    <rPh sb="7" eb="9">
      <t>ザイゲン</t>
    </rPh>
    <rPh sb="9" eb="10">
      <t>トウ</t>
    </rPh>
    <phoneticPr fontId="5"/>
  </si>
  <si>
    <t>都支出金</t>
  </si>
  <si>
    <t>補助事業費</t>
    <rPh sb="0" eb="2">
      <t>ホジョ</t>
    </rPh>
    <rPh sb="2" eb="5">
      <t>ジギョウヒ</t>
    </rPh>
    <phoneticPr fontId="5"/>
  </si>
  <si>
    <t>財産収入</t>
  </si>
  <si>
    <t>単独事業費</t>
    <rPh sb="0" eb="2">
      <t>タンドク</t>
    </rPh>
    <rPh sb="2" eb="5">
      <t>ジギョウヒ</t>
    </rPh>
    <phoneticPr fontId="5"/>
  </si>
  <si>
    <t>寄附金</t>
  </si>
  <si>
    <t>災害復旧事業費</t>
    <phoneticPr fontId="2"/>
  </si>
  <si>
    <t>繰入金</t>
  </si>
  <si>
    <t>失業対策事業費</t>
  </si>
  <si>
    <t>繰越金</t>
  </si>
  <si>
    <t>合計</t>
    <phoneticPr fontId="2"/>
  </si>
  <si>
    <t>諸収入</t>
  </si>
  <si>
    <t>地方債</t>
  </si>
  <si>
    <t xml:space="preserve">特定財源計   </t>
  </si>
  <si>
    <t>目　　　的　　　別　　　歳　　　出</t>
  </si>
  <si>
    <t>特　　別　　区　　税</t>
  </si>
  <si>
    <t>決算額(千円)</t>
    <rPh sb="4" eb="5">
      <t>セン</t>
    </rPh>
    <phoneticPr fontId="5"/>
  </si>
  <si>
    <t>構成比(%)</t>
  </si>
  <si>
    <t>増減率(%)</t>
  </si>
  <si>
    <t>特別区民税</t>
  </si>
  <si>
    <t>議会費</t>
  </si>
  <si>
    <t>軽自動車税</t>
  </si>
  <si>
    <t>総務費</t>
  </si>
  <si>
    <t>特別区たばこ税</t>
  </si>
  <si>
    <t>民生費</t>
  </si>
  <si>
    <t>鉱産税</t>
  </si>
  <si>
    <t>衛生費</t>
  </si>
  <si>
    <t>入湯税</t>
    <rPh sb="0" eb="3">
      <t>ニュウトウゼイ</t>
    </rPh>
    <phoneticPr fontId="5"/>
  </si>
  <si>
    <t>労働費</t>
  </si>
  <si>
    <t>法定外普通税</t>
    <rPh sb="0" eb="2">
      <t>ホウテイ</t>
    </rPh>
    <rPh sb="2" eb="3">
      <t>ガイ</t>
    </rPh>
    <rPh sb="3" eb="5">
      <t>フツウ</t>
    </rPh>
    <rPh sb="5" eb="6">
      <t>ゼイ</t>
    </rPh>
    <phoneticPr fontId="5"/>
  </si>
  <si>
    <t>農林水産業費</t>
  </si>
  <si>
    <t>商工費</t>
  </si>
  <si>
    <t>特別区民税徴収率</t>
  </si>
  <si>
    <t>土木費</t>
  </si>
  <si>
    <t>現年課税分(%)</t>
  </si>
  <si>
    <t>滞納繰越分(%)</t>
  </si>
  <si>
    <t>合　　計　(%)</t>
  </si>
  <si>
    <t>消防費</t>
  </si>
  <si>
    <t>教育費</t>
  </si>
  <si>
    <t>公営事業・公営企業会計</t>
    <rPh sb="5" eb="7">
      <t>コウエイ</t>
    </rPh>
    <rPh sb="7" eb="9">
      <t>キギョウ</t>
    </rPh>
    <rPh sb="9" eb="11">
      <t>カイケイ</t>
    </rPh>
    <phoneticPr fontId="5"/>
  </si>
  <si>
    <t>災害復旧費</t>
  </si>
  <si>
    <t>決  算  額 (千円)</t>
    <rPh sb="9" eb="10">
      <t>セン</t>
    </rPh>
    <phoneticPr fontId="5"/>
  </si>
  <si>
    <t>普通会計</t>
    <rPh sb="0" eb="2">
      <t>フツウ</t>
    </rPh>
    <rPh sb="2" eb="4">
      <t>カイケイ</t>
    </rPh>
    <phoneticPr fontId="5"/>
  </si>
  <si>
    <t>繰入繰出額</t>
    <rPh sb="2" eb="4">
      <t>クリダ</t>
    </rPh>
    <rPh sb="4" eb="5">
      <t>ガク</t>
    </rPh>
    <phoneticPr fontId="5"/>
  </si>
  <si>
    <t>諸支出金</t>
  </si>
  <si>
    <t>国民健康保険</t>
  </si>
  <si>
    <t>歳入</t>
  </si>
  <si>
    <t>事業会計</t>
  </si>
  <si>
    <t>歳出</t>
  </si>
  <si>
    <t>後期高齢者医療</t>
    <rPh sb="0" eb="2">
      <t>コウキ</t>
    </rPh>
    <rPh sb="2" eb="5">
      <t>コウレイシャ</t>
    </rPh>
    <rPh sb="5" eb="7">
      <t>イリョウ</t>
    </rPh>
    <phoneticPr fontId="5"/>
  </si>
  <si>
    <t>介護保険事業</t>
    <rPh sb="0" eb="2">
      <t>カイゴ</t>
    </rPh>
    <rPh sb="2" eb="4">
      <t>ホケン</t>
    </rPh>
    <rPh sb="4" eb="6">
      <t>ジギョウ</t>
    </rPh>
    <phoneticPr fontId="5"/>
  </si>
  <si>
    <t>（保険事業）</t>
    <rPh sb="1" eb="3">
      <t>ホケン</t>
    </rPh>
    <rPh sb="3" eb="5">
      <t>ジギョウ</t>
    </rPh>
    <phoneticPr fontId="5"/>
  </si>
  <si>
    <t>（介護サービス）</t>
    <rPh sb="1" eb="3">
      <t>カイゴ</t>
    </rPh>
    <phoneticPr fontId="5"/>
  </si>
  <si>
    <t>公営企業会計</t>
    <rPh sb="0" eb="2">
      <t>コウエイ</t>
    </rPh>
    <rPh sb="2" eb="4">
      <t>キギョウ</t>
    </rPh>
    <rPh sb="4" eb="5">
      <t>ア</t>
    </rPh>
    <rPh sb="5" eb="6">
      <t>ケイ</t>
    </rPh>
    <phoneticPr fontId="5"/>
  </si>
  <si>
    <t>（駐車場）</t>
    <rPh sb="1" eb="4">
      <t>チュウシャジョウ</t>
    </rPh>
    <phoneticPr fontId="5"/>
  </si>
  <si>
    <t>（目黒区）</t>
    <rPh sb="1" eb="4">
      <t>メグロク</t>
    </rPh>
    <phoneticPr fontId="10"/>
  </si>
  <si>
    <t>目黒区</t>
    <rPh sb="0" eb="3">
      <t>メグロク</t>
    </rPh>
    <phoneticPr fontId="22"/>
  </si>
  <si>
    <t>※「公営事業・公営企業会計」欄の「普通会計繰入繰出額」の単位は「千円」である。</t>
    <rPh sb="14" eb="15">
      <t>ラン</t>
    </rPh>
    <rPh sb="21" eb="23">
      <t>クリイレ</t>
    </rPh>
    <rPh sb="23" eb="25">
      <t>クリダ</t>
    </rPh>
    <rPh sb="25" eb="26">
      <t>ガク</t>
    </rPh>
    <rPh sb="28" eb="30">
      <t>タンイ</t>
    </rPh>
    <phoneticPr fontId="5"/>
  </si>
  <si>
    <t xml:space="preserve"> 5.4.1</t>
    <phoneticPr fontId="5"/>
  </si>
  <si>
    <t xml:space="preserve"> 4.4.1</t>
    <phoneticPr fontId="2"/>
  </si>
  <si>
    <t>令和４年度</t>
    <rPh sb="0" eb="2">
      <t>レイワ</t>
    </rPh>
    <phoneticPr fontId="5"/>
  </si>
  <si>
    <t>令和３年度</t>
    <rPh sb="0" eb="2">
      <t>レイワ</t>
    </rPh>
    <rPh sb="3" eb="5">
      <t>ネンド</t>
    </rPh>
    <phoneticPr fontId="5"/>
  </si>
  <si>
    <t xml:space="preserve">  令  和  ４  年  度  決  算  に  基  づ  く  健  全  化  判  断  比  率　 　</t>
    <rPh sb="2" eb="3">
      <t>レイ</t>
    </rPh>
    <rPh sb="5" eb="6">
      <t>ワ</t>
    </rPh>
    <rPh sb="11" eb="12">
      <t>ネン</t>
    </rPh>
    <rPh sb="14" eb="15">
      <t>ド</t>
    </rPh>
    <rPh sb="17" eb="18">
      <t>ケツ</t>
    </rPh>
    <rPh sb="20" eb="21">
      <t>ザン</t>
    </rPh>
    <rPh sb="26" eb="27">
      <t>モト</t>
    </rPh>
    <rPh sb="35" eb="36">
      <t>ケン</t>
    </rPh>
    <rPh sb="38" eb="39">
      <t>ゼン</t>
    </rPh>
    <rPh sb="41" eb="42">
      <t>カ</t>
    </rPh>
    <rPh sb="44" eb="45">
      <t>ハン</t>
    </rPh>
    <rPh sb="47" eb="48">
      <t>ダン</t>
    </rPh>
    <rPh sb="50" eb="51">
      <t>ヒ</t>
    </rPh>
    <rPh sb="53" eb="54">
      <t>リツ</t>
    </rPh>
    <phoneticPr fontId="5"/>
  </si>
  <si>
    <t>令和４年度</t>
    <phoneticPr fontId="5"/>
  </si>
  <si>
    <t>令和３年度</t>
    <phoneticPr fontId="5"/>
  </si>
  <si>
    <t>5.4.1</t>
    <phoneticPr fontId="5"/>
  </si>
  <si>
    <t>4.4.1</t>
    <phoneticPr fontId="5"/>
  </si>
  <si>
    <t>３年度末
現在高</t>
    <rPh sb="1" eb="4">
      <t>ネンドマツ</t>
    </rPh>
    <phoneticPr fontId="5"/>
  </si>
  <si>
    <t>４年度</t>
    <rPh sb="1" eb="3">
      <t>ネンド</t>
    </rPh>
    <phoneticPr fontId="5"/>
  </si>
  <si>
    <t>４年度末
現在高</t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</si>
</sst>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;&quot;△ &quot;#,##0"/>
    <numFmt numFmtId="177" formatCode="#,##0.00;&quot;△ &quot;#,##0.00"/>
    <numFmt numFmtId="178" formatCode="#,##0.0;&quot;△ &quot;#,##0.0"/>
    <numFmt numFmtId="179" formatCode="0.0;&quot;△ &quot;0.0"/>
  </numFmts>
  <fonts count="48">
    <font>
      <sz val="11"/>
      <color theme="1"/>
      <name val="游ゴシック"/>
      <family val="3"/>
      <charset val="128"/>
      <scheme val="minor"/>
    </font>
    <font>
      <sz val="10.5"/>
      <name val="ＭＳ 明朝"/>
      <family val="1"/>
      <charset val="128"/>
    </font>
    <font>
      <sz val="6"/>
      <name val="游ゴシック"/>
      <family val="3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6"/>
      <name val="ＭＳ Ｐ明朝"/>
      <family val="1"/>
      <charset val="128"/>
    </font>
    <font>
      <sz val="20"/>
      <name val="ＭＳ 明朝"/>
      <family val="1"/>
      <charset val="128"/>
    </font>
    <font>
      <i/>
      <sz val="12"/>
      <name val="ＭＳ 明朝"/>
      <family val="1"/>
      <charset val="128"/>
    </font>
    <font>
      <b/>
      <sz val="12"/>
      <name val="ＭＳ 明朝"/>
      <family val="1"/>
      <charset val="128"/>
    </font>
    <font>
      <b/>
      <sz val="10.5"/>
      <name val="ＭＳ 明朝"/>
      <family val="1"/>
      <charset val="128"/>
    </font>
    <font>
      <b/>
      <i/>
      <sz val="10.5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name val="ＭＳ 明朝"/>
      <family val="1"/>
      <charset val="128"/>
    </font>
    <font>
      <sz val="6"/>
      <name val="ＭＳ 明朝"/>
      <family val="1"/>
      <charset val="128"/>
    </font>
    <font>
      <sz val="1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明朝"/>
      <family val="1"/>
      <charset val="128"/>
    </font>
    <font>
      <b/>
      <sz val="20"/>
      <name val="ＤＨＰ平成明朝体W3"/>
      <family val="3"/>
      <charset val="128"/>
    </font>
    <font>
      <sz val="8"/>
      <name val="ＭＳ 明朝"/>
      <family val="1"/>
      <charset val="128"/>
    </font>
    <font>
      <b/>
      <sz val="9"/>
      <color indexed="81"/>
      <name val="MS P ゴシック"/>
      <family val="3"/>
      <charset val="128"/>
    </font>
    <font>
      <sz val="9"/>
      <color indexed="81"/>
      <name val="MS P ゴシック"/>
      <family val="3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i/>
      <sz val="14"/>
      <name val="ＭＳ 明朝"/>
      <family val="1"/>
      <charset val="128"/>
    </font>
    <font>
      <b/>
      <sz val="14"/>
      <name val="ＭＳ 明朝"/>
      <family val="1"/>
      <charset val="128"/>
    </font>
    <font>
      <sz val="9.5"/>
      <name val="ＭＳ 明朝"/>
      <family val="1"/>
      <charset val="128"/>
    </font>
    <font>
      <sz val="10.5"/>
      <color indexed="8"/>
      <name val="ＭＳ 明朝"/>
      <family val="1"/>
      <charset val="128"/>
    </font>
    <font>
      <sz val="10"/>
      <color indexed="8"/>
      <name val="ＭＳ 明朝"/>
      <family val="1"/>
      <charset val="128"/>
    </font>
    <font>
      <b/>
      <i/>
      <sz val="14"/>
      <name val="ＭＳ 明朝"/>
      <family val="1"/>
      <charset val="128"/>
    </font>
    <font>
      <sz val="6"/>
      <name val="游ゴシック"/>
      <family val="3"/>
      <charset val="128"/>
    </font>
    <font>
      <sz val="11"/>
      <color theme="1"/>
      <name val="游ゴシック"/>
      <family val="3"/>
      <charset val="128"/>
      <scheme val="minor"/>
    </font>
    <font>
      <sz val="11"/>
      <color theme="1"/>
      <name val="Yu Gothic"/>
      <family val="3"/>
      <charset val="128"/>
    </font>
    <font>
      <sz val="11"/>
      <color rgb="FF000000"/>
      <name val="游ゴシック"/>
      <family val="3"/>
      <charset val="128"/>
    </font>
    <font>
      <sz val="10.5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2"/>
      <color theme="1"/>
      <name val="ＭＳ 明朝"/>
      <family val="1"/>
      <charset val="128"/>
    </font>
    <font>
      <b/>
      <sz val="12"/>
      <color rgb="FF0F01BF"/>
      <name val="ＭＳ 明朝"/>
      <family val="1"/>
      <charset val="128"/>
    </font>
    <font>
      <sz val="11"/>
      <color rgb="FF0F01BF"/>
      <name val="ＭＳ 明朝"/>
      <family val="1"/>
      <charset val="128"/>
    </font>
    <font>
      <sz val="12"/>
      <color rgb="FF0F01BF"/>
      <name val="ＭＳ 明朝"/>
      <family val="1"/>
      <charset val="128"/>
    </font>
    <font>
      <b/>
      <sz val="20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i/>
      <sz val="12"/>
      <color theme="1"/>
      <name val="ＭＳ 明朝"/>
      <family val="1"/>
      <charset val="128"/>
    </font>
    <font>
      <b/>
      <sz val="12"/>
      <color theme="1"/>
      <name val="ＭＳ 明朝"/>
      <family val="1"/>
      <charset val="128"/>
    </font>
    <font>
      <b/>
      <sz val="10.5"/>
      <color theme="1"/>
      <name val="ＭＳ 明朝"/>
      <family val="1"/>
      <charset val="128"/>
    </font>
    <font>
      <b/>
      <i/>
      <sz val="10.5"/>
      <color theme="1"/>
      <name val="ＭＳ 明朝"/>
      <family val="1"/>
      <charset val="128"/>
    </font>
    <font>
      <b/>
      <sz val="11"/>
      <color theme="1"/>
      <name val="ＭＳ 明朝"/>
      <family val="1"/>
      <charset val="128"/>
    </font>
    <font>
      <sz val="11"/>
      <color theme="1"/>
      <name val="ＭＳ 明朝"/>
      <family val="1"/>
      <charset val="128"/>
    </font>
  </fonts>
  <fills count="11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CCFF66"/>
        <bgColor indexed="64"/>
      </patternFill>
    </fill>
    <fill>
      <patternFill patternType="solid">
        <fgColor rgb="FFCCFF99"/>
        <bgColor indexed="64"/>
      </patternFill>
    </fill>
  </fills>
  <borders count="1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/>
      <bottom/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 style="double">
        <color indexed="64"/>
      </right>
      <top/>
      <bottom style="medium">
        <color indexed="64"/>
      </bottom>
      <diagonal style="thin">
        <color indexed="64"/>
      </diagonal>
    </border>
    <border diagonalDown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double">
        <color indexed="64"/>
      </left>
      <right/>
      <top/>
      <bottom style="medium">
        <color indexed="64"/>
      </bottom>
      <diagonal style="thin">
        <color indexed="64"/>
      </diagonal>
    </border>
    <border diagonalDown="1">
      <left/>
      <right/>
      <top/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medium">
        <color indexed="64"/>
      </bottom>
      <diagonal style="thin">
        <color indexed="64"/>
      </diagonal>
    </border>
    <border diagonalDown="1">
      <left/>
      <right style="medium">
        <color indexed="64"/>
      </right>
      <top style="thin">
        <color indexed="64"/>
      </top>
      <bottom/>
      <diagonal style="thin">
        <color indexed="64"/>
      </diagonal>
    </border>
    <border diagonalDown="1">
      <left/>
      <right style="medium">
        <color indexed="64"/>
      </right>
      <top/>
      <bottom style="medium">
        <color indexed="64"/>
      </bottom>
      <diagonal style="thin">
        <color indexed="64"/>
      </diagonal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 diagonalUp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 diagonalUp="1">
      <left style="thin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 diagonalUp="1">
      <left style="thin">
        <color indexed="64"/>
      </left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/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/>
      <right style="medium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 diagonalDown="1">
      <left style="double">
        <color indexed="64"/>
      </left>
      <right/>
      <top/>
      <bottom/>
      <diagonal style="thin">
        <color indexed="64"/>
      </diagonal>
    </border>
    <border diagonalDown="1">
      <left/>
      <right/>
      <top/>
      <bottom/>
      <diagonal style="thin">
        <color indexed="64"/>
      </diagonal>
    </border>
    <border diagonalDown="1">
      <left/>
      <right style="medium">
        <color indexed="64"/>
      </right>
      <top/>
      <bottom/>
      <diagonal style="thin">
        <color indexed="64"/>
      </diagonal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 diagonalDown="1">
      <left/>
      <right/>
      <top/>
      <bottom style="thin">
        <color indexed="64"/>
      </bottom>
      <diagonal style="thin">
        <color indexed="64"/>
      </diagonal>
    </border>
    <border diagonalDown="1">
      <left/>
      <right style="medium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>
      <alignment vertical="center"/>
    </xf>
    <xf numFmtId="9" fontId="32" fillId="0" borderId="0" applyFont="0" applyFill="0" applyBorder="0" applyAlignment="0" applyProtection="0">
      <alignment vertical="center"/>
    </xf>
    <xf numFmtId="38" fontId="32" fillId="0" borderId="0" applyFont="0" applyFill="0" applyBorder="0" applyAlignment="0" applyProtection="0">
      <alignment vertical="center"/>
    </xf>
    <xf numFmtId="0" fontId="1" fillId="0" borderId="0"/>
    <xf numFmtId="0" fontId="4" fillId="0" borderId="0"/>
    <xf numFmtId="0" fontId="15" fillId="0" borderId="0"/>
    <xf numFmtId="0" fontId="31" fillId="0" borderId="0">
      <alignment vertical="center"/>
    </xf>
    <xf numFmtId="0" fontId="33" fillId="0" borderId="0">
      <alignment vertical="center"/>
    </xf>
  </cellStyleXfs>
  <cellXfs count="1526">
    <xf numFmtId="0" fontId="0" fillId="0" borderId="0" xfId="0">
      <alignment vertical="center"/>
    </xf>
    <xf numFmtId="176" fontId="1" fillId="0" borderId="0" xfId="3" applyNumberFormat="1"/>
    <xf numFmtId="0" fontId="1" fillId="0" borderId="0" xfId="3"/>
    <xf numFmtId="176" fontId="3" fillId="0" borderId="0" xfId="3" applyNumberFormat="1" applyFont="1"/>
    <xf numFmtId="176" fontId="6" fillId="0" borderId="0" xfId="3" applyNumberFormat="1" applyFont="1"/>
    <xf numFmtId="0" fontId="6" fillId="0" borderId="0" xfId="3" applyFont="1"/>
    <xf numFmtId="176" fontId="1" fillId="0" borderId="1" xfId="3" applyNumberFormat="1" applyBorder="1"/>
    <xf numFmtId="176" fontId="7" fillId="0" borderId="2" xfId="3" applyNumberFormat="1" applyFont="1" applyBorder="1"/>
    <xf numFmtId="0" fontId="7" fillId="0" borderId="0" xfId="3" applyFont="1" applyAlignment="1">
      <alignment horizontal="distributed" vertical="center"/>
    </xf>
    <xf numFmtId="0" fontId="7" fillId="0" borderId="0" xfId="3" applyFont="1"/>
    <xf numFmtId="176" fontId="1" fillId="0" borderId="2" xfId="3" applyNumberFormat="1" applyBorder="1" applyAlignment="1">
      <alignment vertical="center"/>
    </xf>
    <xf numFmtId="176" fontId="1" fillId="0" borderId="3" xfId="3" applyNumberFormat="1" applyBorder="1" applyAlignment="1">
      <alignment vertical="center"/>
    </xf>
    <xf numFmtId="176" fontId="1" fillId="0" borderId="3" xfId="3" applyNumberFormat="1" applyBorder="1" applyAlignment="1">
      <alignment horizontal="right" vertical="center" shrinkToFit="1"/>
    </xf>
    <xf numFmtId="176" fontId="1" fillId="0" borderId="4" xfId="3" applyNumberForma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1" fillId="0" borderId="5" xfId="3" applyNumberFormat="1" applyBorder="1" applyAlignment="1">
      <alignment vertical="center"/>
    </xf>
    <xf numFmtId="0" fontId="1" fillId="0" borderId="0" xfId="3" applyAlignment="1">
      <alignment vertical="center"/>
    </xf>
    <xf numFmtId="176" fontId="1" fillId="0" borderId="0" xfId="3" applyNumberFormat="1" applyAlignment="1">
      <alignment vertical="center"/>
    </xf>
    <xf numFmtId="176" fontId="1" fillId="0" borderId="6" xfId="3" applyNumberFormat="1" applyBorder="1" applyAlignment="1">
      <alignment horizontal="right" vertical="center" shrinkToFit="1"/>
    </xf>
    <xf numFmtId="176" fontId="1" fillId="0" borderId="7" xfId="3" applyNumberForma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9" fillId="0" borderId="8" xfId="3" applyNumberFormat="1" applyFont="1" applyBorder="1" applyAlignment="1">
      <alignment vertical="center"/>
    </xf>
    <xf numFmtId="176" fontId="1" fillId="0" borderId="8" xfId="3" applyNumberFormat="1" applyBorder="1" applyAlignment="1">
      <alignment vertical="center"/>
    </xf>
    <xf numFmtId="176" fontId="1" fillId="0" borderId="8" xfId="3" applyNumberFormat="1" applyBorder="1" applyAlignment="1">
      <alignment horizontal="right" vertical="center"/>
    </xf>
    <xf numFmtId="176" fontId="10" fillId="0" borderId="8" xfId="3" applyNumberFormat="1" applyFont="1" applyBorder="1" applyAlignment="1">
      <alignment vertical="center"/>
    </xf>
    <xf numFmtId="176" fontId="11" fillId="0" borderId="2" xfId="3" applyNumberFormat="1" applyFont="1" applyBorder="1"/>
    <xf numFmtId="0" fontId="1" fillId="0" borderId="9" xfId="3" applyBorder="1" applyAlignment="1">
      <alignment horizontal="distributed" vertical="center"/>
    </xf>
    <xf numFmtId="0" fontId="11" fillId="0" borderId="0" xfId="3" applyFont="1"/>
    <xf numFmtId="176" fontId="1" fillId="0" borderId="2" xfId="3" applyNumberFormat="1" applyBorder="1"/>
    <xf numFmtId="176" fontId="4" fillId="0" borderId="9" xfId="3" quotePrefix="1" applyNumberFormat="1" applyFont="1" applyBorder="1"/>
    <xf numFmtId="176" fontId="4" fillId="0" borderId="0" xfId="3" quotePrefix="1" applyNumberFormat="1" applyFont="1"/>
    <xf numFmtId="176" fontId="4" fillId="0" borderId="0" xfId="3" applyNumberFormat="1" applyFont="1"/>
    <xf numFmtId="176" fontId="4" fillId="0" borderId="0" xfId="3" applyNumberFormat="1" applyFont="1" applyAlignment="1">
      <alignment horizontal="right"/>
    </xf>
    <xf numFmtId="176" fontId="4" fillId="0" borderId="10" xfId="3" applyNumberFormat="1" applyFont="1" applyBorder="1" applyAlignment="1">
      <alignment horizontal="right"/>
    </xf>
    <xf numFmtId="176" fontId="4" fillId="0" borderId="6" xfId="3" applyNumberFormat="1" applyFont="1" applyBorder="1" applyAlignment="1">
      <alignment horizontal="right"/>
    </xf>
    <xf numFmtId="176" fontId="4" fillId="0" borderId="11" xfId="3" applyNumberFormat="1" applyFont="1" applyBorder="1" applyAlignment="1">
      <alignment horizontal="right"/>
    </xf>
    <xf numFmtId="176" fontId="4" fillId="0" borderId="12" xfId="3" applyNumberFormat="1" applyFont="1" applyBorder="1" applyAlignment="1">
      <alignment horizontal="right"/>
    </xf>
    <xf numFmtId="176" fontId="4" fillId="0" borderId="13" xfId="3" applyNumberFormat="1" applyFont="1" applyBorder="1"/>
    <xf numFmtId="176" fontId="4" fillId="0" borderId="6" xfId="3" quotePrefix="1" applyNumberFormat="1" applyFont="1" applyBorder="1" applyAlignment="1">
      <alignment horizontal="right"/>
    </xf>
    <xf numFmtId="176" fontId="4" fillId="0" borderId="0" xfId="3" quotePrefix="1" applyNumberFormat="1" applyFont="1" applyAlignment="1">
      <alignment horizontal="right"/>
    </xf>
    <xf numFmtId="176" fontId="4" fillId="0" borderId="11" xfId="3" quotePrefix="1" applyNumberFormat="1" applyFont="1" applyBorder="1" applyAlignment="1">
      <alignment horizontal="right"/>
    </xf>
    <xf numFmtId="176" fontId="12" fillId="0" borderId="12" xfId="3" applyNumberFormat="1" applyFont="1" applyBorder="1" applyAlignment="1">
      <alignment horizontal="right"/>
    </xf>
    <xf numFmtId="176" fontId="4" fillId="0" borderId="6" xfId="3" applyNumberFormat="1" applyFont="1" applyBorder="1"/>
    <xf numFmtId="0" fontId="1" fillId="0" borderId="0" xfId="3" applyAlignment="1">
      <alignment horizontal="right"/>
    </xf>
    <xf numFmtId="0" fontId="4" fillId="0" borderId="0" xfId="3" applyFont="1" applyAlignment="1">
      <alignment horizontal="center" vertical="center"/>
    </xf>
    <xf numFmtId="0" fontId="4" fillId="0" borderId="7" xfId="3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0" borderId="2" xfId="3" applyNumberFormat="1" applyFont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176" fontId="4" fillId="0" borderId="14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horizontal="center" vertical="top"/>
    </xf>
    <xf numFmtId="176" fontId="4" fillId="0" borderId="15" xfId="3" applyNumberFormat="1" applyFont="1" applyBorder="1" applyAlignment="1">
      <alignment horizontal="center" vertical="top"/>
    </xf>
    <xf numFmtId="176" fontId="4" fillId="0" borderId="16" xfId="3" applyNumberFormat="1" applyFont="1" applyBorder="1" applyAlignment="1">
      <alignment horizontal="center" vertical="top"/>
    </xf>
    <xf numFmtId="176" fontId="4" fillId="0" borderId="6" xfId="3" applyNumberFormat="1" applyFont="1" applyBorder="1" applyAlignment="1">
      <alignment horizontal="right" vertical="center"/>
    </xf>
    <xf numFmtId="176" fontId="12" fillId="0" borderId="12" xfId="3" applyNumberFormat="1" applyFont="1" applyBorder="1" applyAlignment="1">
      <alignment horizontal="right" vertical="center"/>
    </xf>
    <xf numFmtId="176" fontId="12" fillId="0" borderId="17" xfId="3" applyNumberFormat="1" applyFont="1" applyBorder="1" applyAlignment="1">
      <alignment horizontal="right" vertical="center"/>
    </xf>
    <xf numFmtId="0" fontId="4" fillId="0" borderId="14" xfId="3" applyFont="1" applyBorder="1" applyAlignment="1">
      <alignment horizontal="center" vertical="top"/>
    </xf>
    <xf numFmtId="0" fontId="4" fillId="0" borderId="15" xfId="3" applyFont="1" applyBorder="1" applyAlignment="1">
      <alignment horizontal="center" vertical="top"/>
    </xf>
    <xf numFmtId="0" fontId="4" fillId="0" borderId="16" xfId="3" applyFont="1" applyBorder="1" applyAlignment="1">
      <alignment horizontal="center" vertical="top"/>
    </xf>
    <xf numFmtId="176" fontId="4" fillId="0" borderId="6" xfId="3" applyNumberFormat="1" applyFont="1" applyBorder="1" applyAlignment="1">
      <alignment vertical="center"/>
    </xf>
    <xf numFmtId="176" fontId="12" fillId="0" borderId="6" xfId="3" applyNumberFormat="1" applyFont="1" applyBorder="1" applyAlignment="1">
      <alignment horizontal="right" vertical="center"/>
    </xf>
    <xf numFmtId="0" fontId="1" fillId="0" borderId="0" xfId="3" quotePrefix="1" applyAlignment="1">
      <alignment horizontal="right"/>
    </xf>
    <xf numFmtId="177" fontId="4" fillId="0" borderId="14" xfId="3" applyNumberFormat="1" applyFont="1" applyBorder="1" applyAlignment="1">
      <alignment horizontal="right" vertical="center"/>
    </xf>
    <xf numFmtId="177" fontId="4" fillId="0" borderId="15" xfId="3" applyNumberFormat="1" applyFont="1" applyBorder="1" applyAlignment="1">
      <alignment horizontal="right" vertical="center"/>
    </xf>
    <xf numFmtId="177" fontId="4" fillId="0" borderId="16" xfId="3" applyNumberFormat="1" applyFont="1" applyBorder="1" applyAlignment="1">
      <alignment horizontal="right" vertical="center"/>
    </xf>
    <xf numFmtId="176" fontId="4" fillId="2" borderId="10" xfId="3" applyNumberFormat="1" applyFont="1" applyFill="1" applyBorder="1"/>
    <xf numFmtId="176" fontId="4" fillId="0" borderId="0" xfId="3" applyNumberFormat="1" applyFont="1" applyAlignment="1">
      <alignment horizontal="right" vertical="center"/>
    </xf>
    <xf numFmtId="176" fontId="4" fillId="0" borderId="7" xfId="3" applyNumberFormat="1" applyFont="1" applyBorder="1" applyAlignment="1">
      <alignment horizontal="right" vertical="center"/>
    </xf>
    <xf numFmtId="176" fontId="4" fillId="0" borderId="10" xfId="3" applyNumberFormat="1" applyFont="1" applyBorder="1"/>
    <xf numFmtId="176" fontId="4" fillId="0" borderId="2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vertical="center"/>
    </xf>
    <xf numFmtId="179" fontId="4" fillId="0" borderId="14" xfId="3" applyNumberFormat="1" applyFont="1" applyBorder="1" applyAlignment="1">
      <alignment vertical="top"/>
    </xf>
    <xf numFmtId="176" fontId="4" fillId="0" borderId="15" xfId="3" applyNumberFormat="1" applyFont="1" applyBorder="1" applyAlignment="1">
      <alignment horizontal="right" vertical="center"/>
    </xf>
    <xf numFmtId="176" fontId="4" fillId="0" borderId="18" xfId="3" applyNumberFormat="1" applyFont="1" applyBorder="1" applyAlignment="1">
      <alignment vertical="center"/>
    </xf>
    <xf numFmtId="176" fontId="4" fillId="0" borderId="16" xfId="3" applyNumberFormat="1" applyFont="1" applyBorder="1" applyAlignment="1">
      <alignment horizontal="right" vertical="center"/>
    </xf>
    <xf numFmtId="0" fontId="1" fillId="0" borderId="0" xfId="3" quotePrefix="1"/>
    <xf numFmtId="176" fontId="4" fillId="0" borderId="14" xfId="3" applyNumberFormat="1" applyFont="1" applyBorder="1" applyAlignment="1">
      <alignment horizontal="right" vertical="center"/>
    </xf>
    <xf numFmtId="0" fontId="4" fillId="0" borderId="0" xfId="3" applyFont="1" applyAlignment="1">
      <alignment horizontal="center" vertical="top"/>
    </xf>
    <xf numFmtId="0" fontId="4" fillId="0" borderId="7" xfId="3" applyFont="1" applyBorder="1" applyAlignment="1">
      <alignment horizontal="center" vertical="top"/>
    </xf>
    <xf numFmtId="176" fontId="4" fillId="0" borderId="1" xfId="3" applyNumberFormat="1" applyFont="1" applyBorder="1" applyAlignment="1">
      <alignment vertical="center"/>
    </xf>
    <xf numFmtId="176" fontId="4" fillId="0" borderId="8" xfId="3" applyNumberFormat="1" applyFont="1" applyBorder="1"/>
    <xf numFmtId="176" fontId="4" fillId="0" borderId="8" xfId="3" applyNumberFormat="1" applyFont="1" applyBorder="1" applyAlignment="1">
      <alignment horizontal="right"/>
    </xf>
    <xf numFmtId="176" fontId="4" fillId="0" borderId="8" xfId="3" applyNumberFormat="1" applyFont="1" applyBorder="1" applyAlignment="1">
      <alignment vertical="center"/>
    </xf>
    <xf numFmtId="176" fontId="4" fillId="0" borderId="8" xfId="3" quotePrefix="1" applyNumberFormat="1" applyFont="1" applyBorder="1" applyAlignment="1">
      <alignment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19" xfId="3" applyNumberFormat="1" applyFont="1" applyBorder="1" applyAlignment="1">
      <alignment vertical="center"/>
    </xf>
    <xf numFmtId="0" fontId="1" fillId="0" borderId="0" xfId="3" applyAlignment="1">
      <alignment horizontal="distributed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0" xfId="3" applyNumberFormat="1" applyFont="1" applyBorder="1" applyAlignment="1">
      <alignment vertical="center"/>
    </xf>
    <xf numFmtId="0" fontId="1" fillId="0" borderId="11" xfId="3" applyBorder="1" applyAlignment="1">
      <alignment vertical="center"/>
    </xf>
    <xf numFmtId="0" fontId="1" fillId="0" borderId="20" xfId="3" applyBorder="1" applyAlignment="1">
      <alignment vertical="center"/>
    </xf>
    <xf numFmtId="179" fontId="4" fillId="0" borderId="0" xfId="3" applyNumberFormat="1" applyFont="1" applyAlignment="1">
      <alignment horizontal="left" vertical="center"/>
    </xf>
    <xf numFmtId="0" fontId="1" fillId="0" borderId="18" xfId="3" applyBorder="1" applyAlignment="1">
      <alignment vertical="center"/>
    </xf>
    <xf numFmtId="0" fontId="1" fillId="0" borderId="21" xfId="3" applyBorder="1" applyAlignment="1">
      <alignment vertical="center"/>
    </xf>
    <xf numFmtId="179" fontId="4" fillId="0" borderId="14" xfId="3" applyNumberFormat="1" applyFont="1" applyBorder="1" applyAlignment="1">
      <alignment horizontal="left" vertical="center"/>
    </xf>
    <xf numFmtId="176" fontId="4" fillId="0" borderId="11" xfId="3" applyNumberFormat="1" applyFont="1" applyBorder="1" applyAlignment="1">
      <alignment horizontal="right" vertical="center"/>
    </xf>
    <xf numFmtId="179" fontId="4" fillId="0" borderId="6" xfId="3" applyNumberFormat="1" applyFont="1" applyBorder="1" applyAlignment="1">
      <alignment horizontal="left" vertical="center"/>
    </xf>
    <xf numFmtId="176" fontId="4" fillId="0" borderId="17" xfId="3" applyNumberFormat="1" applyFont="1" applyBorder="1" applyAlignment="1">
      <alignment horizontal="right" vertical="center"/>
    </xf>
    <xf numFmtId="176" fontId="4" fillId="0" borderId="22" xfId="3" applyNumberFormat="1" applyFont="1" applyBorder="1" applyAlignment="1">
      <alignment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22" xfId="3" applyBorder="1" applyAlignment="1">
      <alignment vertical="center"/>
    </xf>
    <xf numFmtId="0" fontId="1" fillId="0" borderId="24" xfId="3" applyBorder="1" applyAlignment="1">
      <alignment vertical="center"/>
    </xf>
    <xf numFmtId="176" fontId="4" fillId="0" borderId="1" xfId="3" applyNumberFormat="1" applyFont="1" applyBorder="1" applyAlignment="1">
      <alignment horizontal="right" vertical="center"/>
    </xf>
    <xf numFmtId="176" fontId="4" fillId="0" borderId="23" xfId="3" applyNumberFormat="1" applyFont="1" applyBorder="1" applyAlignment="1">
      <alignment horizontal="right" vertical="center"/>
    </xf>
    <xf numFmtId="179" fontId="4" fillId="0" borderId="1" xfId="3" applyNumberFormat="1" applyFont="1" applyBorder="1" applyAlignment="1">
      <alignment horizontal="left" vertical="center"/>
    </xf>
    <xf numFmtId="176" fontId="4" fillId="0" borderId="25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distributed" vertical="center"/>
    </xf>
    <xf numFmtId="177" fontId="4" fillId="0" borderId="0" xfId="3" applyNumberFormat="1" applyFont="1" applyAlignment="1">
      <alignment horizontal="center" vertical="center"/>
    </xf>
    <xf numFmtId="0" fontId="1" fillId="0" borderId="14" xfId="3" applyBorder="1" applyAlignment="1">
      <alignment horizontal="center" vertical="center"/>
    </xf>
    <xf numFmtId="176" fontId="4" fillId="0" borderId="0" xfId="3" applyNumberFormat="1" applyFont="1" applyAlignment="1">
      <alignment horizontal="distributed" vertical="center" shrinkToFit="1"/>
    </xf>
    <xf numFmtId="179" fontId="4" fillId="0" borderId="0" xfId="3" applyNumberFormat="1" applyFont="1" applyAlignment="1">
      <alignment horizontal="center" vertical="center"/>
    </xf>
    <xf numFmtId="176" fontId="4" fillId="0" borderId="11" xfId="3" applyNumberFormat="1" applyFont="1" applyBorder="1" applyAlignment="1">
      <alignment horizontal="right" vertical="top"/>
    </xf>
    <xf numFmtId="176" fontId="4" fillId="0" borderId="6" xfId="3" applyNumberFormat="1" applyFont="1" applyBorder="1" applyAlignment="1">
      <alignment horizontal="right" vertical="top"/>
    </xf>
    <xf numFmtId="176" fontId="4" fillId="0" borderId="12" xfId="3" applyNumberFormat="1" applyFont="1" applyBorder="1" applyAlignment="1">
      <alignment horizontal="right" vertical="top"/>
    </xf>
    <xf numFmtId="176" fontId="4" fillId="0" borderId="17" xfId="3" applyNumberFormat="1" applyFont="1" applyBorder="1" applyAlignment="1">
      <alignment horizontal="right" vertical="top"/>
    </xf>
    <xf numFmtId="176" fontId="4" fillId="0" borderId="11" xfId="3" quotePrefix="1" applyNumberFormat="1" applyFont="1" applyBorder="1"/>
    <xf numFmtId="176" fontId="4" fillId="0" borderId="11" xfId="3" applyNumberFormat="1" applyFont="1" applyBorder="1"/>
    <xf numFmtId="176" fontId="4" fillId="0" borderId="26" xfId="3" quotePrefix="1" applyNumberFormat="1" applyFont="1" applyBorder="1"/>
    <xf numFmtId="0" fontId="4" fillId="0" borderId="12" xfId="3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19" xfId="3" applyNumberFormat="1" applyFont="1" applyBorder="1"/>
    <xf numFmtId="176" fontId="12" fillId="0" borderId="0" xfId="3" quotePrefix="1" applyNumberFormat="1" applyFont="1"/>
    <xf numFmtId="176" fontId="12" fillId="0" borderId="0" xfId="3" applyNumberFormat="1" applyFont="1"/>
    <xf numFmtId="0" fontId="12" fillId="0" borderId="0" xfId="3" applyFont="1"/>
    <xf numFmtId="176" fontId="4" fillId="0" borderId="0" xfId="5" applyNumberFormat="1" applyFont="1" applyAlignment="1">
      <alignment horizontal="center" vertical="center"/>
    </xf>
    <xf numFmtId="176" fontId="4" fillId="0" borderId="2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top"/>
    </xf>
    <xf numFmtId="176" fontId="4" fillId="0" borderId="16" xfId="5" applyNumberFormat="1" applyFont="1" applyBorder="1" applyAlignment="1">
      <alignment horizontal="center" vertical="top"/>
    </xf>
    <xf numFmtId="176" fontId="4" fillId="0" borderId="6" xfId="5" applyNumberFormat="1" applyFont="1" applyBorder="1" applyAlignment="1">
      <alignment horizontal="right" vertical="center"/>
    </xf>
    <xf numFmtId="176" fontId="12" fillId="0" borderId="17" xfId="5" applyNumberFormat="1" applyFont="1" applyBorder="1" applyAlignment="1">
      <alignment horizontal="right" vertical="center"/>
    </xf>
    <xf numFmtId="0" fontId="4" fillId="0" borderId="14" xfId="5" applyFont="1" applyBorder="1" applyAlignment="1">
      <alignment horizontal="center" vertical="top"/>
    </xf>
    <xf numFmtId="0" fontId="4" fillId="0" borderId="16" xfId="5" applyFont="1" applyBorder="1" applyAlignment="1">
      <alignment horizontal="center" vertical="top"/>
    </xf>
    <xf numFmtId="176" fontId="12" fillId="0" borderId="6" xfId="5" applyNumberFormat="1" applyFont="1" applyBorder="1" applyAlignment="1">
      <alignment horizontal="right" vertical="center"/>
    </xf>
    <xf numFmtId="177" fontId="4" fillId="0" borderId="14" xfId="5" applyNumberFormat="1" applyFont="1" applyBorder="1" applyAlignment="1">
      <alignment horizontal="right" vertical="center"/>
    </xf>
    <xf numFmtId="177" fontId="4" fillId="0" borderId="16" xfId="5" applyNumberFormat="1" applyFont="1" applyBorder="1" applyAlignment="1">
      <alignment horizontal="right" vertical="center"/>
    </xf>
    <xf numFmtId="176" fontId="4" fillId="0" borderId="10" xfId="5" applyNumberFormat="1" applyFont="1" applyBorder="1"/>
    <xf numFmtId="176" fontId="4" fillId="0" borderId="0" xfId="5" applyNumberFormat="1" applyFont="1" applyAlignment="1">
      <alignment horizontal="right" vertical="center"/>
    </xf>
    <xf numFmtId="176" fontId="4" fillId="0" borderId="2" xfId="5" applyNumberFormat="1" applyFont="1" applyBorder="1" applyAlignment="1">
      <alignment horizontal="right" vertical="center"/>
    </xf>
    <xf numFmtId="176" fontId="4" fillId="0" borderId="18" xfId="5" applyNumberFormat="1" applyFont="1" applyBorder="1" applyAlignment="1">
      <alignment vertical="center"/>
    </xf>
    <xf numFmtId="179" fontId="4" fillId="0" borderId="14" xfId="5" applyNumberFormat="1" applyFont="1" applyBorder="1" applyAlignment="1">
      <alignment vertical="top"/>
    </xf>
    <xf numFmtId="176" fontId="4" fillId="0" borderId="16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0" fontId="4" fillId="0" borderId="0" xfId="5" applyFont="1" applyAlignment="1">
      <alignment horizontal="center" vertical="top"/>
    </xf>
    <xf numFmtId="0" fontId="4" fillId="0" borderId="2" xfId="5" applyFont="1" applyBorder="1" applyAlignment="1">
      <alignment horizontal="center" vertical="top"/>
    </xf>
    <xf numFmtId="176" fontId="12" fillId="0" borderId="3" xfId="5" applyNumberFormat="1" applyFont="1" applyBorder="1" applyAlignment="1">
      <alignment vertical="center"/>
    </xf>
    <xf numFmtId="176" fontId="12" fillId="0" borderId="3" xfId="5" applyNumberFormat="1" applyFont="1" applyBorder="1" applyAlignment="1">
      <alignment horizontal="right" vertical="center" shrinkToFit="1"/>
    </xf>
    <xf numFmtId="176" fontId="12" fillId="0" borderId="4" xfId="5" applyNumberFormat="1" applyFont="1" applyBorder="1" applyAlignment="1">
      <alignment vertical="center"/>
    </xf>
    <xf numFmtId="176" fontId="12" fillId="0" borderId="0" xfId="5" applyNumberFormat="1" applyFont="1" applyAlignment="1">
      <alignment vertical="center"/>
    </xf>
    <xf numFmtId="176" fontId="12" fillId="0" borderId="6" xfId="5" applyNumberFormat="1" applyFont="1" applyBorder="1" applyAlignment="1">
      <alignment horizontal="right" vertical="center" shrinkToFit="1"/>
    </xf>
    <xf numFmtId="176" fontId="12" fillId="0" borderId="7" xfId="5" applyNumberFormat="1" applyFont="1" applyBorder="1" applyAlignment="1">
      <alignment vertical="center"/>
    </xf>
    <xf numFmtId="176" fontId="1" fillId="0" borderId="7" xfId="3" applyNumberFormat="1" applyBorder="1"/>
    <xf numFmtId="176" fontId="1" fillId="0" borderId="15" xfId="3" applyNumberFormat="1" applyBorder="1"/>
    <xf numFmtId="176" fontId="1" fillId="0" borderId="12" xfId="3" applyNumberFormat="1" applyBorder="1"/>
    <xf numFmtId="0" fontId="12" fillId="0" borderId="11" xfId="5" applyFont="1" applyBorder="1" applyAlignment="1">
      <alignment vertical="center"/>
    </xf>
    <xf numFmtId="0" fontId="12" fillId="0" borderId="20" xfId="5" applyFont="1" applyBorder="1" applyAlignment="1">
      <alignment vertical="center"/>
    </xf>
    <xf numFmtId="0" fontId="12" fillId="0" borderId="18" xfId="5" applyFont="1" applyBorder="1" applyAlignment="1">
      <alignment vertical="center"/>
    </xf>
    <xf numFmtId="0" fontId="12" fillId="0" borderId="21" xfId="5" applyFont="1" applyBorder="1" applyAlignment="1">
      <alignment vertical="center"/>
    </xf>
    <xf numFmtId="0" fontId="12" fillId="0" borderId="22" xfId="5" applyFont="1" applyBorder="1" applyAlignment="1">
      <alignment vertical="center"/>
    </xf>
    <xf numFmtId="0" fontId="12" fillId="0" borderId="24" xfId="5" applyFont="1" applyBorder="1" applyAlignment="1">
      <alignment vertical="center"/>
    </xf>
    <xf numFmtId="176" fontId="12" fillId="0" borderId="17" xfId="3" applyNumberFormat="1" applyFont="1" applyBorder="1" applyAlignment="1">
      <alignment horizontal="right"/>
    </xf>
    <xf numFmtId="0" fontId="4" fillId="0" borderId="2" xfId="3" applyFont="1" applyBorder="1" applyAlignment="1">
      <alignment horizontal="center" vertical="top"/>
    </xf>
    <xf numFmtId="176" fontId="4" fillId="0" borderId="7" xfId="5" applyNumberFormat="1" applyFont="1" applyBorder="1" applyAlignment="1">
      <alignment horizontal="center" vertical="center"/>
    </xf>
    <xf numFmtId="176" fontId="4" fillId="0" borderId="15" xfId="5" applyNumberFormat="1" applyFont="1" applyBorder="1" applyAlignment="1">
      <alignment horizontal="center" vertical="top"/>
    </xf>
    <xf numFmtId="176" fontId="12" fillId="0" borderId="12" xfId="5" applyNumberFormat="1" applyFont="1" applyBorder="1" applyAlignment="1">
      <alignment horizontal="right" vertical="center"/>
    </xf>
    <xf numFmtId="0" fontId="4" fillId="0" borderId="15" xfId="5" applyFont="1" applyBorder="1" applyAlignment="1">
      <alignment horizontal="center" vertical="top"/>
    </xf>
    <xf numFmtId="177" fontId="4" fillId="0" borderId="15" xfId="5" applyNumberFormat="1" applyFont="1" applyBorder="1" applyAlignment="1">
      <alignment horizontal="right" vertical="center"/>
    </xf>
    <xf numFmtId="176" fontId="4" fillId="0" borderId="7" xfId="5" applyNumberFormat="1" applyFont="1" applyBorder="1" applyAlignment="1">
      <alignment horizontal="right" vertical="center"/>
    </xf>
    <xf numFmtId="176" fontId="4" fillId="0" borderId="15" xfId="5" applyNumberFormat="1" applyFont="1" applyBorder="1" applyAlignment="1">
      <alignment horizontal="right" vertical="center"/>
    </xf>
    <xf numFmtId="0" fontId="4" fillId="0" borderId="7" xfId="5" applyFont="1" applyBorder="1" applyAlignment="1">
      <alignment horizontal="center" vertical="top"/>
    </xf>
    <xf numFmtId="179" fontId="4" fillId="4" borderId="0" xfId="3" applyNumberFormat="1" applyFont="1" applyFill="1" applyAlignment="1">
      <alignment horizontal="left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18" fillId="0" borderId="0" xfId="3" applyNumberFormat="1" applyFont="1"/>
    <xf numFmtId="0" fontId="1" fillId="0" borderId="9" xfId="3" applyBorder="1"/>
    <xf numFmtId="176" fontId="4" fillId="5" borderId="10" xfId="3" applyNumberFormat="1" applyFont="1" applyFill="1" applyBorder="1"/>
    <xf numFmtId="176" fontId="4" fillId="5" borderId="0" xfId="3" applyNumberFormat="1" applyFont="1" applyFill="1" applyAlignment="1">
      <alignment horizontal="right" vertical="center"/>
    </xf>
    <xf numFmtId="176" fontId="4" fillId="5" borderId="7" xfId="3" applyNumberFormat="1" applyFont="1" applyFill="1" applyBorder="1" applyAlignment="1">
      <alignment horizontal="right" vertical="center"/>
    </xf>
    <xf numFmtId="176" fontId="4" fillId="5" borderId="18" xfId="3" applyNumberFormat="1" applyFont="1" applyFill="1" applyBorder="1" applyAlignment="1">
      <alignment vertical="center"/>
    </xf>
    <xf numFmtId="179" fontId="4" fillId="5" borderId="14" xfId="3" applyNumberFormat="1" applyFont="1" applyFill="1" applyBorder="1" applyAlignment="1">
      <alignment vertical="top"/>
    </xf>
    <xf numFmtId="176" fontId="4" fillId="5" borderId="15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27" fillId="0" borderId="0" xfId="6" applyNumberFormat="1" applyFont="1" applyFill="1" applyBorder="1" applyAlignment="1">
      <alignment horizontal="right"/>
    </xf>
    <xf numFmtId="0" fontId="27" fillId="0" borderId="2" xfId="6" applyFont="1" applyFill="1" applyBorder="1" applyAlignment="1"/>
    <xf numFmtId="0" fontId="1" fillId="0" borderId="0" xfId="3" applyFill="1"/>
    <xf numFmtId="0" fontId="22" fillId="0" borderId="1" xfId="3" applyFont="1" applyFill="1" applyBorder="1"/>
    <xf numFmtId="0" fontId="1" fillId="0" borderId="1" xfId="3" applyFill="1" applyBorder="1"/>
    <xf numFmtId="0" fontId="24" fillId="0" borderId="0" xfId="3" applyFont="1" applyFill="1" applyBorder="1" applyAlignment="1">
      <alignment horizontal="left" vertical="center" indent="3"/>
    </xf>
    <xf numFmtId="0" fontId="24" fillId="0" borderId="0" xfId="3" applyFont="1" applyFill="1" applyAlignment="1">
      <alignment horizontal="center" vertical="center"/>
    </xf>
    <xf numFmtId="0" fontId="24" fillId="0" borderId="0" xfId="3" applyFont="1" applyFill="1" applyAlignment="1">
      <alignment horizontal="left" vertical="center" indent="3"/>
    </xf>
    <xf numFmtId="0" fontId="1" fillId="0" borderId="0" xfId="3" applyFill="1" applyBorder="1"/>
    <xf numFmtId="0" fontId="1" fillId="0" borderId="29" xfId="3" applyFill="1" applyBorder="1" applyAlignment="1">
      <alignment horizontal="distributed" vertical="center"/>
    </xf>
    <xf numFmtId="0" fontId="1" fillId="0" borderId="14" xfId="3" applyFill="1" applyBorder="1" applyAlignment="1">
      <alignment horizontal="distributed" vertical="center"/>
    </xf>
    <xf numFmtId="0" fontId="26" fillId="0" borderId="30" xfId="3" applyFont="1" applyFill="1" applyBorder="1" applyAlignment="1">
      <alignment horizontal="center" vertical="center" wrapText="1"/>
    </xf>
    <xf numFmtId="0" fontId="17" fillId="0" borderId="0" xfId="3" applyFont="1" applyFill="1" applyAlignment="1">
      <alignment horizontal="center" vertical="center" wrapText="1"/>
    </xf>
    <xf numFmtId="0" fontId="14" fillId="0" borderId="0" xfId="3" applyFont="1" applyFill="1" applyBorder="1" applyAlignment="1">
      <alignment horizontal="right"/>
    </xf>
    <xf numFmtId="0" fontId="14" fillId="0" borderId="31" xfId="3" quotePrefix="1" applyFont="1" applyFill="1" applyBorder="1" applyAlignment="1">
      <alignment horizontal="right"/>
    </xf>
    <xf numFmtId="0" fontId="14" fillId="0" borderId="6" xfId="3" quotePrefix="1" applyFont="1" applyFill="1" applyBorder="1" applyAlignment="1">
      <alignment horizontal="right"/>
    </xf>
    <xf numFmtId="0" fontId="14" fillId="0" borderId="32" xfId="3" applyFont="1" applyFill="1" applyBorder="1" applyAlignment="1">
      <alignment horizontal="right"/>
    </xf>
    <xf numFmtId="0" fontId="14" fillId="0" borderId="6" xfId="3" applyFont="1" applyFill="1" applyBorder="1" applyAlignment="1">
      <alignment horizontal="right"/>
    </xf>
    <xf numFmtId="0" fontId="14" fillId="0" borderId="33" xfId="3" quotePrefix="1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4" fillId="0" borderId="34" xfId="3" applyFont="1" applyFill="1" applyBorder="1" applyAlignment="1">
      <alignment horizontal="right"/>
    </xf>
    <xf numFmtId="0" fontId="14" fillId="0" borderId="0" xfId="3" applyFont="1" applyFill="1" applyAlignment="1">
      <alignment horizontal="right"/>
    </xf>
    <xf numFmtId="176" fontId="1" fillId="0" borderId="35" xfId="6" applyNumberFormat="1" applyFont="1" applyFill="1" applyBorder="1">
      <alignment vertical="center"/>
    </xf>
    <xf numFmtId="178" fontId="27" fillId="0" borderId="35" xfId="6" applyNumberFormat="1" applyFont="1" applyFill="1" applyBorder="1" applyAlignment="1">
      <alignment horizontal="right" vertical="center"/>
    </xf>
    <xf numFmtId="178" fontId="27" fillId="0" borderId="18" xfId="6" quotePrefix="1" applyNumberFormat="1" applyFont="1" applyFill="1" applyBorder="1" applyAlignment="1">
      <alignment horizontal="right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36" xfId="6" applyNumberFormat="1" applyFont="1" applyFill="1" applyBorder="1" applyAlignment="1">
      <alignment horizontal="right" vertical="center"/>
    </xf>
    <xf numFmtId="178" fontId="27" fillId="0" borderId="29" xfId="6" quotePrefix="1" applyNumberFormat="1" applyFont="1" applyFill="1" applyBorder="1" applyAlignment="1">
      <alignment horizontal="right" vertical="center"/>
    </xf>
    <xf numFmtId="0" fontId="1" fillId="0" borderId="13" xfId="3" quotePrefix="1" applyFill="1" applyBorder="1"/>
    <xf numFmtId="178" fontId="27" fillId="0" borderId="30" xfId="6" applyNumberFormat="1" applyFont="1" applyFill="1" applyBorder="1" applyAlignment="1">
      <alignment horizontal="right" vertical="center"/>
    </xf>
    <xf numFmtId="0" fontId="1" fillId="0" borderId="37" xfId="3" quotePrefix="1" applyFill="1" applyBorder="1"/>
    <xf numFmtId="178" fontId="27" fillId="0" borderId="38" xfId="6" quotePrefix="1" applyNumberFormat="1" applyFont="1" applyFill="1" applyBorder="1" applyAlignment="1">
      <alignment horizontal="right" vertical="center" shrinkToFit="1"/>
    </xf>
    <xf numFmtId="178" fontId="27" fillId="0" borderId="29" xfId="6" applyNumberFormat="1" applyFont="1" applyFill="1" applyBorder="1" applyAlignment="1">
      <alignment horizontal="right" vertical="center"/>
    </xf>
    <xf numFmtId="178" fontId="27" fillId="0" borderId="35" xfId="6" quotePrefix="1" applyNumberFormat="1" applyFont="1" applyFill="1" applyBorder="1" applyAlignment="1">
      <alignment horizontal="right" vertical="center"/>
    </xf>
    <xf numFmtId="176" fontId="1" fillId="0" borderId="29" xfId="6" applyNumberFormat="1" applyFont="1" applyFill="1" applyBorder="1">
      <alignment vertical="center"/>
    </xf>
    <xf numFmtId="178" fontId="27" fillId="0" borderId="39" xfId="6" applyNumberFormat="1" applyFont="1" applyFill="1" applyBorder="1" applyAlignment="1">
      <alignment horizontal="right" vertical="center"/>
    </xf>
    <xf numFmtId="0" fontId="1" fillId="0" borderId="29" xfId="3" applyFont="1" applyFill="1" applyBorder="1" applyAlignment="1">
      <alignment horizontal="distributed" vertical="center" wrapText="1" shrinkToFit="1"/>
    </xf>
    <xf numFmtId="0" fontId="1" fillId="0" borderId="0" xfId="3" quotePrefix="1" applyFill="1" applyBorder="1"/>
    <xf numFmtId="176" fontId="1" fillId="0" borderId="29" xfId="6" quotePrefix="1" applyNumberFormat="1" applyFont="1" applyFill="1" applyBorder="1">
      <alignment vertical="center"/>
    </xf>
    <xf numFmtId="176" fontId="28" fillId="0" borderId="11" xfId="6" applyNumberFormat="1" applyFont="1" applyFill="1" applyBorder="1" applyAlignment="1"/>
    <xf numFmtId="176" fontId="27" fillId="0" borderId="6" xfId="6" applyNumberFormat="1" applyFont="1" applyFill="1" applyBorder="1" applyAlignment="1"/>
    <xf numFmtId="0" fontId="27" fillId="0" borderId="17" xfId="6" applyFont="1" applyFill="1" applyBorder="1" applyAlignment="1"/>
    <xf numFmtId="0" fontId="1" fillId="0" borderId="37" xfId="3" applyFill="1" applyBorder="1"/>
    <xf numFmtId="0" fontId="28" fillId="0" borderId="10" xfId="6" applyFont="1" applyFill="1" applyBorder="1" applyAlignment="1"/>
    <xf numFmtId="0" fontId="1" fillId="0" borderId="29" xfId="3" applyFont="1" applyFill="1" applyBorder="1" applyAlignment="1">
      <alignment horizontal="distributed" vertical="center"/>
    </xf>
    <xf numFmtId="0" fontId="1" fillId="0" borderId="2" xfId="3" applyFill="1" applyBorder="1"/>
    <xf numFmtId="176" fontId="1" fillId="0" borderId="0" xfId="3" applyNumberFormat="1" applyFill="1"/>
    <xf numFmtId="0" fontId="1" fillId="0" borderId="0" xfId="3" applyFill="1" applyAlignment="1">
      <alignment horizontal="right"/>
    </xf>
    <xf numFmtId="178" fontId="27" fillId="0" borderId="10" xfId="6" applyNumberFormat="1" applyFont="1" applyFill="1" applyBorder="1" applyAlignment="1">
      <alignment horizontal="right" vertical="center"/>
    </xf>
    <xf numFmtId="176" fontId="1" fillId="0" borderId="32" xfId="6" quotePrefix="1" applyNumberFormat="1" applyFont="1" applyFill="1" applyBorder="1">
      <alignment vertical="center"/>
    </xf>
    <xf numFmtId="176" fontId="1" fillId="0" borderId="0" xfId="3" applyNumberFormat="1" applyFill="1" applyAlignment="1">
      <alignment horizontal="center"/>
    </xf>
    <xf numFmtId="176" fontId="1" fillId="0" borderId="40" xfId="6" applyNumberFormat="1" applyFont="1" applyFill="1" applyBorder="1">
      <alignment vertical="center"/>
    </xf>
    <xf numFmtId="178" fontId="27" fillId="0" borderId="40" xfId="6" quotePrefix="1" applyNumberFormat="1" applyFont="1" applyFill="1" applyBorder="1" applyAlignment="1">
      <alignment horizontal="right" vertical="center"/>
    </xf>
    <xf numFmtId="178" fontId="27" fillId="0" borderId="22" xfId="6" quotePrefix="1" applyNumberFormat="1" applyFont="1" applyFill="1" applyBorder="1" applyAlignment="1">
      <alignment horizontal="right" vertical="center" shrinkToFit="1"/>
    </xf>
    <xf numFmtId="0" fontId="4" fillId="0" borderId="1" xfId="3" applyFont="1" applyFill="1" applyBorder="1" applyAlignment="1">
      <alignment horizontal="distributed" vertical="center"/>
    </xf>
    <xf numFmtId="0" fontId="4" fillId="0" borderId="1" xfId="3" applyFont="1" applyFill="1" applyBorder="1"/>
    <xf numFmtId="0" fontId="4" fillId="0" borderId="1" xfId="3" quotePrefix="1" applyFont="1" applyFill="1" applyBorder="1"/>
    <xf numFmtId="0" fontId="25" fillId="0" borderId="1" xfId="6" applyFont="1" applyFill="1" applyBorder="1" applyAlignment="1">
      <alignment horizontal="center" vertical="center"/>
    </xf>
    <xf numFmtId="0" fontId="1" fillId="0" borderId="8" xfId="3" applyFill="1" applyBorder="1" applyAlignment="1">
      <alignment vertical="center"/>
    </xf>
    <xf numFmtId="0" fontId="4" fillId="0" borderId="8" xfId="3" applyFont="1" applyFill="1" applyBorder="1"/>
    <xf numFmtId="0" fontId="14" fillId="0" borderId="8" xfId="3" applyFont="1" applyFill="1" applyBorder="1" applyAlignment="1">
      <alignment horizontal="right"/>
    </xf>
    <xf numFmtId="0" fontId="4" fillId="0" borderId="0" xfId="3" applyFont="1" applyFill="1"/>
    <xf numFmtId="0" fontId="1" fillId="0" borderId="29" xfId="6" applyFont="1" applyFill="1" applyBorder="1" applyAlignment="1">
      <alignment horizontal="distributed" vertical="center"/>
    </xf>
    <xf numFmtId="0" fontId="1" fillId="0" borderId="41" xfId="6" applyFont="1" applyFill="1" applyBorder="1" applyAlignment="1">
      <alignment horizontal="distributed" vertical="center"/>
    </xf>
    <xf numFmtId="0" fontId="14" fillId="0" borderId="18" xfId="6" applyFont="1" applyFill="1" applyBorder="1" applyAlignment="1">
      <alignment horizontal="distributed" vertical="center"/>
    </xf>
    <xf numFmtId="0" fontId="29" fillId="0" borderId="2" xfId="3" applyFont="1" applyFill="1" applyBorder="1"/>
    <xf numFmtId="0" fontId="1" fillId="0" borderId="9" xfId="6" quotePrefix="1" applyFont="1" applyFill="1" applyBorder="1" applyAlignment="1">
      <alignment horizontal="distributed" vertical="center"/>
    </xf>
    <xf numFmtId="0" fontId="1" fillId="0" borderId="0" xfId="6" applyFont="1" applyFill="1" applyAlignment="1">
      <alignment horizontal="distributed" vertical="center"/>
    </xf>
    <xf numFmtId="0" fontId="14" fillId="0" borderId="32" xfId="6" applyFont="1" applyFill="1" applyBorder="1" applyAlignment="1">
      <alignment horizontal="right"/>
    </xf>
    <xf numFmtId="0" fontId="1" fillId="0" borderId="42" xfId="6" applyFont="1" applyFill="1" applyBorder="1" applyAlignment="1">
      <alignment horizontal="right"/>
    </xf>
    <xf numFmtId="0" fontId="1" fillId="0" borderId="0" xfId="6" applyFont="1" applyFill="1" applyAlignment="1"/>
    <xf numFmtId="0" fontId="14" fillId="0" borderId="12" xfId="6" applyFont="1" applyFill="1" applyBorder="1" applyAlignment="1">
      <alignment horizontal="right"/>
    </xf>
    <xf numFmtId="0" fontId="1" fillId="0" borderId="43" xfId="6" applyFont="1" applyFill="1" applyBorder="1" applyAlignment="1">
      <alignment horizontal="right"/>
    </xf>
    <xf numFmtId="178" fontId="27" fillId="0" borderId="26" xfId="6" applyNumberFormat="1" applyFont="1" applyFill="1" applyBorder="1" applyAlignment="1">
      <alignment horizontal="right" vertical="center"/>
    </xf>
    <xf numFmtId="0" fontId="29" fillId="0" borderId="0" xfId="3" applyFont="1" applyFill="1" applyAlignment="1">
      <alignment horizontal="center" vertical="center"/>
    </xf>
    <xf numFmtId="0" fontId="29" fillId="0" borderId="0" xfId="3" applyFont="1" applyFill="1"/>
    <xf numFmtId="176" fontId="1" fillId="0" borderId="42" xfId="6" applyNumberFormat="1" applyFont="1" applyFill="1" applyBorder="1">
      <alignment vertical="center"/>
    </xf>
    <xf numFmtId="178" fontId="1" fillId="0" borderId="35" xfId="6" applyNumberFormat="1" applyFont="1" applyFill="1" applyBorder="1" applyAlignment="1">
      <alignment horizontal="right" vertical="center"/>
    </xf>
    <xf numFmtId="178" fontId="27" fillId="0" borderId="43" xfId="6" applyNumberFormat="1" applyFont="1" applyFill="1" applyBorder="1" applyAlignment="1">
      <alignment horizontal="right" vertical="center"/>
    </xf>
    <xf numFmtId="0" fontId="1" fillId="0" borderId="0" xfId="3" applyFill="1" applyAlignment="1">
      <alignment horizontal="distributed" vertical="center"/>
    </xf>
    <xf numFmtId="178" fontId="27" fillId="0" borderId="41" xfId="6" applyNumberFormat="1" applyFont="1" applyFill="1" applyBorder="1" applyAlignment="1">
      <alignment horizontal="right" vertical="center"/>
    </xf>
    <xf numFmtId="0" fontId="9" fillId="0" borderId="0" xfId="3" applyFont="1" applyFill="1" applyAlignment="1">
      <alignment horizontal="distributed" vertical="center"/>
    </xf>
    <xf numFmtId="0" fontId="1" fillId="0" borderId="0" xfId="3" applyFill="1" applyAlignment="1">
      <alignment horizontal="center" vertical="center"/>
    </xf>
    <xf numFmtId="0" fontId="10" fillId="0" borderId="0" xfId="3" applyFont="1" applyFill="1" applyAlignment="1">
      <alignment horizontal="distributed" vertical="center" wrapText="1"/>
    </xf>
    <xf numFmtId="0" fontId="1" fillId="0" borderId="44" xfId="6" applyFont="1" applyFill="1" applyBorder="1">
      <alignment vertical="center"/>
    </xf>
    <xf numFmtId="178" fontId="1" fillId="0" borderId="44" xfId="6" applyNumberFormat="1" applyFont="1" applyFill="1" applyBorder="1" applyAlignment="1">
      <alignment horizontal="right" vertical="center"/>
    </xf>
    <xf numFmtId="0" fontId="1" fillId="0" borderId="0" xfId="3" applyFill="1" applyAlignment="1">
      <alignment vertical="center"/>
    </xf>
    <xf numFmtId="0" fontId="1" fillId="0" borderId="35" xfId="6" applyFont="1" applyFill="1" applyBorder="1">
      <alignment vertical="center"/>
    </xf>
    <xf numFmtId="0" fontId="1" fillId="0" borderId="19" xfId="6" applyFont="1" applyFill="1" applyBorder="1" applyAlignment="1"/>
    <xf numFmtId="0" fontId="1" fillId="0" borderId="45" xfId="6" applyFont="1" applyFill="1" applyBorder="1" applyAlignment="1"/>
    <xf numFmtId="178" fontId="1" fillId="0" borderId="46" xfId="6" applyNumberFormat="1" applyFont="1" applyFill="1" applyBorder="1" applyAlignment="1">
      <alignment horizontal="right" vertical="center"/>
    </xf>
    <xf numFmtId="178" fontId="34" fillId="0" borderId="44" xfId="6" quotePrefix="1" applyNumberFormat="1" applyFont="1" applyFill="1" applyBorder="1" applyAlignment="1">
      <alignment horizontal="right" vertical="center"/>
    </xf>
    <xf numFmtId="0" fontId="1" fillId="0" borderId="40" xfId="6" applyFont="1" applyFill="1" applyBorder="1">
      <alignment vertical="center"/>
    </xf>
    <xf numFmtId="178" fontId="34" fillId="0" borderId="47" xfId="6" quotePrefix="1" applyNumberFormat="1" applyFont="1" applyFill="1" applyBorder="1" applyAlignment="1">
      <alignment horizontal="right" vertical="center"/>
    </xf>
    <xf numFmtId="176" fontId="8" fillId="0" borderId="48" xfId="3" applyNumberFormat="1" applyFont="1" applyBorder="1" applyAlignment="1">
      <alignment horizontal="distributed" vertical="center"/>
    </xf>
    <xf numFmtId="176" fontId="8" fillId="0" borderId="49" xfId="3" applyNumberFormat="1" applyFont="1" applyBorder="1" applyAlignment="1">
      <alignment horizontal="distributed" vertical="center"/>
    </xf>
    <xf numFmtId="176" fontId="8" fillId="0" borderId="50" xfId="3" applyNumberFormat="1" applyFont="1" applyBorder="1" applyAlignment="1">
      <alignment horizontal="distributed" vertical="center"/>
    </xf>
    <xf numFmtId="176" fontId="8" fillId="0" borderId="51" xfId="3" applyNumberFormat="1" applyFont="1" applyBorder="1" applyAlignment="1">
      <alignment horizontal="distributed" vertical="center"/>
    </xf>
    <xf numFmtId="176" fontId="9" fillId="0" borderId="26" xfId="3" quotePrefix="1" applyNumberFormat="1" applyFont="1" applyBorder="1" applyAlignment="1">
      <alignment horizontal="left" vertical="center"/>
    </xf>
    <xf numFmtId="176" fontId="9" fillId="0" borderId="3" xfId="3" quotePrefix="1" applyNumberFormat="1" applyFont="1" applyBorder="1" applyAlignment="1">
      <alignment horizontal="left" vertical="center"/>
    </xf>
    <xf numFmtId="176" fontId="9" fillId="0" borderId="28" xfId="3" applyNumberFormat="1" applyFont="1" applyBorder="1" applyAlignment="1">
      <alignment vertical="center"/>
    </xf>
    <xf numFmtId="176" fontId="9" fillId="0" borderId="3" xfId="3" applyNumberFormat="1" applyFont="1" applyBorder="1" applyAlignment="1">
      <alignment vertical="center"/>
    </xf>
    <xf numFmtId="176" fontId="4" fillId="0" borderId="3" xfId="3" applyNumberFormat="1" applyFont="1" applyBorder="1" applyAlignment="1">
      <alignment vertical="center"/>
    </xf>
    <xf numFmtId="176" fontId="4" fillId="3" borderId="0" xfId="3" applyNumberFormat="1" applyFont="1" applyFill="1" applyAlignment="1">
      <alignment horizontal="distributed"/>
    </xf>
    <xf numFmtId="176" fontId="8" fillId="0" borderId="52" xfId="3" applyNumberFormat="1" applyFont="1" applyBorder="1" applyAlignment="1">
      <alignment horizontal="distributed" vertical="center"/>
    </xf>
    <xf numFmtId="176" fontId="8" fillId="0" borderId="48" xfId="3" applyNumberFormat="1" applyFont="1" applyBorder="1" applyAlignment="1">
      <alignment horizontal="distributed" vertical="center" wrapText="1"/>
    </xf>
    <xf numFmtId="176" fontId="8" fillId="0" borderId="49" xfId="3" applyNumberFormat="1" applyFont="1" applyBorder="1" applyAlignment="1">
      <alignment horizontal="distributed" vertical="center" wrapText="1"/>
    </xf>
    <xf numFmtId="176" fontId="8" fillId="0" borderId="50" xfId="3" applyNumberFormat="1" applyFont="1" applyBorder="1" applyAlignment="1">
      <alignment horizontal="distributed" vertical="center" wrapText="1"/>
    </xf>
    <xf numFmtId="176" fontId="12" fillId="0" borderId="6" xfId="3" applyNumberFormat="1" applyFont="1" applyBorder="1" applyAlignment="1">
      <alignment horizontal="right"/>
    </xf>
    <xf numFmtId="176" fontId="12" fillId="0" borderId="17" xfId="3" applyNumberFormat="1" applyFont="1" applyBorder="1" applyAlignment="1">
      <alignment horizontal="right"/>
    </xf>
    <xf numFmtId="176" fontId="4" fillId="2" borderId="3" xfId="3" applyNumberFormat="1" applyFont="1" applyFill="1" applyBorder="1" applyAlignment="1">
      <alignment vertical="center"/>
    </xf>
    <xf numFmtId="176" fontId="9" fillId="0" borderId="53" xfId="3" applyNumberFormat="1" applyFont="1" applyBorder="1" applyAlignment="1">
      <alignment vertical="center"/>
    </xf>
    <xf numFmtId="176" fontId="9" fillId="0" borderId="27" xfId="3" applyNumberFormat="1" applyFont="1" applyBorder="1" applyAlignment="1">
      <alignment vertical="center"/>
    </xf>
    <xf numFmtId="176" fontId="4" fillId="0" borderId="27" xfId="3" applyNumberFormat="1" applyFont="1" applyBorder="1" applyAlignment="1">
      <alignment vertical="center"/>
    </xf>
    <xf numFmtId="177" fontId="4" fillId="0" borderId="54" xfId="3" applyNumberFormat="1" applyFont="1" applyBorder="1" applyAlignment="1">
      <alignment vertical="center"/>
    </xf>
    <xf numFmtId="177" fontId="4" fillId="0" borderId="27" xfId="3" applyNumberFormat="1" applyFont="1" applyBorder="1" applyAlignment="1">
      <alignment vertical="center"/>
    </xf>
    <xf numFmtId="176" fontId="4" fillId="0" borderId="54" xfId="3" applyNumberFormat="1" applyFont="1" applyBorder="1" applyAlignment="1">
      <alignment vertical="center"/>
    </xf>
    <xf numFmtId="176" fontId="9" fillId="0" borderId="26" xfId="3" quotePrefix="1" applyNumberFormat="1" applyFont="1" applyBorder="1" applyAlignment="1">
      <alignment vertical="center"/>
    </xf>
    <xf numFmtId="176" fontId="9" fillId="0" borderId="3" xfId="3" quotePrefix="1" applyNumberFormat="1" applyFont="1" applyBorder="1" applyAlignment="1">
      <alignment vertical="center"/>
    </xf>
    <xf numFmtId="176" fontId="4" fillId="3" borderId="3" xfId="3" applyNumberFormat="1" applyFont="1" applyFill="1" applyBorder="1" applyAlignment="1">
      <alignment vertical="center"/>
    </xf>
    <xf numFmtId="176" fontId="4" fillId="3" borderId="10" xfId="3" applyNumberFormat="1" applyFont="1" applyFill="1" applyBorder="1" applyAlignment="1">
      <alignment horizontal="right" vertical="center"/>
    </xf>
    <xf numFmtId="176" fontId="4" fillId="3" borderId="0" xfId="3" applyNumberFormat="1" applyFont="1" applyFill="1" applyAlignment="1">
      <alignment horizontal="right" vertical="center"/>
    </xf>
    <xf numFmtId="176" fontId="4" fillId="3" borderId="18" xfId="3" applyNumberFormat="1" applyFont="1" applyFill="1" applyBorder="1" applyAlignment="1">
      <alignment horizontal="right" vertical="center"/>
    </xf>
    <xf numFmtId="176" fontId="4" fillId="3" borderId="14" xfId="3" applyNumberFormat="1" applyFont="1" applyFill="1" applyBorder="1" applyAlignment="1">
      <alignment horizontal="right" vertical="center"/>
    </xf>
    <xf numFmtId="178" fontId="4" fillId="5" borderId="10" xfId="3" quotePrefix="1" applyNumberFormat="1" applyFont="1" applyFill="1" applyBorder="1" applyAlignment="1">
      <alignment horizontal="center" vertical="center"/>
    </xf>
    <xf numFmtId="178" fontId="4" fillId="5" borderId="55" xfId="3" quotePrefix="1" applyNumberFormat="1" applyFont="1" applyFill="1" applyBorder="1" applyAlignment="1">
      <alignment horizontal="center" vertical="center"/>
    </xf>
    <xf numFmtId="178" fontId="4" fillId="5" borderId="18" xfId="3" quotePrefix="1" applyNumberFormat="1" applyFont="1" applyFill="1" applyBorder="1" applyAlignment="1">
      <alignment horizontal="center" vertical="center"/>
    </xf>
    <xf numFmtId="178" fontId="4" fillId="5" borderId="21" xfId="3" quotePrefix="1" applyNumberFormat="1" applyFont="1" applyFill="1" applyBorder="1" applyAlignment="1">
      <alignment horizontal="center" vertical="center"/>
    </xf>
    <xf numFmtId="176" fontId="4" fillId="0" borderId="13" xfId="3" applyNumberFormat="1" applyFont="1" applyBorder="1" applyAlignment="1">
      <alignment horizontal="distributed" vertical="center"/>
    </xf>
    <xf numFmtId="176" fontId="4" fillId="0" borderId="0" xfId="3" applyNumberFormat="1" applyFont="1" applyAlignment="1">
      <alignment horizontal="distributed" vertical="center"/>
    </xf>
    <xf numFmtId="176" fontId="4" fillId="0" borderId="7" xfId="3" applyNumberFormat="1" applyFont="1" applyBorder="1" applyAlignment="1">
      <alignment horizontal="distributed" vertical="center"/>
    </xf>
    <xf numFmtId="176" fontId="4" fillId="0" borderId="37" xfId="3" applyNumberFormat="1" applyFont="1" applyBorder="1" applyAlignment="1">
      <alignment horizontal="distributed" vertical="center"/>
    </xf>
    <xf numFmtId="176" fontId="4" fillId="0" borderId="14" xfId="3" applyNumberFormat="1" applyFont="1" applyBorder="1" applyAlignment="1">
      <alignment horizontal="distributed" vertical="center"/>
    </xf>
    <xf numFmtId="176" fontId="4" fillId="0" borderId="15" xfId="3" applyNumberFormat="1" applyFont="1" applyBorder="1" applyAlignment="1">
      <alignment horizontal="distributed" vertical="center"/>
    </xf>
    <xf numFmtId="177" fontId="4" fillId="0" borderId="26" xfId="3" applyNumberFormat="1" applyFont="1" applyBorder="1" applyAlignment="1">
      <alignment vertical="center"/>
    </xf>
    <xf numFmtId="177" fontId="4" fillId="0" borderId="3" xfId="3" applyNumberFormat="1" applyFont="1" applyBorder="1" applyAlignment="1">
      <alignment vertical="center"/>
    </xf>
    <xf numFmtId="176" fontId="4" fillId="0" borderId="26" xfId="3" applyNumberFormat="1" applyFont="1" applyBorder="1" applyAlignment="1">
      <alignment vertical="center"/>
    </xf>
    <xf numFmtId="176" fontId="4" fillId="5" borderId="10" xfId="3" applyNumberFormat="1" applyFont="1" applyFill="1" applyBorder="1" applyAlignment="1">
      <alignment horizontal="right" vertical="center"/>
    </xf>
    <xf numFmtId="176" fontId="4" fillId="5" borderId="0" xfId="3" applyNumberFormat="1" applyFont="1" applyFill="1" applyAlignment="1">
      <alignment horizontal="right" vertical="center"/>
    </xf>
    <xf numFmtId="176" fontId="4" fillId="5" borderId="18" xfId="3" applyNumberFormat="1" applyFont="1" applyFill="1" applyBorder="1" applyAlignment="1">
      <alignment horizontal="right" vertical="center"/>
    </xf>
    <xf numFmtId="176" fontId="4" fillId="5" borderId="14" xfId="3" applyNumberFormat="1" applyFont="1" applyFill="1" applyBorder="1" applyAlignment="1">
      <alignment horizontal="right" vertical="center"/>
    </xf>
    <xf numFmtId="176" fontId="4" fillId="0" borderId="10" xfId="3" applyNumberFormat="1" applyFont="1" applyBorder="1" applyAlignment="1">
      <alignment horizontal="right" vertical="center"/>
    </xf>
    <xf numFmtId="176" fontId="4" fillId="0" borderId="0" xfId="3" applyNumberFormat="1" applyFont="1" applyAlignment="1">
      <alignment horizontal="right" vertical="center"/>
    </xf>
    <xf numFmtId="176" fontId="4" fillId="0" borderId="18" xfId="3" applyNumberFormat="1" applyFont="1" applyBorder="1" applyAlignment="1">
      <alignment horizontal="right" vertical="center"/>
    </xf>
    <xf numFmtId="176" fontId="4" fillId="0" borderId="14" xfId="3" applyNumberFormat="1" applyFont="1" applyBorder="1" applyAlignment="1">
      <alignment horizontal="right" vertical="center"/>
    </xf>
    <xf numFmtId="176" fontId="8" fillId="0" borderId="56" xfId="3" applyNumberFormat="1" applyFont="1" applyBorder="1" applyAlignment="1">
      <alignment horizontal="distributed" vertical="center" wrapText="1"/>
    </xf>
    <xf numFmtId="176" fontId="8" fillId="0" borderId="57" xfId="3" applyNumberFormat="1" applyFont="1" applyBorder="1" applyAlignment="1">
      <alignment horizontal="distributed" vertical="center"/>
    </xf>
    <xf numFmtId="176" fontId="4" fillId="0" borderId="9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center"/>
    </xf>
    <xf numFmtId="176" fontId="4" fillId="0" borderId="58" xfId="3" applyNumberFormat="1" applyFont="1" applyBorder="1" applyAlignment="1">
      <alignment horizontal="distributed" vertical="top"/>
    </xf>
    <xf numFmtId="176" fontId="4" fillId="0" borderId="14" xfId="3" applyNumberFormat="1" applyFont="1" applyBorder="1" applyAlignment="1">
      <alignment horizontal="distributed" vertical="top"/>
    </xf>
    <xf numFmtId="176" fontId="4" fillId="0" borderId="31" xfId="3" applyNumberFormat="1" applyFont="1" applyBorder="1" applyAlignment="1">
      <alignment horizontal="distributed"/>
    </xf>
    <xf numFmtId="176" fontId="4" fillId="0" borderId="6" xfId="3" applyNumberFormat="1" applyFont="1" applyBorder="1" applyAlignment="1">
      <alignment horizontal="distributed"/>
    </xf>
    <xf numFmtId="176" fontId="4" fillId="0" borderId="12" xfId="3" applyNumberFormat="1" applyFont="1" applyBorder="1" applyAlignment="1">
      <alignment horizontal="distributed" vertical="center"/>
    </xf>
    <xf numFmtId="176" fontId="4" fillId="3" borderId="11" xfId="3" applyNumberFormat="1" applyFont="1" applyFill="1" applyBorder="1" applyAlignment="1">
      <alignment horizontal="right" vertical="center"/>
    </xf>
    <xf numFmtId="176" fontId="4" fillId="3" borderId="6" xfId="3" applyNumberFormat="1" applyFont="1" applyFill="1" applyBorder="1" applyAlignment="1">
      <alignment horizontal="right" vertical="center"/>
    </xf>
    <xf numFmtId="178" fontId="4" fillId="5" borderId="11" xfId="3" quotePrefix="1" applyNumberFormat="1" applyFont="1" applyFill="1" applyBorder="1" applyAlignment="1">
      <alignment horizontal="center" vertical="center"/>
    </xf>
    <xf numFmtId="178" fontId="4" fillId="5" borderId="20" xfId="3" quotePrefix="1" applyNumberFormat="1" applyFont="1" applyFill="1" applyBorder="1" applyAlignment="1">
      <alignment horizontal="center" vertical="center"/>
    </xf>
    <xf numFmtId="176" fontId="4" fillId="5" borderId="11" xfId="3" applyNumberFormat="1" applyFont="1" applyFill="1" applyBorder="1" applyAlignment="1">
      <alignment horizontal="right" vertical="center"/>
    </xf>
    <xf numFmtId="176" fontId="4" fillId="5" borderId="6" xfId="3" applyNumberFormat="1" applyFont="1" applyFill="1" applyBorder="1" applyAlignment="1">
      <alignment horizontal="right" vertical="center"/>
    </xf>
    <xf numFmtId="176" fontId="4" fillId="0" borderId="33" xfId="3" applyNumberFormat="1" applyFont="1" applyBorder="1" applyAlignment="1">
      <alignment horizontal="distributed" vertical="center"/>
    </xf>
    <xf numFmtId="176" fontId="4" fillId="0" borderId="6" xfId="3" applyNumberFormat="1" applyFont="1" applyBorder="1" applyAlignment="1">
      <alignment horizontal="distributed" vertical="center"/>
    </xf>
    <xf numFmtId="176" fontId="4" fillId="0" borderId="31" xfId="3" applyNumberFormat="1" applyFont="1" applyBorder="1" applyAlignment="1">
      <alignment horizontal="distributed" vertical="center"/>
    </xf>
    <xf numFmtId="176" fontId="4" fillId="0" borderId="33" xfId="3" applyNumberFormat="1" applyFont="1" applyBorder="1" applyAlignment="1">
      <alignment horizontal="distributed" vertical="center" wrapText="1"/>
    </xf>
    <xf numFmtId="176" fontId="4" fillId="0" borderId="6" xfId="3" applyNumberFormat="1" applyFont="1" applyBorder="1" applyAlignment="1">
      <alignment horizontal="distributed" vertical="center" wrapText="1"/>
    </xf>
    <xf numFmtId="176" fontId="4" fillId="0" borderId="12" xfId="3" applyNumberFormat="1" applyFont="1" applyBorder="1" applyAlignment="1">
      <alignment horizontal="distributed" vertical="center" wrapText="1"/>
    </xf>
    <xf numFmtId="176" fontId="4" fillId="0" borderId="37" xfId="3" applyNumberFormat="1" applyFont="1" applyBorder="1" applyAlignment="1">
      <alignment horizontal="distributed" vertical="center" wrapText="1"/>
    </xf>
    <xf numFmtId="176" fontId="4" fillId="0" borderId="14" xfId="3" applyNumberFormat="1" applyFont="1" applyBorder="1" applyAlignment="1">
      <alignment horizontal="distributed" vertical="center" wrapText="1"/>
    </xf>
    <xf numFmtId="176" fontId="4" fillId="0" borderId="15" xfId="3" applyNumberFormat="1" applyFont="1" applyBorder="1" applyAlignment="1">
      <alignment horizontal="distributed" vertical="center" wrapText="1"/>
    </xf>
    <xf numFmtId="176" fontId="4" fillId="0" borderId="11" xfId="3" applyNumberFormat="1" applyFont="1" applyBorder="1" applyAlignment="1">
      <alignment horizontal="center" vertical="center"/>
    </xf>
    <xf numFmtId="176" fontId="4" fillId="0" borderId="6" xfId="3" applyNumberFormat="1" applyFont="1" applyBorder="1" applyAlignment="1">
      <alignment horizontal="center" vertical="center"/>
    </xf>
    <xf numFmtId="176" fontId="4" fillId="0" borderId="18" xfId="3" applyNumberFormat="1" applyFont="1" applyBorder="1" applyAlignment="1">
      <alignment horizontal="center" vertical="center"/>
    </xf>
    <xf numFmtId="176" fontId="4" fillId="0" borderId="14" xfId="3" applyNumberFormat="1" applyFont="1" applyBorder="1" applyAlignment="1">
      <alignment horizontal="center" vertical="center"/>
    </xf>
    <xf numFmtId="176" fontId="4" fillId="0" borderId="31" xfId="3" applyNumberFormat="1" applyFont="1" applyBorder="1" applyAlignment="1">
      <alignment horizontal="distributed" vertical="center" wrapText="1"/>
    </xf>
    <xf numFmtId="176" fontId="4" fillId="0" borderId="58" xfId="3" applyNumberFormat="1" applyFont="1" applyBorder="1" applyAlignment="1">
      <alignment horizontal="distributed" vertical="center" wrapText="1"/>
    </xf>
    <xf numFmtId="177" fontId="4" fillId="5" borderId="11" xfId="3" applyNumberFormat="1" applyFont="1" applyFill="1" applyBorder="1" applyAlignment="1">
      <alignment horizontal="center" vertical="center"/>
    </xf>
    <xf numFmtId="177" fontId="4" fillId="5" borderId="6" xfId="3" applyNumberFormat="1" applyFont="1" applyFill="1" applyBorder="1" applyAlignment="1">
      <alignment horizontal="center" vertical="center"/>
    </xf>
    <xf numFmtId="177" fontId="4" fillId="5" borderId="12" xfId="3" applyNumberFormat="1" applyFont="1" applyFill="1" applyBorder="1" applyAlignment="1">
      <alignment horizontal="center" vertical="center"/>
    </xf>
    <xf numFmtId="177" fontId="4" fillId="5" borderId="18" xfId="3" applyNumberFormat="1" applyFont="1" applyFill="1" applyBorder="1" applyAlignment="1">
      <alignment horizontal="center" vertical="center"/>
    </xf>
    <xf numFmtId="177" fontId="4" fillId="5" borderId="14" xfId="3" applyNumberFormat="1" applyFont="1" applyFill="1" applyBorder="1" applyAlignment="1">
      <alignment horizontal="center" vertical="center"/>
    </xf>
    <xf numFmtId="177" fontId="4" fillId="5" borderId="15" xfId="3" applyNumberFormat="1" applyFont="1" applyFill="1" applyBorder="1" applyAlignment="1">
      <alignment horizontal="center" vertical="center"/>
    </xf>
    <xf numFmtId="177" fontId="4" fillId="0" borderId="11" xfId="3" applyNumberFormat="1" applyFont="1" applyBorder="1" applyAlignment="1">
      <alignment horizontal="center" vertical="center"/>
    </xf>
    <xf numFmtId="177" fontId="4" fillId="0" borderId="6" xfId="3" applyNumberFormat="1" applyFont="1" applyBorder="1" applyAlignment="1">
      <alignment horizontal="center" vertical="center"/>
    </xf>
    <xf numFmtId="177" fontId="4" fillId="0" borderId="17" xfId="3" applyNumberFormat="1" applyFont="1" applyBorder="1" applyAlignment="1">
      <alignment horizontal="center" vertical="center"/>
    </xf>
    <xf numFmtId="177" fontId="4" fillId="0" borderId="18" xfId="3" applyNumberFormat="1" applyFont="1" applyBorder="1" applyAlignment="1">
      <alignment horizontal="center" vertical="center"/>
    </xf>
    <xf numFmtId="177" fontId="4" fillId="0" borderId="14" xfId="3" applyNumberFormat="1" applyFont="1" applyBorder="1" applyAlignment="1">
      <alignment horizontal="center" vertical="center"/>
    </xf>
    <xf numFmtId="177" fontId="4" fillId="0" borderId="16" xfId="3" applyNumberFormat="1" applyFont="1" applyBorder="1" applyAlignment="1">
      <alignment horizontal="center" vertical="center"/>
    </xf>
    <xf numFmtId="178" fontId="4" fillId="5" borderId="59" xfId="0" quotePrefix="1" applyNumberFormat="1" applyFont="1" applyFill="1" applyBorder="1" applyAlignment="1">
      <alignment horizontal="center" vertical="center"/>
    </xf>
    <xf numFmtId="178" fontId="4" fillId="5" borderId="60" xfId="0" quotePrefix="1" applyNumberFormat="1" applyFont="1" applyFill="1" applyBorder="1" applyAlignment="1">
      <alignment horizontal="center" vertical="center"/>
    </xf>
    <xf numFmtId="178" fontId="4" fillId="5" borderId="61" xfId="0" quotePrefix="1" applyNumberFormat="1" applyFont="1" applyFill="1" applyBorder="1" applyAlignment="1">
      <alignment horizontal="center" vertical="center"/>
    </xf>
    <xf numFmtId="178" fontId="4" fillId="5" borderId="62" xfId="0" quotePrefix="1" applyNumberFormat="1" applyFont="1" applyFill="1" applyBorder="1" applyAlignment="1">
      <alignment horizontal="center" vertical="center"/>
    </xf>
    <xf numFmtId="178" fontId="4" fillId="5" borderId="6" xfId="3" applyNumberFormat="1" applyFont="1" applyFill="1" applyBorder="1" applyAlignment="1">
      <alignment horizontal="center" vertical="center" wrapText="1"/>
    </xf>
    <xf numFmtId="178" fontId="4" fillId="5" borderId="14" xfId="3" applyNumberFormat="1" applyFont="1" applyFill="1" applyBorder="1" applyAlignment="1">
      <alignment horizontal="center" vertical="center" wrapText="1"/>
    </xf>
    <xf numFmtId="178" fontId="4" fillId="0" borderId="6" xfId="3" applyNumberFormat="1" applyFont="1" applyBorder="1" applyAlignment="1">
      <alignment horizontal="center" vertical="center" wrapText="1"/>
    </xf>
    <xf numFmtId="178" fontId="4" fillId="0" borderId="14" xfId="3" applyNumberFormat="1" applyFont="1" applyBorder="1" applyAlignment="1">
      <alignment horizontal="center" vertical="center" wrapText="1"/>
    </xf>
    <xf numFmtId="179" fontId="4" fillId="5" borderId="6" xfId="3" applyNumberFormat="1" applyFont="1" applyFill="1" applyBorder="1" applyAlignment="1">
      <alignment horizontal="center" vertical="center" wrapText="1"/>
    </xf>
    <xf numFmtId="179" fontId="4" fillId="5" borderId="14" xfId="3" applyNumberFormat="1" applyFont="1" applyFill="1" applyBorder="1" applyAlignment="1">
      <alignment horizontal="center" vertical="center" wrapText="1"/>
    </xf>
    <xf numFmtId="179" fontId="4" fillId="0" borderId="6" xfId="3" applyNumberFormat="1" applyFont="1" applyBorder="1" applyAlignment="1">
      <alignment horizontal="center" vertical="center" wrapText="1"/>
    </xf>
    <xf numFmtId="179" fontId="4" fillId="0" borderId="14" xfId="3" applyNumberFormat="1" applyFont="1" applyBorder="1" applyAlignment="1">
      <alignment horizontal="center" vertical="center" wrapText="1"/>
    </xf>
    <xf numFmtId="176" fontId="4" fillId="5" borderId="11" xfId="3" applyNumberFormat="1" applyFont="1" applyFill="1" applyBorder="1" applyAlignment="1">
      <alignment horizontal="right" vertical="center" wrapText="1"/>
    </xf>
    <xf numFmtId="176" fontId="4" fillId="5" borderId="6" xfId="3" applyNumberFormat="1" applyFont="1" applyFill="1" applyBorder="1" applyAlignment="1">
      <alignment horizontal="right" vertical="center" wrapText="1"/>
    </xf>
    <xf numFmtId="176" fontId="4" fillId="5" borderId="18" xfId="3" applyNumberFormat="1" applyFont="1" applyFill="1" applyBorder="1" applyAlignment="1">
      <alignment horizontal="right" vertical="center" wrapText="1"/>
    </xf>
    <xf numFmtId="176" fontId="4" fillId="5" borderId="14" xfId="3" applyNumberFormat="1" applyFont="1" applyFill="1" applyBorder="1" applyAlignment="1">
      <alignment horizontal="right" vertical="center" wrapText="1"/>
    </xf>
    <xf numFmtId="176" fontId="4" fillId="0" borderId="11" xfId="3" applyNumberFormat="1" applyFont="1" applyBorder="1" applyAlignment="1">
      <alignment horizontal="right" vertical="center" wrapText="1"/>
    </xf>
    <xf numFmtId="176" fontId="4" fillId="0" borderId="6" xfId="3" applyNumberFormat="1" applyFont="1" applyBorder="1" applyAlignment="1">
      <alignment horizontal="right" vertical="center" wrapText="1"/>
    </xf>
    <xf numFmtId="176" fontId="4" fillId="0" borderId="18" xfId="3" applyNumberFormat="1" applyFont="1" applyBorder="1" applyAlignment="1">
      <alignment horizontal="right" vertical="center" wrapText="1"/>
    </xf>
    <xf numFmtId="176" fontId="4" fillId="0" borderId="14" xfId="3" applyNumberFormat="1" applyFont="1" applyBorder="1" applyAlignment="1">
      <alignment horizontal="right" vertical="center" wrapText="1"/>
    </xf>
    <xf numFmtId="176" fontId="4" fillId="0" borderId="23" xfId="3" applyNumberFormat="1" applyFont="1" applyBorder="1" applyAlignment="1">
      <alignment horizontal="distributed" vertical="center"/>
    </xf>
    <xf numFmtId="176" fontId="4" fillId="5" borderId="22" xfId="3" applyNumberFormat="1" applyFont="1" applyFill="1" applyBorder="1" applyAlignment="1">
      <alignment horizontal="right" vertical="center"/>
    </xf>
    <xf numFmtId="176" fontId="4" fillId="5" borderId="1" xfId="3" applyNumberFormat="1" applyFont="1" applyFill="1" applyBorder="1" applyAlignment="1">
      <alignment horizontal="right" vertical="center"/>
    </xf>
    <xf numFmtId="176" fontId="4" fillId="3" borderId="22" xfId="3" applyNumberFormat="1" applyFont="1" applyFill="1" applyBorder="1" applyAlignment="1">
      <alignment horizontal="right" vertical="center"/>
    </xf>
    <xf numFmtId="176" fontId="4" fillId="3" borderId="1" xfId="3" applyNumberFormat="1" applyFont="1" applyFill="1" applyBorder="1" applyAlignment="1">
      <alignment horizontal="right" vertical="center"/>
    </xf>
    <xf numFmtId="178" fontId="4" fillId="0" borderId="59" xfId="0" quotePrefix="1" applyNumberFormat="1" applyFont="1" applyBorder="1" applyAlignment="1">
      <alignment horizontal="center" vertical="center"/>
    </xf>
    <xf numFmtId="178" fontId="4" fillId="0" borderId="60" xfId="0" quotePrefix="1" applyNumberFormat="1" applyFont="1" applyBorder="1" applyAlignment="1">
      <alignment horizontal="center" vertical="center"/>
    </xf>
    <xf numFmtId="178" fontId="4" fillId="0" borderId="63" xfId="0" quotePrefix="1" applyNumberFormat="1" applyFont="1" applyBorder="1" applyAlignment="1">
      <alignment horizontal="center" vertical="center"/>
    </xf>
    <xf numFmtId="178" fontId="4" fillId="0" borderId="64" xfId="0" quotePrefix="1" applyNumberFormat="1" applyFont="1" applyBorder="1" applyAlignment="1">
      <alignment horizontal="center" vertical="center"/>
    </xf>
    <xf numFmtId="176" fontId="4" fillId="0" borderId="65" xfId="3" applyNumberFormat="1" applyFont="1" applyBorder="1" applyAlignment="1">
      <alignment horizontal="distributed" vertical="center" wrapText="1"/>
    </xf>
    <xf numFmtId="176" fontId="4" fillId="0" borderId="66" xfId="3" applyNumberFormat="1" applyFont="1" applyBorder="1" applyAlignment="1">
      <alignment horizontal="distributed" vertical="center" wrapText="1"/>
    </xf>
    <xf numFmtId="176" fontId="4" fillId="0" borderId="67" xfId="3" applyNumberFormat="1" applyFont="1" applyBorder="1" applyAlignment="1">
      <alignment horizontal="distributed" vertical="center" wrapText="1"/>
    </xf>
    <xf numFmtId="176" fontId="4" fillId="0" borderId="68" xfId="3" applyNumberFormat="1" applyFont="1" applyBorder="1" applyAlignment="1">
      <alignment horizontal="distributed" vertical="center" wrapText="1"/>
    </xf>
    <xf numFmtId="176" fontId="4" fillId="0" borderId="69" xfId="3" applyNumberFormat="1" applyFont="1" applyBorder="1" applyAlignment="1">
      <alignment horizontal="distributed" vertical="center" wrapText="1"/>
    </xf>
    <xf numFmtId="176" fontId="4" fillId="0" borderId="70" xfId="3" applyNumberFormat="1" applyFont="1" applyBorder="1" applyAlignment="1">
      <alignment horizontal="distributed" vertical="center" wrapText="1"/>
    </xf>
    <xf numFmtId="176" fontId="4" fillId="0" borderId="59" xfId="3" applyNumberFormat="1" applyFont="1" applyBorder="1" applyAlignment="1">
      <alignment horizontal="center" vertical="center" wrapText="1"/>
    </xf>
    <xf numFmtId="176" fontId="4" fillId="0" borderId="66" xfId="3" applyNumberFormat="1" applyFont="1" applyBorder="1" applyAlignment="1">
      <alignment horizontal="center" vertical="center" wrapText="1"/>
    </xf>
    <xf numFmtId="176" fontId="4" fillId="0" borderId="67" xfId="3" applyNumberFormat="1" applyFont="1" applyBorder="1" applyAlignment="1">
      <alignment horizontal="center" vertical="center" wrapText="1"/>
    </xf>
    <xf numFmtId="176" fontId="4" fillId="0" borderId="63" xfId="3" applyNumberFormat="1" applyFont="1" applyBorder="1" applyAlignment="1">
      <alignment horizontal="center" vertical="center" wrapText="1"/>
    </xf>
    <xf numFmtId="176" fontId="4" fillId="0" borderId="69" xfId="3" applyNumberFormat="1" applyFont="1" applyBorder="1" applyAlignment="1">
      <alignment horizontal="center" vertical="center" wrapText="1"/>
    </xf>
    <xf numFmtId="176" fontId="4" fillId="0" borderId="70" xfId="3" applyNumberFormat="1" applyFont="1" applyBorder="1" applyAlignment="1">
      <alignment horizontal="center" vertical="center" wrapText="1"/>
    </xf>
    <xf numFmtId="176" fontId="4" fillId="0" borderId="71" xfId="3" applyNumberFormat="1" applyFont="1" applyBorder="1" applyAlignment="1">
      <alignment horizontal="center" vertical="center" wrapText="1"/>
    </xf>
    <xf numFmtId="176" fontId="4" fillId="0" borderId="72" xfId="3" applyNumberFormat="1" applyFont="1" applyBorder="1" applyAlignment="1">
      <alignment horizontal="center" vertical="center" wrapText="1"/>
    </xf>
    <xf numFmtId="176" fontId="4" fillId="0" borderId="73" xfId="3" applyNumberFormat="1" applyFont="1" applyBorder="1" applyAlignment="1">
      <alignment horizontal="center" vertical="center"/>
    </xf>
    <xf numFmtId="176" fontId="4" fillId="0" borderId="1" xfId="3" applyNumberFormat="1" applyFont="1" applyBorder="1" applyAlignment="1">
      <alignment horizontal="center" vertical="center"/>
    </xf>
    <xf numFmtId="176" fontId="4" fillId="0" borderId="8" xfId="3" applyNumberFormat="1" applyFont="1" applyBorder="1" applyAlignment="1">
      <alignment horizontal="right" vertical="center"/>
    </xf>
    <xf numFmtId="176" fontId="8" fillId="0" borderId="74" xfId="3" applyNumberFormat="1" applyFont="1" applyBorder="1" applyAlignment="1">
      <alignment horizontal="left" vertical="center"/>
    </xf>
    <xf numFmtId="176" fontId="8" fillId="0" borderId="19" xfId="3" applyNumberFormat="1" applyFont="1" applyBorder="1" applyAlignment="1">
      <alignment horizontal="left" vertical="center"/>
    </xf>
    <xf numFmtId="176" fontId="8" fillId="0" borderId="58" xfId="3" applyNumberFormat="1" applyFont="1" applyBorder="1" applyAlignment="1">
      <alignment horizontal="left" vertical="center"/>
    </xf>
    <xf numFmtId="176" fontId="8" fillId="0" borderId="14" xfId="3" applyNumberFormat="1" applyFont="1" applyBorder="1" applyAlignment="1">
      <alignment horizontal="left" vertical="center"/>
    </xf>
    <xf numFmtId="176" fontId="4" fillId="0" borderId="19" xfId="3" applyNumberFormat="1" applyFont="1" applyBorder="1" applyAlignment="1">
      <alignment horizontal="right"/>
    </xf>
    <xf numFmtId="176" fontId="4" fillId="0" borderId="45" xfId="3" applyNumberFormat="1" applyFont="1" applyBorder="1" applyAlignment="1">
      <alignment horizontal="right"/>
    </xf>
    <xf numFmtId="176" fontId="4" fillId="0" borderId="0" xfId="3" applyNumberFormat="1" applyFont="1" applyAlignment="1">
      <alignment horizontal="right"/>
    </xf>
    <xf numFmtId="176" fontId="4" fillId="0" borderId="2" xfId="3" applyNumberFormat="1" applyFont="1" applyBorder="1" applyAlignment="1">
      <alignment horizontal="right"/>
    </xf>
    <xf numFmtId="176" fontId="8" fillId="0" borderId="28" xfId="3" applyNumberFormat="1" applyFont="1" applyBorder="1" applyAlignment="1">
      <alignment horizontal="distributed" vertical="center"/>
    </xf>
    <xf numFmtId="176" fontId="8" fillId="0" borderId="3" xfId="3" applyNumberFormat="1" applyFont="1" applyBorder="1" applyAlignment="1">
      <alignment horizontal="distributed" vertical="center"/>
    </xf>
    <xf numFmtId="176" fontId="8" fillId="0" borderId="4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/>
    </xf>
    <xf numFmtId="176" fontId="8" fillId="0" borderId="26" xfId="3" applyNumberFormat="1" applyFont="1" applyBorder="1" applyAlignment="1">
      <alignment horizontal="distributed" vertical="center" wrapText="1"/>
    </xf>
    <xf numFmtId="176" fontId="8" fillId="0" borderId="3" xfId="3" applyNumberFormat="1" applyFont="1" applyBorder="1" applyAlignment="1">
      <alignment horizontal="distributed" vertical="center" wrapText="1"/>
    </xf>
    <xf numFmtId="176" fontId="8" fillId="0" borderId="75" xfId="3" applyNumberFormat="1" applyFont="1" applyBorder="1" applyAlignment="1">
      <alignment horizontal="distributed" vertical="center" wrapText="1"/>
    </xf>
    <xf numFmtId="176" fontId="8" fillId="0" borderId="76" xfId="3" applyNumberFormat="1" applyFont="1" applyBorder="1" applyAlignment="1">
      <alignment horizontal="distributed" vertical="center"/>
    </xf>
    <xf numFmtId="176" fontId="8" fillId="0" borderId="5" xfId="3" applyNumberFormat="1" applyFont="1" applyBorder="1" applyAlignment="1">
      <alignment horizontal="distributed" vertical="center" wrapText="1"/>
    </xf>
    <xf numFmtId="179" fontId="4" fillId="2" borderId="6" xfId="3" applyNumberFormat="1" applyFont="1" applyFill="1" applyBorder="1" applyAlignment="1">
      <alignment horizontal="center" vertical="center"/>
    </xf>
    <xf numFmtId="179" fontId="4" fillId="2" borderId="14" xfId="3" applyNumberFormat="1" applyFont="1" applyFill="1" applyBorder="1" applyAlignment="1">
      <alignment horizontal="center" vertical="center"/>
    </xf>
    <xf numFmtId="176" fontId="4" fillId="0" borderId="12" xfId="3" applyNumberFormat="1" applyFont="1" applyBorder="1" applyAlignment="1">
      <alignment horizontal="center" vertical="center"/>
    </xf>
    <xf numFmtId="176" fontId="4" fillId="0" borderId="15" xfId="3" applyNumberFormat="1" applyFont="1" applyBorder="1" applyAlignment="1">
      <alignment horizontal="center" vertical="center"/>
    </xf>
    <xf numFmtId="179" fontId="4" fillId="0" borderId="6" xfId="3" applyNumberFormat="1" applyFont="1" applyBorder="1" applyAlignment="1">
      <alignment horizontal="center" vertical="center"/>
    </xf>
    <xf numFmtId="179" fontId="4" fillId="0" borderId="14" xfId="3" applyNumberFormat="1" applyFont="1" applyBorder="1" applyAlignment="1">
      <alignment horizontal="center" vertical="center"/>
    </xf>
    <xf numFmtId="179" fontId="4" fillId="0" borderId="17" xfId="3" applyNumberFormat="1" applyFont="1" applyBorder="1" applyAlignment="1">
      <alignment horizontal="center" vertical="center"/>
    </xf>
    <xf numFmtId="179" fontId="4" fillId="0" borderId="16" xfId="3" applyNumberFormat="1" applyFont="1" applyBorder="1" applyAlignment="1">
      <alignment horizontal="center" vertical="center"/>
    </xf>
    <xf numFmtId="176" fontId="4" fillId="0" borderId="73" xfId="3" applyNumberFormat="1" applyFont="1" applyBorder="1" applyAlignment="1">
      <alignment horizontal="distributed" vertical="center"/>
    </xf>
    <xf numFmtId="176" fontId="4" fillId="0" borderId="1" xfId="3" applyNumberFormat="1" applyFont="1" applyBorder="1" applyAlignment="1">
      <alignment horizontal="distributed" vertical="center"/>
    </xf>
    <xf numFmtId="176" fontId="4" fillId="3" borderId="6" xfId="3" applyNumberFormat="1" applyFont="1" applyFill="1" applyBorder="1" applyAlignment="1">
      <alignment horizontal="center" vertical="center"/>
    </xf>
    <xf numFmtId="176" fontId="4" fillId="3" borderId="1" xfId="3" applyNumberFormat="1" applyFont="1" applyFill="1" applyBorder="1" applyAlignment="1">
      <alignment horizontal="center" vertical="center"/>
    </xf>
    <xf numFmtId="0" fontId="4" fillId="0" borderId="6" xfId="3" applyFont="1" applyBorder="1" applyAlignment="1">
      <alignment horizontal="center" vertical="center"/>
    </xf>
    <xf numFmtId="0" fontId="4" fillId="0" borderId="12" xfId="3" applyFont="1" applyBorder="1" applyAlignment="1">
      <alignment horizontal="center" vertical="center"/>
    </xf>
    <xf numFmtId="0" fontId="4" fillId="0" borderId="1" xfId="3" applyFont="1" applyBorder="1" applyAlignment="1">
      <alignment horizontal="center" vertical="center"/>
    </xf>
    <xf numFmtId="0" fontId="4" fillId="0" borderId="23" xfId="3" applyFont="1" applyBorder="1" applyAlignment="1">
      <alignment horizontal="center" vertical="center"/>
    </xf>
    <xf numFmtId="0" fontId="1" fillId="0" borderId="6" xfId="3" applyBorder="1" applyAlignment="1">
      <alignment horizontal="center" vertical="center"/>
    </xf>
    <xf numFmtId="0" fontId="1" fillId="0" borderId="1" xfId="3" applyBorder="1" applyAlignment="1">
      <alignment horizontal="center" vertical="center"/>
    </xf>
    <xf numFmtId="0" fontId="1" fillId="0" borderId="20" xfId="3" applyBorder="1" applyAlignment="1">
      <alignment horizontal="center" vertical="center"/>
    </xf>
    <xf numFmtId="0" fontId="1" fillId="0" borderId="24" xfId="3" applyBorder="1" applyAlignment="1">
      <alignment horizontal="center" vertical="center"/>
    </xf>
    <xf numFmtId="176" fontId="4" fillId="0" borderId="33" xfId="3" applyNumberFormat="1" applyFont="1" applyBorder="1" applyAlignment="1">
      <alignment horizontal="distributed" vertical="center" shrinkToFit="1"/>
    </xf>
    <xf numFmtId="176" fontId="4" fillId="0" borderId="6" xfId="3" applyNumberFormat="1" applyFont="1" applyBorder="1" applyAlignment="1">
      <alignment horizontal="distributed" vertical="center" shrinkToFit="1"/>
    </xf>
    <xf numFmtId="176" fontId="4" fillId="0" borderId="12" xfId="3" applyNumberFormat="1" applyFont="1" applyBorder="1" applyAlignment="1">
      <alignment horizontal="distributed" vertical="center" shrinkToFit="1"/>
    </xf>
    <xf numFmtId="176" fontId="4" fillId="0" borderId="77" xfId="3" applyNumberFormat="1" applyFont="1" applyBorder="1" applyAlignment="1">
      <alignment horizontal="distributed" vertical="center" shrinkToFit="1"/>
    </xf>
    <xf numFmtId="176" fontId="4" fillId="0" borderId="1" xfId="3" applyNumberFormat="1" applyFont="1" applyBorder="1" applyAlignment="1">
      <alignment horizontal="distributed" vertical="center" shrinkToFit="1"/>
    </xf>
    <xf numFmtId="176" fontId="4" fillId="0" borderId="23" xfId="3" applyNumberFormat="1" applyFont="1" applyBorder="1" applyAlignment="1">
      <alignment horizontal="distributed" vertical="center" shrinkToFit="1"/>
    </xf>
    <xf numFmtId="176" fontId="4" fillId="3" borderId="14" xfId="3" applyNumberFormat="1" applyFont="1" applyFill="1" applyBorder="1" applyAlignment="1">
      <alignment horizontal="center" vertical="center"/>
    </xf>
    <xf numFmtId="0" fontId="4" fillId="0" borderId="14" xfId="3" applyFont="1" applyBorder="1" applyAlignment="1">
      <alignment horizontal="center" vertical="center"/>
    </xf>
    <xf numFmtId="0" fontId="4" fillId="0" borderId="15" xfId="3" applyFont="1" applyBorder="1" applyAlignment="1">
      <alignment horizontal="center" vertical="center"/>
    </xf>
    <xf numFmtId="0" fontId="1" fillId="0" borderId="14" xfId="3" applyBorder="1" applyAlignment="1">
      <alignment horizontal="center" vertical="center"/>
    </xf>
    <xf numFmtId="0" fontId="1" fillId="0" borderId="21" xfId="3" applyBorder="1" applyAlignment="1">
      <alignment horizontal="center" vertical="center"/>
    </xf>
    <xf numFmtId="176" fontId="4" fillId="0" borderId="37" xfId="3" applyNumberFormat="1" applyFont="1" applyBorder="1" applyAlignment="1">
      <alignment horizontal="distributed" vertical="center" shrinkToFit="1"/>
    </xf>
    <xf numFmtId="176" fontId="4" fillId="0" borderId="14" xfId="3" applyNumberFormat="1" applyFont="1" applyBorder="1" applyAlignment="1">
      <alignment horizontal="distributed" vertical="center" shrinkToFit="1"/>
    </xf>
    <xf numFmtId="176" fontId="4" fillId="0" borderId="15" xfId="3" applyNumberFormat="1" applyFont="1" applyBorder="1" applyAlignment="1">
      <alignment horizontal="distributed" vertical="center" shrinkToFit="1"/>
    </xf>
    <xf numFmtId="176" fontId="4" fillId="7" borderId="6" xfId="0" applyNumberFormat="1" applyFont="1" applyFill="1" applyBorder="1" applyAlignment="1">
      <alignment horizontal="center" vertical="center"/>
    </xf>
    <xf numFmtId="176" fontId="4" fillId="7" borderId="1" xfId="0" applyNumberFormat="1" applyFont="1" applyFill="1" applyBorder="1" applyAlignment="1">
      <alignment horizontal="center" vertical="center"/>
    </xf>
    <xf numFmtId="176" fontId="4" fillId="0" borderId="23" xfId="3" applyNumberFormat="1" applyFont="1" applyBorder="1" applyAlignment="1">
      <alignment horizontal="center" vertical="center"/>
    </xf>
    <xf numFmtId="179" fontId="4" fillId="0" borderId="1" xfId="3" applyNumberFormat="1" applyFont="1" applyBorder="1" applyAlignment="1">
      <alignment horizontal="center" vertical="center"/>
    </xf>
    <xf numFmtId="179" fontId="4" fillId="0" borderId="25" xfId="3" applyNumberFormat="1" applyFont="1" applyBorder="1" applyAlignment="1">
      <alignment horizontal="center" vertical="center"/>
    </xf>
    <xf numFmtId="176" fontId="8" fillId="0" borderId="52" xfId="3" applyNumberFormat="1" applyFont="1" applyBorder="1" applyAlignment="1">
      <alignment horizontal="distributed" vertical="center" justifyLastLine="1"/>
    </xf>
    <xf numFmtId="176" fontId="8" fillId="0" borderId="49" xfId="3" applyNumberFormat="1" applyFont="1" applyBorder="1" applyAlignment="1">
      <alignment horizontal="distributed" vertical="center" justifyLastLine="1"/>
    </xf>
    <xf numFmtId="176" fontId="8" fillId="0" borderId="56" xfId="3" applyNumberFormat="1" applyFont="1" applyBorder="1" applyAlignment="1">
      <alignment horizontal="distributed" vertical="center" justifyLastLine="1"/>
    </xf>
    <xf numFmtId="176" fontId="4" fillId="0" borderId="78" xfId="3" applyNumberFormat="1" applyFont="1" applyBorder="1" applyAlignment="1">
      <alignment horizontal="center" vertical="center" textRotation="255"/>
    </xf>
    <xf numFmtId="176" fontId="4" fillId="0" borderId="79" xfId="3" applyNumberFormat="1" applyFont="1" applyBorder="1" applyAlignment="1">
      <alignment horizontal="center" vertical="center" textRotation="255"/>
    </xf>
    <xf numFmtId="176" fontId="4" fillId="0" borderId="80" xfId="3" applyNumberFormat="1" applyFont="1" applyBorder="1" applyAlignment="1">
      <alignment horizontal="center" vertical="center" textRotation="255"/>
    </xf>
    <xf numFmtId="176" fontId="8" fillId="0" borderId="81" xfId="3" applyNumberFormat="1" applyFont="1" applyBorder="1" applyAlignment="1">
      <alignment horizontal="distributed" vertical="center"/>
    </xf>
    <xf numFmtId="176" fontId="8" fillId="0" borderId="19" xfId="3" applyNumberFormat="1" applyFont="1" applyBorder="1" applyAlignment="1">
      <alignment horizontal="distributed" vertical="center"/>
    </xf>
    <xf numFmtId="176" fontId="8" fillId="0" borderId="82" xfId="3" applyNumberFormat="1" applyFont="1" applyBorder="1" applyAlignment="1">
      <alignment horizontal="distributed" vertical="center"/>
    </xf>
    <xf numFmtId="176" fontId="8" fillId="0" borderId="10" xfId="3" applyNumberFormat="1" applyFont="1" applyBorder="1" applyAlignment="1">
      <alignment horizontal="distributed" vertical="center"/>
    </xf>
    <xf numFmtId="176" fontId="8" fillId="0" borderId="0" xfId="3" applyNumberFormat="1" applyFont="1" applyAlignment="1">
      <alignment horizontal="distributed" vertical="center"/>
    </xf>
    <xf numFmtId="176" fontId="8" fillId="0" borderId="7" xfId="3" applyNumberFormat="1" applyFont="1" applyBorder="1" applyAlignment="1">
      <alignment horizontal="distributed" vertical="center"/>
    </xf>
    <xf numFmtId="176" fontId="8" fillId="0" borderId="18" xfId="3" applyNumberFormat="1" applyFont="1" applyBorder="1" applyAlignment="1">
      <alignment horizontal="distributed" vertical="center"/>
    </xf>
    <xf numFmtId="176" fontId="8" fillId="0" borderId="14" xfId="3" applyNumberFormat="1" applyFont="1" applyBorder="1" applyAlignment="1">
      <alignment horizontal="distributed" vertical="center"/>
    </xf>
    <xf numFmtId="176" fontId="8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 wrapText="1"/>
    </xf>
    <xf numFmtId="176" fontId="11" fillId="0" borderId="82" xfId="3" applyNumberFormat="1" applyFont="1" applyBorder="1" applyAlignment="1">
      <alignment horizontal="distributed" vertical="center" wrapText="1"/>
    </xf>
    <xf numFmtId="176" fontId="11" fillId="0" borderId="10" xfId="3" applyNumberFormat="1" applyFont="1" applyBorder="1" applyAlignment="1">
      <alignment horizontal="distributed" vertical="center" wrapText="1"/>
    </xf>
    <xf numFmtId="176" fontId="11" fillId="0" borderId="0" xfId="3" applyNumberFormat="1" applyFont="1" applyAlignment="1">
      <alignment horizontal="distributed" vertical="center" wrapText="1"/>
    </xf>
    <xf numFmtId="176" fontId="11" fillId="0" borderId="7" xfId="3" applyNumberFormat="1" applyFont="1" applyBorder="1" applyAlignment="1">
      <alignment horizontal="distributed" vertical="center" wrapText="1"/>
    </xf>
    <xf numFmtId="176" fontId="11" fillId="0" borderId="18" xfId="3" applyNumberFormat="1" applyFont="1" applyBorder="1" applyAlignment="1">
      <alignment horizontal="distributed" vertical="center" wrapText="1"/>
    </xf>
    <xf numFmtId="176" fontId="11" fillId="0" borderId="14" xfId="3" applyNumberFormat="1" applyFont="1" applyBorder="1" applyAlignment="1">
      <alignment horizontal="distributed" vertical="center" wrapText="1"/>
    </xf>
    <xf numFmtId="176" fontId="11" fillId="0" borderId="15" xfId="3" applyNumberFormat="1" applyFont="1" applyBorder="1" applyAlignment="1">
      <alignment horizontal="distributed" vertical="center" wrapText="1"/>
    </xf>
    <xf numFmtId="176" fontId="11" fillId="0" borderId="19" xfId="3" applyNumberFormat="1" applyFont="1" applyBorder="1" applyAlignment="1">
      <alignment horizontal="distributed" vertical="center"/>
    </xf>
    <xf numFmtId="176" fontId="11" fillId="0" borderId="82" xfId="3" applyNumberFormat="1" applyFont="1" applyBorder="1" applyAlignment="1">
      <alignment horizontal="distributed" vertical="center"/>
    </xf>
    <xf numFmtId="176" fontId="11" fillId="0" borderId="10" xfId="3" applyNumberFormat="1" applyFont="1" applyBorder="1" applyAlignment="1">
      <alignment horizontal="distributed" vertical="center"/>
    </xf>
    <xf numFmtId="176" fontId="11" fillId="0" borderId="0" xfId="3" applyNumberFormat="1" applyFont="1" applyAlignment="1">
      <alignment horizontal="distributed" vertical="center"/>
    </xf>
    <xf numFmtId="176" fontId="11" fillId="0" borderId="7" xfId="3" applyNumberFormat="1" applyFont="1" applyBorder="1" applyAlignment="1">
      <alignment horizontal="distributed" vertical="center"/>
    </xf>
    <xf numFmtId="176" fontId="11" fillId="0" borderId="18" xfId="3" applyNumberFormat="1" applyFont="1" applyBorder="1" applyAlignment="1">
      <alignment horizontal="distributed" vertical="center"/>
    </xf>
    <xf numFmtId="176" fontId="11" fillId="0" borderId="14" xfId="3" applyNumberFormat="1" applyFont="1" applyBorder="1" applyAlignment="1">
      <alignment horizontal="distributed" vertical="center"/>
    </xf>
    <xf numFmtId="176" fontId="11" fillId="0" borderId="15" xfId="3" applyNumberFormat="1" applyFont="1" applyBorder="1" applyAlignment="1">
      <alignment horizontal="distributed" vertical="center"/>
    </xf>
    <xf numFmtId="176" fontId="11" fillId="0" borderId="81" xfId="3" applyNumberFormat="1" applyFont="1" applyBorder="1" applyAlignment="1">
      <alignment horizontal="distributed" vertical="center"/>
    </xf>
    <xf numFmtId="176" fontId="11" fillId="0" borderId="45" xfId="3" applyNumberFormat="1" applyFont="1" applyBorder="1" applyAlignment="1">
      <alignment horizontal="distributed" vertical="center"/>
    </xf>
    <xf numFmtId="176" fontId="11" fillId="0" borderId="2" xfId="3" applyNumberFormat="1" applyFont="1" applyBorder="1" applyAlignment="1">
      <alignment horizontal="distributed" vertical="center"/>
    </xf>
    <xf numFmtId="176" fontId="11" fillId="0" borderId="16" xfId="3" applyNumberFormat="1" applyFont="1" applyBorder="1" applyAlignment="1">
      <alignment horizontal="distributed" vertical="center"/>
    </xf>
    <xf numFmtId="176" fontId="8" fillId="0" borderId="26" xfId="3" quotePrefix="1" applyNumberFormat="1" applyFont="1" applyBorder="1" applyAlignment="1">
      <alignment horizontal="center" vertical="center"/>
    </xf>
    <xf numFmtId="176" fontId="8" fillId="0" borderId="3" xfId="3" quotePrefix="1" applyNumberFormat="1" applyFont="1" applyBorder="1" applyAlignment="1">
      <alignment horizontal="center" vertical="center"/>
    </xf>
    <xf numFmtId="176" fontId="8" fillId="0" borderId="4" xfId="3" quotePrefix="1" applyNumberFormat="1" applyFont="1" applyBorder="1" applyAlignment="1">
      <alignment horizontal="center" vertical="center"/>
    </xf>
    <xf numFmtId="176" fontId="8" fillId="0" borderId="75" xfId="3" quotePrefix="1" applyNumberFormat="1" applyFont="1" applyBorder="1" applyAlignment="1">
      <alignment horizontal="center" vertical="center"/>
    </xf>
    <xf numFmtId="176" fontId="4" fillId="0" borderId="11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center"/>
    </xf>
    <xf numFmtId="176" fontId="12" fillId="0" borderId="11" xfId="3" applyNumberFormat="1" applyFont="1" applyBorder="1" applyAlignment="1">
      <alignment horizontal="distributed" vertical="center"/>
    </xf>
    <xf numFmtId="176" fontId="12" fillId="0" borderId="6" xfId="3" applyNumberFormat="1" applyFont="1" applyBorder="1" applyAlignment="1">
      <alignment horizontal="distributed" vertical="center"/>
    </xf>
    <xf numFmtId="176" fontId="12" fillId="0" borderId="12" xfId="3" applyNumberFormat="1" applyFont="1" applyBorder="1" applyAlignment="1">
      <alignment horizontal="distributed" vertical="center"/>
    </xf>
    <xf numFmtId="176" fontId="4" fillId="0" borderId="20" xfId="3" applyNumberFormat="1" applyFont="1" applyBorder="1" applyAlignment="1">
      <alignment horizontal="distributed" vertical="center"/>
    </xf>
    <xf numFmtId="176" fontId="4" fillId="0" borderId="18" xfId="3" applyNumberFormat="1" applyFont="1" applyBorder="1" applyAlignment="1">
      <alignment horizontal="distributed" vertical="top"/>
    </xf>
    <xf numFmtId="176" fontId="4" fillId="0" borderId="15" xfId="3" applyNumberFormat="1" applyFont="1" applyBorder="1" applyAlignment="1">
      <alignment horizontal="distributed" vertical="top"/>
    </xf>
    <xf numFmtId="176" fontId="14" fillId="0" borderId="10" xfId="3" quotePrefix="1" applyNumberFormat="1" applyFont="1" applyBorder="1" applyAlignment="1">
      <alignment horizontal="right" vertical="center"/>
    </xf>
    <xf numFmtId="176" fontId="14" fillId="0" borderId="0" xfId="3" quotePrefix="1" applyNumberFormat="1" applyFont="1" applyAlignment="1">
      <alignment horizontal="right" vertical="center"/>
    </xf>
    <xf numFmtId="176" fontId="14" fillId="0" borderId="7" xfId="3" quotePrefix="1" applyNumberFormat="1" applyFont="1" applyBorder="1" applyAlignment="1">
      <alignment horizontal="right" vertical="center"/>
    </xf>
    <xf numFmtId="176" fontId="14" fillId="0" borderId="18" xfId="3" quotePrefix="1" applyNumberFormat="1" applyFont="1" applyBorder="1" applyAlignment="1">
      <alignment horizontal="right" vertical="center"/>
    </xf>
    <xf numFmtId="176" fontId="14" fillId="0" borderId="14" xfId="3" quotePrefix="1" applyNumberFormat="1" applyFont="1" applyBorder="1" applyAlignment="1">
      <alignment horizontal="right" vertical="center"/>
    </xf>
    <xf numFmtId="176" fontId="14" fillId="0" borderId="15" xfId="3" quotePrefix="1" applyNumberFormat="1" applyFont="1" applyBorder="1" applyAlignment="1">
      <alignment horizontal="right" vertical="center"/>
    </xf>
    <xf numFmtId="176" fontId="4" fillId="0" borderId="2" xfId="3" applyNumberFormat="1" applyFont="1" applyBorder="1" applyAlignment="1">
      <alignment horizontal="right" vertical="center"/>
    </xf>
    <xf numFmtId="176" fontId="4" fillId="0" borderId="16" xfId="3" applyNumberFormat="1" applyFont="1" applyBorder="1" applyAlignment="1">
      <alignment horizontal="right" vertical="center"/>
    </xf>
    <xf numFmtId="176" fontId="4" fillId="2" borderId="18" xfId="3" applyNumberFormat="1" applyFont="1" applyFill="1" applyBorder="1" applyAlignment="1">
      <alignment horizontal="right" vertical="center"/>
    </xf>
    <xf numFmtId="176" fontId="4" fillId="2" borderId="14" xfId="3" applyNumberFormat="1" applyFont="1" applyFill="1" applyBorder="1" applyAlignment="1">
      <alignment horizontal="right" vertical="center"/>
    </xf>
    <xf numFmtId="176" fontId="4" fillId="3" borderId="83" xfId="3" applyNumberFormat="1" applyFont="1" applyFill="1" applyBorder="1" applyAlignment="1">
      <alignment horizontal="center" vertical="center"/>
    </xf>
    <xf numFmtId="176" fontId="4" fillId="3" borderId="84" xfId="3" applyNumberFormat="1" applyFont="1" applyFill="1" applyBorder="1" applyAlignment="1">
      <alignment horizontal="center" vertical="center"/>
    </xf>
    <xf numFmtId="176" fontId="4" fillId="3" borderId="85" xfId="3" applyNumberFormat="1" applyFont="1" applyFill="1" applyBorder="1" applyAlignment="1">
      <alignment horizontal="center" vertical="center"/>
    </xf>
    <xf numFmtId="176" fontId="4" fillId="3" borderId="18" xfId="3" applyNumberFormat="1" applyFont="1" applyFill="1" applyBorder="1" applyAlignment="1">
      <alignment horizontal="center" vertical="center"/>
    </xf>
    <xf numFmtId="176" fontId="4" fillId="0" borderId="83" xfId="3" applyNumberFormat="1" applyFont="1" applyBorder="1" applyAlignment="1">
      <alignment horizontal="center" vertical="center"/>
    </xf>
    <xf numFmtId="176" fontId="4" fillId="0" borderId="84" xfId="3" applyNumberFormat="1" applyFont="1" applyBorder="1" applyAlignment="1">
      <alignment horizontal="center" vertical="center"/>
    </xf>
    <xf numFmtId="176" fontId="4" fillId="0" borderId="86" xfId="3" applyNumberFormat="1" applyFont="1" applyBorder="1" applyAlignment="1">
      <alignment horizontal="center" vertical="center"/>
    </xf>
    <xf numFmtId="176" fontId="12" fillId="0" borderId="18" xfId="3" applyNumberFormat="1" applyFont="1" applyBorder="1" applyAlignment="1">
      <alignment horizontal="distributed" vertical="top"/>
    </xf>
    <xf numFmtId="176" fontId="12" fillId="0" borderId="14" xfId="3" applyNumberFormat="1" applyFont="1" applyBorder="1" applyAlignment="1">
      <alignment horizontal="distributed" vertical="top"/>
    </xf>
    <xf numFmtId="176" fontId="12" fillId="0" borderId="15" xfId="3" applyNumberFormat="1" applyFont="1" applyBorder="1" applyAlignment="1">
      <alignment horizontal="distributed" vertical="top"/>
    </xf>
    <xf numFmtId="176" fontId="4" fillId="0" borderId="21" xfId="3" applyNumberFormat="1" applyFont="1" applyBorder="1" applyAlignment="1">
      <alignment horizontal="distributed" vertical="top"/>
    </xf>
    <xf numFmtId="176" fontId="14" fillId="0" borderId="11" xfId="3" applyNumberFormat="1" applyFont="1" applyBorder="1" applyAlignment="1">
      <alignment vertical="center" wrapText="1"/>
    </xf>
    <xf numFmtId="176" fontId="14" fillId="0" borderId="6" xfId="3" applyNumberFormat="1" applyFont="1" applyBorder="1" applyAlignment="1">
      <alignment vertical="center" wrapText="1"/>
    </xf>
    <xf numFmtId="176" fontId="14" fillId="0" borderId="10" xfId="3" applyNumberFormat="1" applyFont="1" applyBorder="1" applyAlignment="1">
      <alignment vertical="center" wrapText="1"/>
    </xf>
    <xf numFmtId="176" fontId="14" fillId="0" borderId="0" xfId="3" applyNumberFormat="1" applyFont="1" applyAlignment="1">
      <alignment vertical="center" wrapText="1"/>
    </xf>
    <xf numFmtId="176" fontId="14" fillId="0" borderId="18" xfId="3" applyNumberFormat="1" applyFont="1" applyBorder="1" applyAlignment="1">
      <alignment vertical="center" wrapText="1"/>
    </xf>
    <xf numFmtId="176" fontId="14" fillId="0" borderId="14" xfId="3" applyNumberFormat="1" applyFont="1" applyBorder="1" applyAlignment="1">
      <alignment vertical="center" wrapText="1"/>
    </xf>
    <xf numFmtId="176" fontId="4" fillId="0" borderId="7" xfId="3" applyNumberFormat="1" applyFont="1" applyBorder="1" applyAlignment="1">
      <alignment horizontal="right" vertical="center"/>
    </xf>
    <xf numFmtId="176" fontId="4" fillId="0" borderId="15" xfId="3" applyNumberFormat="1" applyFont="1" applyBorder="1" applyAlignment="1">
      <alignment horizontal="right" vertical="center"/>
    </xf>
    <xf numFmtId="176" fontId="4" fillId="2" borderId="11" xfId="3" applyNumberFormat="1" applyFont="1" applyFill="1" applyBorder="1" applyAlignment="1">
      <alignment horizontal="right" vertical="center"/>
    </xf>
    <xf numFmtId="176" fontId="4" fillId="2" borderId="6" xfId="3" applyNumberFormat="1" applyFont="1" applyFill="1" applyBorder="1" applyAlignment="1">
      <alignment horizontal="right" vertical="center"/>
    </xf>
    <xf numFmtId="176" fontId="4" fillId="2" borderId="17" xfId="3" applyNumberFormat="1" applyFont="1" applyFill="1" applyBorder="1" applyAlignment="1">
      <alignment horizontal="right" vertical="center"/>
    </xf>
    <xf numFmtId="176" fontId="4" fillId="2" borderId="16" xfId="3" applyNumberFormat="1" applyFont="1" applyFill="1" applyBorder="1" applyAlignment="1">
      <alignment horizontal="right" vertical="center"/>
    </xf>
    <xf numFmtId="176" fontId="4" fillId="2" borderId="10" xfId="3" applyNumberFormat="1" applyFont="1" applyFill="1" applyBorder="1" applyAlignment="1">
      <alignment horizontal="right" vertical="center"/>
    </xf>
    <xf numFmtId="176" fontId="4" fillId="2" borderId="0" xfId="3" applyNumberFormat="1" applyFont="1" applyFill="1" applyAlignment="1">
      <alignment horizontal="right" vertical="center"/>
    </xf>
    <xf numFmtId="176" fontId="4" fillId="2" borderId="2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/>
    </xf>
    <xf numFmtId="176" fontId="4" fillId="0" borderId="12" xfId="3" applyNumberFormat="1" applyFont="1" applyBorder="1" applyAlignment="1">
      <alignment horizontal="center" vertical="center" textRotation="255"/>
    </xf>
    <xf numFmtId="176" fontId="4" fillId="0" borderId="18" xfId="3" applyNumberFormat="1" applyFont="1" applyBorder="1" applyAlignment="1">
      <alignment horizontal="center" vertical="center" textRotation="255"/>
    </xf>
    <xf numFmtId="176" fontId="4" fillId="0" borderId="15" xfId="3" applyNumberFormat="1" applyFont="1" applyBorder="1" applyAlignment="1">
      <alignment horizontal="center" vertical="center" textRotation="255"/>
    </xf>
    <xf numFmtId="176" fontId="4" fillId="2" borderId="12" xfId="3" applyNumberFormat="1" applyFont="1" applyFill="1" applyBorder="1" applyAlignment="1">
      <alignment horizontal="right" vertical="center"/>
    </xf>
    <xf numFmtId="176" fontId="4" fillId="2" borderId="15" xfId="3" applyNumberFormat="1" applyFont="1" applyFill="1" applyBorder="1" applyAlignment="1">
      <alignment horizontal="right" vertical="center"/>
    </xf>
    <xf numFmtId="176" fontId="4" fillId="0" borderId="87" xfId="3" applyNumberFormat="1" applyFont="1" applyBorder="1" applyAlignment="1">
      <alignment horizontal="center" vertical="center"/>
    </xf>
    <xf numFmtId="176" fontId="4" fillId="0" borderId="88" xfId="3" applyNumberFormat="1" applyFont="1" applyBorder="1" applyAlignment="1">
      <alignment horizontal="center" vertical="center"/>
    </xf>
    <xf numFmtId="176" fontId="4" fillId="0" borderId="89" xfId="3" applyNumberFormat="1" applyFont="1" applyBorder="1" applyAlignment="1">
      <alignment horizontal="center" vertical="center"/>
    </xf>
    <xf numFmtId="176" fontId="4" fillId="0" borderId="26" xfId="3" applyNumberFormat="1" applyFont="1" applyBorder="1" applyAlignment="1">
      <alignment horizontal="distributed" vertical="center"/>
    </xf>
    <xf numFmtId="176" fontId="4" fillId="0" borderId="4" xfId="3" applyNumberFormat="1" applyFont="1" applyBorder="1" applyAlignment="1">
      <alignment horizontal="distributed" vertical="center"/>
    </xf>
    <xf numFmtId="176" fontId="4" fillId="2" borderId="26" xfId="3" applyNumberFormat="1" applyFont="1" applyFill="1" applyBorder="1" applyAlignment="1">
      <alignment horizontal="right" vertical="center"/>
    </xf>
    <xf numFmtId="176" fontId="4" fillId="2" borderId="3" xfId="3" applyNumberFormat="1" applyFont="1" applyFill="1" applyBorder="1" applyAlignment="1">
      <alignment horizontal="right" vertical="center"/>
    </xf>
    <xf numFmtId="176" fontId="4" fillId="3" borderId="90" xfId="3" applyNumberFormat="1" applyFont="1" applyFill="1" applyBorder="1" applyAlignment="1">
      <alignment horizontal="center" vertical="center"/>
    </xf>
    <xf numFmtId="176" fontId="4" fillId="3" borderId="91" xfId="3" applyNumberFormat="1" applyFont="1" applyFill="1" applyBorder="1" applyAlignment="1">
      <alignment horizontal="center" vertical="center"/>
    </xf>
    <xf numFmtId="176" fontId="4" fillId="3" borderId="92" xfId="3" applyNumberFormat="1" applyFont="1" applyFill="1" applyBorder="1" applyAlignment="1">
      <alignment horizontal="center" vertical="center"/>
    </xf>
    <xf numFmtId="176" fontId="4" fillId="3" borderId="26" xfId="3" applyNumberFormat="1" applyFont="1" applyFill="1" applyBorder="1" applyAlignment="1">
      <alignment horizontal="center" vertical="center"/>
    </xf>
    <xf numFmtId="176" fontId="4" fillId="3" borderId="3" xfId="3" applyNumberFormat="1" applyFont="1" applyFill="1" applyBorder="1" applyAlignment="1">
      <alignment horizontal="center" vertical="center"/>
    </xf>
    <xf numFmtId="176" fontId="4" fillId="0" borderId="90" xfId="3" applyNumberFormat="1" applyFont="1" applyBorder="1" applyAlignment="1">
      <alignment horizontal="center" vertical="center"/>
    </xf>
    <xf numFmtId="176" fontId="4" fillId="0" borderId="91" xfId="3" applyNumberFormat="1" applyFont="1" applyBorder="1" applyAlignment="1">
      <alignment horizontal="center" vertical="center"/>
    </xf>
    <xf numFmtId="176" fontId="4" fillId="0" borderId="93" xfId="3" applyNumberFormat="1" applyFont="1" applyBorder="1" applyAlignment="1">
      <alignment horizontal="center" vertical="center"/>
    </xf>
    <xf numFmtId="176" fontId="4" fillId="8" borderId="26" xfId="3" applyNumberFormat="1" applyFont="1" applyFill="1" applyBorder="1" applyAlignment="1">
      <alignment horizontal="right" vertical="center"/>
    </xf>
    <xf numFmtId="176" fontId="4" fillId="8" borderId="3" xfId="3" applyNumberFormat="1" applyFont="1" applyFill="1" applyBorder="1" applyAlignment="1">
      <alignment horizontal="right" vertical="center"/>
    </xf>
    <xf numFmtId="176" fontId="4" fillId="3" borderId="87" xfId="3" applyNumberFormat="1" applyFont="1" applyFill="1" applyBorder="1" applyAlignment="1">
      <alignment horizontal="center" vertical="center"/>
    </xf>
    <xf numFmtId="176" fontId="4" fillId="3" borderId="88" xfId="3" applyNumberFormat="1" applyFont="1" applyFill="1" applyBorder="1" applyAlignment="1">
      <alignment horizontal="center" vertical="center"/>
    </xf>
    <xf numFmtId="176" fontId="4" fillId="3" borderId="94" xfId="3" applyNumberFormat="1" applyFont="1" applyFill="1" applyBorder="1" applyAlignment="1">
      <alignment horizontal="center" vertical="center"/>
    </xf>
    <xf numFmtId="176" fontId="4" fillId="3" borderId="11" xfId="3" applyNumberFormat="1" applyFont="1" applyFill="1" applyBorder="1" applyAlignment="1">
      <alignment horizontal="center" vertical="center"/>
    </xf>
    <xf numFmtId="176" fontId="4" fillId="0" borderId="95" xfId="3" applyNumberFormat="1" applyFont="1" applyBorder="1" applyAlignment="1">
      <alignment horizontal="center" vertical="center" textRotation="255"/>
    </xf>
    <xf numFmtId="176" fontId="4" fillId="0" borderId="96" xfId="3" applyNumberFormat="1" applyFont="1" applyBorder="1" applyAlignment="1">
      <alignment horizontal="center" vertical="center" textRotation="255"/>
    </xf>
    <xf numFmtId="176" fontId="4" fillId="0" borderId="97" xfId="3" applyNumberFormat="1" applyFont="1" applyBorder="1" applyAlignment="1">
      <alignment horizontal="center" vertical="center" textRotation="255"/>
    </xf>
    <xf numFmtId="176" fontId="4" fillId="0" borderId="32" xfId="3" applyNumberFormat="1" applyFont="1" applyBorder="1" applyAlignment="1">
      <alignment horizontal="center" vertical="center" wrapText="1"/>
    </xf>
    <xf numFmtId="176" fontId="4" fillId="0" borderId="42" xfId="3" applyNumberFormat="1" applyFont="1" applyBorder="1" applyAlignment="1">
      <alignment horizontal="center" vertical="center" wrapText="1"/>
    </xf>
    <xf numFmtId="176" fontId="4" fillId="0" borderId="35" xfId="3" applyNumberFormat="1" applyFont="1" applyBorder="1" applyAlignment="1">
      <alignment horizontal="center" vertical="center" wrapText="1"/>
    </xf>
    <xf numFmtId="176" fontId="1" fillId="0" borderId="0" xfId="3" applyNumberFormat="1" applyAlignment="1">
      <alignment horizontal="center"/>
    </xf>
    <xf numFmtId="176" fontId="13" fillId="0" borderId="0" xfId="3" applyNumberFormat="1" applyFont="1" applyAlignment="1">
      <alignment horizontal="center"/>
    </xf>
    <xf numFmtId="176" fontId="4" fillId="2" borderId="7" xfId="3" applyNumberFormat="1" applyFont="1" applyFill="1" applyBorder="1" applyAlignment="1">
      <alignment horizontal="right" vertical="center"/>
    </xf>
    <xf numFmtId="176" fontId="12" fillId="2" borderId="11" xfId="3" applyNumberFormat="1" applyFont="1" applyFill="1" applyBorder="1" applyAlignment="1">
      <alignment horizontal="right" vertical="center"/>
    </xf>
    <xf numFmtId="176" fontId="12" fillId="2" borderId="6" xfId="3" applyNumberFormat="1" applyFont="1" applyFill="1" applyBorder="1" applyAlignment="1">
      <alignment horizontal="right" vertical="center"/>
    </xf>
    <xf numFmtId="176" fontId="12" fillId="2" borderId="12" xfId="3" applyNumberFormat="1" applyFont="1" applyFill="1" applyBorder="1" applyAlignment="1">
      <alignment horizontal="right" vertical="center"/>
    </xf>
    <xf numFmtId="176" fontId="12" fillId="2" borderId="18" xfId="3" applyNumberFormat="1" applyFont="1" applyFill="1" applyBorder="1" applyAlignment="1">
      <alignment horizontal="right" vertical="center"/>
    </xf>
    <xf numFmtId="176" fontId="12" fillId="2" borderId="14" xfId="3" applyNumberFormat="1" applyFont="1" applyFill="1" applyBorder="1" applyAlignment="1">
      <alignment horizontal="right" vertical="center"/>
    </xf>
    <xf numFmtId="176" fontId="12" fillId="2" borderId="15" xfId="3" applyNumberFormat="1" applyFont="1" applyFill="1" applyBorder="1" applyAlignment="1">
      <alignment horizontal="right" vertical="center"/>
    </xf>
    <xf numFmtId="176" fontId="14" fillId="0" borderId="12" xfId="3" applyNumberFormat="1" applyFont="1" applyBorder="1" applyAlignment="1">
      <alignment vertical="center" wrapText="1"/>
    </xf>
    <xf numFmtId="176" fontId="14" fillId="0" borderId="22" xfId="3" applyNumberFormat="1" applyFont="1" applyBorder="1" applyAlignment="1">
      <alignment vertical="center" wrapText="1"/>
    </xf>
    <xf numFmtId="176" fontId="14" fillId="0" borderId="1" xfId="3" applyNumberFormat="1" applyFont="1" applyBorder="1" applyAlignment="1">
      <alignment vertical="center" wrapText="1"/>
    </xf>
    <xf numFmtId="176" fontId="14" fillId="0" borderId="23" xfId="3" applyNumberFormat="1" applyFont="1" applyBorder="1" applyAlignment="1">
      <alignment vertical="center" wrapText="1"/>
    </xf>
    <xf numFmtId="176" fontId="4" fillId="8" borderId="11" xfId="3" applyNumberFormat="1" applyFont="1" applyFill="1" applyBorder="1" applyAlignment="1">
      <alignment horizontal="right" vertical="center"/>
    </xf>
    <xf numFmtId="176" fontId="4" fillId="8" borderId="6" xfId="3" applyNumberFormat="1" applyFont="1" applyFill="1" applyBorder="1" applyAlignment="1">
      <alignment horizontal="right" vertical="center"/>
    </xf>
    <xf numFmtId="176" fontId="4" fillId="8" borderId="12" xfId="3" applyNumberFormat="1" applyFont="1" applyFill="1" applyBorder="1" applyAlignment="1">
      <alignment horizontal="right" vertical="center"/>
    </xf>
    <xf numFmtId="176" fontId="4" fillId="8" borderId="22" xfId="3" applyNumberFormat="1" applyFont="1" applyFill="1" applyBorder="1" applyAlignment="1">
      <alignment horizontal="right" vertical="center"/>
    </xf>
    <xf numFmtId="176" fontId="4" fillId="8" borderId="1" xfId="3" applyNumberFormat="1" applyFont="1" applyFill="1" applyBorder="1" applyAlignment="1">
      <alignment horizontal="right" vertical="center"/>
    </xf>
    <xf numFmtId="176" fontId="4" fillId="8" borderId="23" xfId="3" applyNumberFormat="1" applyFont="1" applyFill="1" applyBorder="1" applyAlignment="1">
      <alignment horizontal="right" vertical="center"/>
    </xf>
    <xf numFmtId="176" fontId="4" fillId="0" borderId="11" xfId="3" applyNumberFormat="1" applyFont="1" applyBorder="1" applyAlignment="1">
      <alignment horizontal="center" vertical="center" textRotation="255" wrapText="1"/>
    </xf>
    <xf numFmtId="176" fontId="4" fillId="0" borderId="12" xfId="3" applyNumberFormat="1" applyFont="1" applyBorder="1" applyAlignment="1">
      <alignment horizontal="center" vertical="center" textRotation="255" wrapText="1"/>
    </xf>
    <xf numFmtId="176" fontId="4" fillId="0" borderId="18" xfId="3" applyNumberFormat="1" applyFont="1" applyBorder="1" applyAlignment="1">
      <alignment horizontal="center" vertical="center" textRotation="255" wrapText="1"/>
    </xf>
    <xf numFmtId="176" fontId="4" fillId="0" borderId="15" xfId="3" applyNumberFormat="1" applyFont="1" applyBorder="1" applyAlignment="1">
      <alignment horizontal="center" vertical="center" textRotation="255" wrapText="1"/>
    </xf>
    <xf numFmtId="176" fontId="14" fillId="8" borderId="11" xfId="3" quotePrefix="1" applyNumberFormat="1" applyFont="1" applyFill="1" applyBorder="1" applyAlignment="1">
      <alignment horizontal="right" vertical="center"/>
    </xf>
    <xf numFmtId="176" fontId="14" fillId="8" borderId="6" xfId="3" quotePrefix="1" applyNumberFormat="1" applyFont="1" applyFill="1" applyBorder="1" applyAlignment="1">
      <alignment horizontal="right" vertical="center"/>
    </xf>
    <xf numFmtId="176" fontId="14" fillId="8" borderId="12" xfId="3" quotePrefix="1" applyNumberFormat="1" applyFont="1" applyFill="1" applyBorder="1" applyAlignment="1">
      <alignment horizontal="right" vertical="center"/>
    </xf>
    <xf numFmtId="176" fontId="14" fillId="8" borderId="22" xfId="3" quotePrefix="1" applyNumberFormat="1" applyFont="1" applyFill="1" applyBorder="1" applyAlignment="1">
      <alignment horizontal="right" vertical="center"/>
    </xf>
    <xf numFmtId="176" fontId="14" fillId="8" borderId="1" xfId="3" quotePrefix="1" applyNumberFormat="1" applyFont="1" applyFill="1" applyBorder="1" applyAlignment="1">
      <alignment horizontal="right" vertical="center"/>
    </xf>
    <xf numFmtId="176" fontId="14" fillId="8" borderId="23" xfId="3" quotePrefix="1" applyNumberFormat="1" applyFont="1" applyFill="1" applyBorder="1" applyAlignment="1">
      <alignment horizontal="right" vertical="center"/>
    </xf>
    <xf numFmtId="176" fontId="4" fillId="8" borderId="17" xfId="3" applyNumberFormat="1" applyFont="1" applyFill="1" applyBorder="1" applyAlignment="1">
      <alignment horizontal="right" vertical="center"/>
    </xf>
    <xf numFmtId="176" fontId="4" fillId="8" borderId="25" xfId="3" applyNumberFormat="1" applyFont="1" applyFill="1" applyBorder="1" applyAlignment="1">
      <alignment horizontal="right" vertical="center"/>
    </xf>
    <xf numFmtId="176" fontId="4" fillId="0" borderId="53" xfId="3" applyNumberFormat="1" applyFont="1" applyBorder="1" applyAlignment="1">
      <alignment horizontal="distributed" vertical="center"/>
    </xf>
    <xf numFmtId="176" fontId="4" fillId="0" borderId="27" xfId="3" applyNumberFormat="1" applyFont="1" applyBorder="1" applyAlignment="1">
      <alignment horizontal="distributed" vertical="center"/>
    </xf>
    <xf numFmtId="176" fontId="4" fillId="0" borderId="98" xfId="3" applyNumberFormat="1" applyFont="1" applyBorder="1" applyAlignment="1">
      <alignment horizontal="distributed" vertical="center"/>
    </xf>
    <xf numFmtId="176" fontId="4" fillId="8" borderId="54" xfId="3" applyNumberFormat="1" applyFont="1" applyFill="1" applyBorder="1" applyAlignment="1">
      <alignment horizontal="right" vertical="center"/>
    </xf>
    <xf numFmtId="176" fontId="4" fillId="8" borderId="27" xfId="3" applyNumberFormat="1" applyFont="1" applyFill="1" applyBorder="1" applyAlignment="1">
      <alignment horizontal="right" vertical="center"/>
    </xf>
    <xf numFmtId="176" fontId="4" fillId="3" borderId="99" xfId="3" applyNumberFormat="1" applyFont="1" applyFill="1" applyBorder="1" applyAlignment="1">
      <alignment horizontal="center" vertical="center"/>
    </xf>
    <xf numFmtId="176" fontId="4" fillId="3" borderId="100" xfId="3" applyNumberFormat="1" applyFont="1" applyFill="1" applyBorder="1" applyAlignment="1">
      <alignment horizontal="center" vertical="center"/>
    </xf>
    <xf numFmtId="176" fontId="4" fillId="3" borderId="101" xfId="3" applyNumberFormat="1" applyFont="1" applyFill="1" applyBorder="1" applyAlignment="1">
      <alignment horizontal="center" vertical="center"/>
    </xf>
    <xf numFmtId="176" fontId="4" fillId="3" borderId="54" xfId="3" applyNumberFormat="1" applyFont="1" applyFill="1" applyBorder="1" applyAlignment="1">
      <alignment horizontal="center" vertical="center"/>
    </xf>
    <xf numFmtId="176" fontId="4" fillId="3" borderId="27" xfId="3" applyNumberFormat="1" applyFont="1" applyFill="1" applyBorder="1" applyAlignment="1">
      <alignment horizontal="center" vertical="center"/>
    </xf>
    <xf numFmtId="176" fontId="4" fillId="0" borderId="99" xfId="3" applyNumberFormat="1" applyFont="1" applyBorder="1" applyAlignment="1">
      <alignment horizontal="center" vertical="center"/>
    </xf>
    <xf numFmtId="176" fontId="4" fillId="0" borderId="100" xfId="3" applyNumberFormat="1" applyFont="1" applyBorder="1" applyAlignment="1">
      <alignment horizontal="center" vertical="center"/>
    </xf>
    <xf numFmtId="176" fontId="4" fillId="0" borderId="102" xfId="3" applyNumberFormat="1" applyFont="1" applyBorder="1" applyAlignment="1">
      <alignment horizontal="center" vertical="center"/>
    </xf>
    <xf numFmtId="0" fontId="1" fillId="0" borderId="73" xfId="6" applyFont="1" applyFill="1" applyBorder="1" applyAlignment="1">
      <alignment horizontal="distributed" vertical="center"/>
    </xf>
    <xf numFmtId="0" fontId="1" fillId="0" borderId="23" xfId="6" applyFont="1" applyFill="1" applyBorder="1" applyAlignment="1">
      <alignment horizontal="distributed" vertical="center"/>
    </xf>
    <xf numFmtId="176" fontId="1" fillId="0" borderId="105" xfId="6" quotePrefix="1" applyNumberFormat="1" applyFont="1" applyFill="1" applyBorder="1" applyAlignment="1">
      <alignment horizontal="right" vertical="center"/>
    </xf>
    <xf numFmtId="176" fontId="1" fillId="0" borderId="106" xfId="6" quotePrefix="1" applyNumberFormat="1" applyFont="1" applyFill="1" applyBorder="1" applyAlignment="1">
      <alignment horizontal="right" vertical="center"/>
    </xf>
    <xf numFmtId="176" fontId="1" fillId="0" borderId="22" xfId="6" applyNumberFormat="1" applyFont="1" applyFill="1" applyBorder="1" applyAlignment="1">
      <alignment horizontal="right" vertical="center"/>
    </xf>
    <xf numFmtId="176" fontId="1" fillId="0" borderId="25" xfId="6" applyNumberFormat="1" applyFont="1" applyFill="1" applyBorder="1" applyAlignment="1">
      <alignment horizontal="right" vertical="center"/>
    </xf>
    <xf numFmtId="0" fontId="17" fillId="0" borderId="58" xfId="6" applyFont="1" applyFill="1" applyBorder="1" applyAlignment="1">
      <alignment horizontal="distributed" vertical="center"/>
    </xf>
    <xf numFmtId="0" fontId="17" fillId="0" borderId="15" xfId="6" applyFont="1" applyFill="1" applyBorder="1" applyAlignment="1">
      <alignment horizontal="distributed" vertical="center"/>
    </xf>
    <xf numFmtId="176" fontId="1" fillId="0" borderId="18" xfId="6" quotePrefix="1" applyNumberFormat="1" applyFont="1" applyFill="1" applyBorder="1" applyAlignment="1">
      <alignment horizontal="right" vertical="center"/>
    </xf>
    <xf numFmtId="176" fontId="1" fillId="0" borderId="15" xfId="6" applyNumberFormat="1" applyFont="1" applyFill="1" applyBorder="1" applyAlignment="1">
      <alignment horizontal="right" vertical="center"/>
    </xf>
    <xf numFmtId="176" fontId="1" fillId="0" borderId="16" xfId="6" applyNumberFormat="1" applyFont="1" applyFill="1" applyBorder="1" applyAlignment="1">
      <alignment horizontal="right" vertical="center"/>
    </xf>
    <xf numFmtId="0" fontId="1" fillId="0" borderId="31" xfId="6" applyFont="1" applyFill="1" applyBorder="1" applyAlignment="1">
      <alignment horizontal="distributed" vertical="center"/>
    </xf>
    <xf numFmtId="0" fontId="1" fillId="0" borderId="12" xfId="6" applyFont="1" applyFill="1" applyBorder="1" applyAlignment="1">
      <alignment horizontal="distributed" vertical="center"/>
    </xf>
    <xf numFmtId="176" fontId="1" fillId="0" borderId="107" xfId="6" quotePrefix="1" applyNumberFormat="1" applyFont="1" applyFill="1" applyBorder="1" applyAlignment="1">
      <alignment horizontal="right" vertical="center"/>
    </xf>
    <xf numFmtId="176" fontId="1" fillId="0" borderId="108" xfId="6" quotePrefix="1" applyNumberFormat="1" applyFont="1" applyFill="1" applyBorder="1" applyAlignment="1">
      <alignment horizontal="right" vertical="center"/>
    </xf>
    <xf numFmtId="176" fontId="1" fillId="0" borderId="107" xfId="6" applyNumberFormat="1" applyFont="1" applyFill="1" applyBorder="1" applyAlignment="1">
      <alignment horizontal="right" vertical="center"/>
    </xf>
    <xf numFmtId="176" fontId="1" fillId="0" borderId="109" xfId="6" applyNumberFormat="1" applyFont="1" applyFill="1" applyBorder="1" applyAlignment="1">
      <alignment horizontal="right" vertical="center"/>
    </xf>
    <xf numFmtId="176" fontId="1" fillId="0" borderId="108" xfId="6" applyNumberFormat="1" applyFont="1" applyFill="1" applyBorder="1" applyAlignment="1">
      <alignment horizontal="right" vertical="center"/>
    </xf>
    <xf numFmtId="0" fontId="1" fillId="0" borderId="58" xfId="6" applyFont="1" applyFill="1" applyBorder="1" applyAlignment="1">
      <alignment horizontal="distributed" vertical="center"/>
    </xf>
    <xf numFmtId="0" fontId="1" fillId="0" borderId="15" xfId="6" applyFont="1" applyFill="1" applyBorder="1" applyAlignment="1">
      <alignment horizontal="distributed" vertical="center"/>
    </xf>
    <xf numFmtId="0" fontId="1" fillId="0" borderId="37" xfId="6" applyFont="1" applyFill="1" applyBorder="1" applyAlignment="1">
      <alignment horizontal="distributed" vertical="center"/>
    </xf>
    <xf numFmtId="176" fontId="1" fillId="0" borderId="110" xfId="6" quotePrefix="1" applyNumberFormat="1" applyFont="1" applyFill="1" applyBorder="1" applyAlignment="1">
      <alignment horizontal="right" vertical="center"/>
    </xf>
    <xf numFmtId="176" fontId="1" fillId="0" borderId="111" xfId="6" applyNumberFormat="1" applyFont="1" applyFill="1" applyBorder="1" applyAlignment="1">
      <alignment horizontal="right" vertical="center"/>
    </xf>
    <xf numFmtId="176" fontId="1" fillId="0" borderId="112" xfId="6" applyNumberFormat="1" applyFont="1" applyFill="1" applyBorder="1" applyAlignment="1">
      <alignment horizontal="right" vertical="center"/>
    </xf>
    <xf numFmtId="0" fontId="1" fillId="0" borderId="33" xfId="6" applyFont="1" applyFill="1" applyBorder="1" applyAlignment="1">
      <alignment horizontal="distributed" vertical="center"/>
    </xf>
    <xf numFmtId="0" fontId="12" fillId="0" borderId="31" xfId="6" applyFont="1" applyFill="1" applyBorder="1" applyAlignment="1">
      <alignment horizontal="distributed" vertical="center"/>
    </xf>
    <xf numFmtId="0" fontId="12" fillId="0" borderId="12" xfId="6" applyFont="1" applyFill="1" applyBorder="1" applyAlignment="1">
      <alignment horizontal="distributed" vertical="center"/>
    </xf>
    <xf numFmtId="0" fontId="12" fillId="0" borderId="73" xfId="6" applyFont="1" applyFill="1" applyBorder="1" applyAlignment="1">
      <alignment horizontal="distributed" vertical="center"/>
    </xf>
    <xf numFmtId="0" fontId="12" fillId="0" borderId="23" xfId="6" applyFont="1" applyFill="1" applyBorder="1" applyAlignment="1">
      <alignment horizontal="distributed" vertical="center"/>
    </xf>
    <xf numFmtId="176" fontId="1" fillId="0" borderId="32" xfId="6" applyNumberFormat="1" applyFont="1" applyFill="1" applyBorder="1">
      <alignment vertical="center"/>
    </xf>
    <xf numFmtId="176" fontId="1" fillId="0" borderId="40" xfId="6" applyNumberFormat="1" applyFont="1" applyFill="1" applyBorder="1">
      <alignment vertical="center"/>
    </xf>
    <xf numFmtId="178" fontId="27" fillId="0" borderId="32" xfId="6" applyNumberFormat="1" applyFont="1" applyFill="1" applyBorder="1" applyAlignment="1">
      <alignment horizontal="right" vertical="center"/>
    </xf>
    <xf numFmtId="178" fontId="27" fillId="0" borderId="40" xfId="6" applyNumberFormat="1" applyFont="1" applyFill="1" applyBorder="1" applyAlignment="1">
      <alignment horizontal="right" vertical="center"/>
    </xf>
    <xf numFmtId="178" fontId="1" fillId="0" borderId="32" xfId="6" applyNumberFormat="1" applyFont="1" applyFill="1" applyBorder="1" applyAlignment="1">
      <alignment horizontal="right" vertical="center"/>
    </xf>
    <xf numFmtId="178" fontId="1" fillId="0" borderId="40" xfId="6" applyNumberFormat="1" applyFont="1" applyFill="1" applyBorder="1" applyAlignment="1">
      <alignment horizontal="right" vertical="center"/>
    </xf>
    <xf numFmtId="176" fontId="1" fillId="0" borderId="11" xfId="6" applyNumberFormat="1" applyFont="1" applyFill="1" applyBorder="1">
      <alignment vertical="center"/>
    </xf>
    <xf numFmtId="176" fontId="1" fillId="0" borderId="6" xfId="6" applyNumberFormat="1" applyFont="1" applyFill="1" applyBorder="1">
      <alignment vertical="center"/>
    </xf>
    <xf numFmtId="176" fontId="1" fillId="0" borderId="12" xfId="6" applyNumberFormat="1" applyFont="1" applyFill="1" applyBorder="1">
      <alignment vertical="center"/>
    </xf>
    <xf numFmtId="176" fontId="1" fillId="0" borderId="22" xfId="6" applyNumberFormat="1" applyFont="1" applyFill="1" applyBorder="1">
      <alignment vertical="center"/>
    </xf>
    <xf numFmtId="176" fontId="1" fillId="0" borderId="1" xfId="6" applyNumberFormat="1" applyFont="1" applyFill="1" applyBorder="1">
      <alignment vertical="center"/>
    </xf>
    <xf numFmtId="176" fontId="1" fillId="0" borderId="23" xfId="6" applyNumberFormat="1" applyFont="1" applyFill="1" applyBorder="1">
      <alignment vertical="center"/>
    </xf>
    <xf numFmtId="178" fontId="27" fillId="0" borderId="113" xfId="6" applyNumberFormat="1" applyFont="1" applyFill="1" applyBorder="1" applyAlignment="1">
      <alignment horizontal="right" vertical="center"/>
    </xf>
    <xf numFmtId="178" fontId="27" fillId="0" borderId="114" xfId="6" applyNumberFormat="1" applyFont="1" applyFill="1" applyBorder="1" applyAlignment="1">
      <alignment horizontal="right" vertical="center"/>
    </xf>
    <xf numFmtId="176" fontId="1" fillId="0" borderId="26" xfId="6" applyNumberFormat="1" applyFont="1" applyFill="1" applyBorder="1">
      <alignment vertical="center"/>
    </xf>
    <xf numFmtId="176" fontId="1" fillId="0" borderId="3" xfId="6" applyNumberFormat="1" applyFont="1" applyFill="1" applyBorder="1">
      <alignment vertical="center"/>
    </xf>
    <xf numFmtId="176" fontId="1" fillId="0" borderId="4" xfId="6" applyNumberFormat="1" applyFont="1" applyFill="1" applyBorder="1">
      <alignment vertical="center"/>
    </xf>
    <xf numFmtId="0" fontId="26" fillId="0" borderId="18" xfId="6" applyFont="1" applyFill="1" applyBorder="1" applyAlignment="1">
      <alignment horizontal="distributed" vertical="center"/>
    </xf>
    <xf numFmtId="0" fontId="26" fillId="0" borderId="16" xfId="6" applyFont="1" applyFill="1" applyBorder="1" applyAlignment="1">
      <alignment horizontal="distributed" vertical="center"/>
    </xf>
    <xf numFmtId="0" fontId="1" fillId="0" borderId="28" xfId="6" applyFont="1" applyFill="1" applyBorder="1" applyAlignment="1">
      <alignment horizontal="distributed" vertical="center"/>
    </xf>
    <xf numFmtId="0" fontId="1" fillId="0" borderId="4" xfId="6" applyFont="1" applyFill="1" applyBorder="1" applyAlignment="1">
      <alignment horizontal="distributed" vertical="center"/>
    </xf>
    <xf numFmtId="0" fontId="9" fillId="0" borderId="115" xfId="6" applyFont="1" applyFill="1" applyBorder="1" applyAlignment="1">
      <alignment horizontal="distributed" vertical="center" wrapText="1" justifyLastLine="1"/>
    </xf>
    <xf numFmtId="0" fontId="9" fillId="0" borderId="116" xfId="6" applyFont="1" applyFill="1" applyBorder="1" applyAlignment="1">
      <alignment horizontal="distributed" vertical="center" wrapText="1" justifyLastLine="1"/>
    </xf>
    <xf numFmtId="0" fontId="9" fillId="0" borderId="117" xfId="6" applyFont="1" applyFill="1" applyBorder="1" applyAlignment="1">
      <alignment horizontal="distributed" vertical="center" wrapText="1" justifyLastLine="1"/>
    </xf>
    <xf numFmtId="0" fontId="1" fillId="0" borderId="6" xfId="6" applyFont="1" applyFill="1" applyBorder="1" applyAlignment="1">
      <alignment horizontal="distributed" vertical="center"/>
    </xf>
    <xf numFmtId="0" fontId="1" fillId="0" borderId="14" xfId="6" applyFont="1" applyFill="1" applyBorder="1" applyAlignment="1">
      <alignment horizontal="distributed" vertical="center"/>
    </xf>
    <xf numFmtId="0" fontId="1" fillId="0" borderId="11" xfId="6" applyFont="1" applyFill="1" applyBorder="1" applyAlignment="1">
      <alignment horizontal="center" vertical="center"/>
    </xf>
    <xf numFmtId="0" fontId="1" fillId="0" borderId="12" xfId="6" applyFont="1" applyFill="1" applyBorder="1" applyAlignment="1">
      <alignment horizontal="center" vertical="center"/>
    </xf>
    <xf numFmtId="0" fontId="1" fillId="0" borderId="18" xfId="6" applyFont="1" applyFill="1" applyBorder="1" applyAlignment="1">
      <alignment horizontal="center" vertical="center"/>
    </xf>
    <xf numFmtId="0" fontId="1" fillId="0" borderId="15" xfId="6" applyFont="1" applyFill="1" applyBorder="1" applyAlignment="1">
      <alignment horizontal="center" vertical="center"/>
    </xf>
    <xf numFmtId="0" fontId="14" fillId="0" borderId="32" xfId="6" applyFont="1" applyFill="1" applyBorder="1" applyAlignment="1">
      <alignment horizontal="distributed" vertical="center"/>
    </xf>
    <xf numFmtId="0" fontId="1" fillId="0" borderId="35" xfId="6" applyFont="1" applyFill="1" applyBorder="1" applyAlignment="1">
      <alignment horizontal="distributed" vertical="center"/>
    </xf>
    <xf numFmtId="0" fontId="26" fillId="0" borderId="11" xfId="6" applyFont="1" applyFill="1" applyBorder="1" applyAlignment="1">
      <alignment horizontal="distributed" vertical="center"/>
    </xf>
    <xf numFmtId="0" fontId="26" fillId="0" borderId="17" xfId="6" applyFont="1" applyFill="1" applyBorder="1" applyAlignment="1">
      <alignment horizontal="distributed" vertical="center"/>
    </xf>
    <xf numFmtId="0" fontId="1" fillId="0" borderId="76" xfId="6" applyFont="1" applyFill="1" applyBorder="1" applyAlignment="1">
      <alignment horizontal="distributed" vertical="center"/>
    </xf>
    <xf numFmtId="0" fontId="1" fillId="0" borderId="3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distributed" vertical="center"/>
    </xf>
    <xf numFmtId="0" fontId="1" fillId="0" borderId="26" xfId="6" applyFont="1" applyFill="1" applyBorder="1" applyAlignment="1">
      <alignment horizontal="center" vertical="center"/>
    </xf>
    <xf numFmtId="0" fontId="1" fillId="0" borderId="3" xfId="6" applyFont="1" applyFill="1" applyBorder="1" applyAlignment="1">
      <alignment horizontal="center" vertical="center"/>
    </xf>
    <xf numFmtId="0" fontId="1" fillId="0" borderId="5" xfId="6" applyFont="1" applyFill="1" applyBorder="1" applyAlignment="1">
      <alignment horizontal="center" vertical="center"/>
    </xf>
    <xf numFmtId="178" fontId="1" fillId="0" borderId="118" xfId="6" applyNumberFormat="1" applyFont="1" applyFill="1" applyBorder="1">
      <alignment vertical="center"/>
    </xf>
    <xf numFmtId="178" fontId="1" fillId="0" borderId="119" xfId="6" applyNumberFormat="1" applyFont="1" applyFill="1" applyBorder="1">
      <alignment vertical="center"/>
    </xf>
    <xf numFmtId="178" fontId="1" fillId="0" borderId="120" xfId="6" applyNumberFormat="1" applyFont="1" applyFill="1" applyBorder="1">
      <alignment vertical="center"/>
    </xf>
    <xf numFmtId="178" fontId="1" fillId="0" borderId="121" xfId="6" applyNumberFormat="1" applyFont="1" applyFill="1" applyBorder="1">
      <alignment vertical="center"/>
    </xf>
    <xf numFmtId="178" fontId="1" fillId="0" borderId="122" xfId="6" applyNumberFormat="1" applyFont="1" applyFill="1" applyBorder="1">
      <alignment vertical="center"/>
    </xf>
    <xf numFmtId="178" fontId="1" fillId="0" borderId="26" xfId="6" applyNumberFormat="1" applyFont="1" applyFill="1" applyBorder="1" applyAlignment="1">
      <alignment horizontal="right" vertical="center"/>
    </xf>
    <xf numFmtId="178" fontId="1" fillId="0" borderId="5" xfId="6" applyNumberFormat="1" applyFont="1" applyFill="1" applyBorder="1" applyAlignment="1">
      <alignment horizontal="right" vertical="center"/>
    </xf>
    <xf numFmtId="0" fontId="9" fillId="0" borderId="76" xfId="6" applyFont="1" applyFill="1" applyBorder="1" applyAlignment="1">
      <alignment horizontal="distributed" vertical="center" justifyLastLine="1"/>
    </xf>
    <xf numFmtId="0" fontId="9" fillId="0" borderId="3" xfId="6" applyFont="1" applyFill="1" applyBorder="1" applyAlignment="1">
      <alignment horizontal="distributed" vertical="center" justifyLastLine="1"/>
    </xf>
    <xf numFmtId="0" fontId="9" fillId="0" borderId="5" xfId="6" applyFont="1" applyFill="1" applyBorder="1" applyAlignment="1">
      <alignment horizontal="distributed" vertical="center" justifyLastLine="1"/>
    </xf>
    <xf numFmtId="176" fontId="1" fillId="0" borderId="18" xfId="6" applyNumberFormat="1" applyFont="1" applyFill="1" applyBorder="1">
      <alignment vertical="center"/>
    </xf>
    <xf numFmtId="176" fontId="1" fillId="0" borderId="14" xfId="6" applyNumberFormat="1" applyFont="1" applyFill="1" applyBorder="1">
      <alignment vertical="center"/>
    </xf>
    <xf numFmtId="176" fontId="1" fillId="0" borderId="15" xfId="6" applyNumberFormat="1" applyFont="1" applyFill="1" applyBorder="1">
      <alignment vertical="center"/>
    </xf>
    <xf numFmtId="0" fontId="25" fillId="0" borderId="52" xfId="6" applyFont="1" applyFill="1" applyBorder="1" applyAlignment="1">
      <alignment horizontal="center" vertical="center"/>
    </xf>
    <xf numFmtId="0" fontId="1" fillId="0" borderId="49" xfId="6" applyFont="1" applyFill="1" applyBorder="1" applyAlignment="1">
      <alignment horizontal="center" vertical="center"/>
    </xf>
    <xf numFmtId="0" fontId="1" fillId="0" borderId="56" xfId="6" applyFont="1" applyFill="1" applyBorder="1" applyAlignment="1">
      <alignment horizontal="center" vertical="center"/>
    </xf>
    <xf numFmtId="0" fontId="25" fillId="0" borderId="37" xfId="6" applyFont="1" applyFill="1" applyBorder="1" applyAlignment="1">
      <alignment horizontal="center" vertical="center"/>
    </xf>
    <xf numFmtId="0" fontId="25" fillId="0" borderId="14" xfId="6" applyFont="1" applyFill="1" applyBorder="1" applyAlignment="1">
      <alignment horizontal="center" vertical="center"/>
    </xf>
    <xf numFmtId="0" fontId="25" fillId="0" borderId="16" xfId="6" applyFont="1" applyFill="1" applyBorder="1" applyAlignment="1">
      <alignment horizontal="center" vertical="center"/>
    </xf>
    <xf numFmtId="0" fontId="14" fillId="0" borderId="26" xfId="6" applyFont="1" applyFill="1" applyBorder="1" applyAlignment="1">
      <alignment horizontal="distributed" vertical="center"/>
    </xf>
    <xf numFmtId="0" fontId="1" fillId="0" borderId="5" xfId="6" applyFont="1" applyFill="1" applyBorder="1" applyAlignment="1">
      <alignment horizontal="distributed" vertical="center"/>
    </xf>
    <xf numFmtId="0" fontId="1" fillId="0" borderId="28" xfId="3" applyFont="1" applyFill="1" applyBorder="1" applyAlignment="1">
      <alignment horizontal="distributed" vertical="center" wrapText="1" shrinkToFit="1"/>
    </xf>
    <xf numFmtId="0" fontId="1" fillId="0" borderId="4" xfId="3" applyFont="1" applyFill="1" applyBorder="1" applyAlignment="1">
      <alignment horizontal="distributed" vertical="center" wrapText="1" shrinkToFit="1"/>
    </xf>
    <xf numFmtId="0" fontId="12" fillId="0" borderId="33" xfId="6" applyFont="1" applyFill="1" applyBorder="1" applyAlignment="1">
      <alignment horizontal="distributed" vertical="center"/>
    </xf>
    <xf numFmtId="178" fontId="27" fillId="0" borderId="11" xfId="6" applyNumberFormat="1" applyFont="1" applyFill="1" applyBorder="1" applyAlignment="1">
      <alignment horizontal="right" vertical="center"/>
    </xf>
    <xf numFmtId="178" fontId="27" fillId="0" borderId="12" xfId="6" applyNumberFormat="1" applyFont="1" applyFill="1" applyBorder="1" applyAlignment="1">
      <alignment horizontal="right" vertical="center"/>
    </xf>
    <xf numFmtId="0" fontId="1" fillId="0" borderId="65" xfId="3" applyFill="1" applyBorder="1" applyAlignment="1">
      <alignment horizontal="center"/>
    </xf>
    <xf numFmtId="0" fontId="1" fillId="0" borderId="66" xfId="3" applyFill="1" applyBorder="1" applyAlignment="1">
      <alignment horizontal="center"/>
    </xf>
    <xf numFmtId="0" fontId="1" fillId="0" borderId="71" xfId="3" applyFill="1" applyBorder="1" applyAlignment="1">
      <alignment horizontal="center"/>
    </xf>
    <xf numFmtId="0" fontId="1" fillId="0" borderId="123" xfId="3" applyFill="1" applyBorder="1" applyAlignment="1">
      <alignment horizontal="center"/>
    </xf>
    <xf numFmtId="0" fontId="1" fillId="0" borderId="124" xfId="3" applyFill="1" applyBorder="1" applyAlignment="1">
      <alignment horizontal="center"/>
    </xf>
    <xf numFmtId="0" fontId="1" fillId="0" borderId="125" xfId="3" applyFill="1" applyBorder="1" applyAlignment="1">
      <alignment horizontal="center"/>
    </xf>
    <xf numFmtId="0" fontId="1" fillId="0" borderId="68" xfId="3" applyFill="1" applyBorder="1" applyAlignment="1">
      <alignment horizontal="center"/>
    </xf>
    <xf numFmtId="0" fontId="1" fillId="0" borderId="69" xfId="3" applyFill="1" applyBorder="1" applyAlignment="1">
      <alignment horizontal="center"/>
    </xf>
    <xf numFmtId="0" fontId="1" fillId="0" borderId="72" xfId="3" applyFill="1" applyBorder="1" applyAlignment="1">
      <alignment horizontal="center"/>
    </xf>
    <xf numFmtId="0" fontId="12" fillId="0" borderId="53" xfId="3" applyFont="1" applyFill="1" applyBorder="1" applyAlignment="1">
      <alignment horizontal="distributed" vertical="center" wrapText="1" shrinkToFit="1"/>
    </xf>
    <xf numFmtId="0" fontId="12" fillId="0" borderId="98" xfId="3" applyFont="1" applyFill="1" applyBorder="1" applyAlignment="1">
      <alignment horizontal="distributed" vertical="center" wrapText="1" shrinkToFit="1"/>
    </xf>
    <xf numFmtId="0" fontId="1" fillId="0" borderId="18" xfId="3" applyNumberFormat="1" applyFill="1" applyBorder="1" applyAlignment="1">
      <alignment horizontal="distributed" vertical="center"/>
    </xf>
    <xf numFmtId="0" fontId="1" fillId="0" borderId="15" xfId="3" applyNumberFormat="1" applyFill="1" applyBorder="1" applyAlignment="1">
      <alignment horizontal="distributed" vertical="center"/>
    </xf>
    <xf numFmtId="178" fontId="27" fillId="0" borderId="26" xfId="6" applyNumberFormat="1" applyFont="1" applyFill="1" applyBorder="1" applyAlignment="1">
      <alignment horizontal="right" vertical="center"/>
    </xf>
    <xf numFmtId="178" fontId="27" fillId="0" borderId="4" xfId="6" applyNumberFormat="1" applyFont="1" applyFill="1" applyBorder="1" applyAlignment="1">
      <alignment horizontal="right" vertical="center"/>
    </xf>
    <xf numFmtId="176" fontId="27" fillId="0" borderId="10" xfId="6" applyNumberFormat="1" applyFont="1" applyFill="1" applyBorder="1" applyAlignment="1">
      <alignment horizontal="right"/>
    </xf>
    <xf numFmtId="176" fontId="27" fillId="0" borderId="0" xfId="6" applyNumberFormat="1" applyFont="1" applyFill="1" applyBorder="1" applyAlignment="1">
      <alignment horizontal="right"/>
    </xf>
    <xf numFmtId="0" fontId="1" fillId="0" borderId="26" xfId="3" applyFill="1" applyBorder="1" applyAlignment="1">
      <alignment horizontal="distributed" vertical="center"/>
    </xf>
    <xf numFmtId="0" fontId="1" fillId="0" borderId="4" xfId="3" applyFill="1" applyBorder="1" applyAlignment="1">
      <alignment horizontal="distributed" vertical="center"/>
    </xf>
    <xf numFmtId="0" fontId="35" fillId="0" borderId="10" xfId="6" quotePrefix="1" applyFont="1" applyFill="1" applyBorder="1" applyAlignment="1">
      <alignment horizontal="left" vertical="top" wrapText="1"/>
    </xf>
    <xf numFmtId="0" fontId="35" fillId="0" borderId="0" xfId="6" quotePrefix="1" applyFont="1" applyFill="1" applyBorder="1" applyAlignment="1">
      <alignment horizontal="left" vertical="top" wrapText="1"/>
    </xf>
    <xf numFmtId="0" fontId="35" fillId="0" borderId="2" xfId="6" quotePrefix="1" applyFont="1" applyFill="1" applyBorder="1" applyAlignment="1">
      <alignment horizontal="left" vertical="top" wrapText="1"/>
    </xf>
    <xf numFmtId="0" fontId="1" fillId="0" borderId="32" xfId="3" applyFill="1" applyBorder="1" applyAlignment="1">
      <alignment horizontal="left" vertical="center" wrapText="1"/>
    </xf>
    <xf numFmtId="0" fontId="1" fillId="0" borderId="35" xfId="3" applyFill="1" applyBorder="1" applyAlignment="1">
      <alignment horizontal="left" vertical="center"/>
    </xf>
    <xf numFmtId="0" fontId="1" fillId="0" borderId="11" xfId="3" applyNumberFormat="1" applyFill="1" applyBorder="1" applyAlignment="1">
      <alignment horizontal="distributed" vertical="center"/>
    </xf>
    <xf numFmtId="0" fontId="1" fillId="0" borderId="12" xfId="3" applyNumberFormat="1" applyFill="1" applyBorder="1" applyAlignment="1">
      <alignment horizontal="distributed" vertical="center"/>
    </xf>
    <xf numFmtId="0" fontId="1" fillId="0" borderId="13" xfId="3" applyFill="1" applyBorder="1" applyAlignment="1">
      <alignment horizontal="left" vertical="center" wrapText="1"/>
    </xf>
    <xf numFmtId="0" fontId="1" fillId="0" borderId="79" xfId="3" applyFill="1" applyBorder="1" applyAlignment="1">
      <alignment horizontal="left" vertical="center" wrapText="1"/>
    </xf>
    <xf numFmtId="0" fontId="1" fillId="0" borderId="126" xfId="3" applyFill="1" applyBorder="1" applyAlignment="1">
      <alignment horizontal="left" vertical="center" wrapText="1"/>
    </xf>
    <xf numFmtId="0" fontId="1" fillId="0" borderId="11" xfId="3" applyFill="1" applyBorder="1" applyAlignment="1">
      <alignment horizontal="distributed" vertical="center"/>
    </xf>
    <xf numFmtId="0" fontId="1" fillId="0" borderId="12" xfId="3" applyFill="1" applyBorder="1" applyAlignment="1">
      <alignment horizontal="distributed" vertical="center"/>
    </xf>
    <xf numFmtId="0" fontId="14" fillId="0" borderId="33" xfId="3" applyFont="1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distributed" vertical="center"/>
    </xf>
    <xf numFmtId="0" fontId="14" fillId="0" borderId="12" xfId="3" applyFont="1" applyFill="1" applyBorder="1" applyAlignment="1">
      <alignment horizontal="distributed" vertical="center"/>
    </xf>
    <xf numFmtId="0" fontId="1" fillId="0" borderId="33" xfId="3" applyFill="1" applyBorder="1" applyAlignment="1">
      <alignment horizontal="distributed" vertical="center"/>
    </xf>
    <xf numFmtId="0" fontId="1" fillId="0" borderId="6" xfId="3" applyFill="1" applyBorder="1" applyAlignment="1">
      <alignment horizontal="distributed" vertical="center"/>
    </xf>
    <xf numFmtId="0" fontId="1" fillId="0" borderId="76" xfId="3" applyFill="1" applyBorder="1" applyAlignment="1">
      <alignment horizontal="distributed" vertical="center"/>
    </xf>
    <xf numFmtId="0" fontId="1" fillId="0" borderId="3" xfId="3" applyFill="1" applyBorder="1" applyAlignment="1">
      <alignment horizontal="distributed" vertical="center"/>
    </xf>
    <xf numFmtId="0" fontId="1" fillId="0" borderId="76" xfId="3" applyFont="1" applyFill="1" applyBorder="1" applyAlignment="1">
      <alignment horizontal="distributed" vertical="center"/>
    </xf>
    <xf numFmtId="0" fontId="1" fillId="0" borderId="3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/>
    </xf>
    <xf numFmtId="0" fontId="1" fillId="0" borderId="4" xfId="3" applyFont="1" applyFill="1" applyBorder="1" applyAlignment="1">
      <alignment horizontal="distributed" vertical="center" shrinkToFit="1"/>
    </xf>
    <xf numFmtId="0" fontId="14" fillId="0" borderId="95" xfId="3" quotePrefix="1" applyFont="1" applyFill="1" applyBorder="1" applyAlignment="1">
      <alignment horizontal="left" vertical="center" wrapText="1"/>
    </xf>
    <xf numFmtId="0" fontId="14" fillId="0" borderId="97" xfId="3" quotePrefix="1" applyFont="1" applyFill="1" applyBorder="1" applyAlignment="1">
      <alignment horizontal="left" vertical="center"/>
    </xf>
    <xf numFmtId="176" fontId="1" fillId="0" borderId="59" xfId="6" applyNumberFormat="1" applyFont="1" applyFill="1" applyBorder="1" applyAlignment="1">
      <alignment horizontal="center" vertical="center"/>
    </xf>
    <xf numFmtId="176" fontId="1" fillId="0" borderId="66" xfId="6" applyNumberFormat="1" applyFont="1" applyFill="1" applyBorder="1" applyAlignment="1">
      <alignment horizontal="center" vertical="center"/>
    </xf>
    <xf numFmtId="176" fontId="1" fillId="0" borderId="71" xfId="6" applyNumberFormat="1" applyFont="1" applyFill="1" applyBorder="1" applyAlignment="1">
      <alignment horizontal="center" vertical="center"/>
    </xf>
    <xf numFmtId="176" fontId="1" fillId="0" borderId="61" xfId="6" applyNumberFormat="1" applyFont="1" applyFill="1" applyBorder="1" applyAlignment="1">
      <alignment horizontal="center" vertical="center"/>
    </xf>
    <xf numFmtId="176" fontId="1" fillId="0" borderId="127" xfId="6" applyNumberFormat="1" applyFont="1" applyFill="1" applyBorder="1" applyAlignment="1">
      <alignment horizontal="center" vertical="center"/>
    </xf>
    <xf numFmtId="176" fontId="1" fillId="0" borderId="128" xfId="6" applyNumberFormat="1" applyFont="1" applyFill="1" applyBorder="1" applyAlignment="1">
      <alignment horizontal="center" vertical="center"/>
    </xf>
    <xf numFmtId="0" fontId="34" fillId="0" borderId="28" xfId="3" applyFont="1" applyFill="1" applyBorder="1" applyAlignment="1">
      <alignment horizontal="distributed" vertical="center" shrinkToFit="1"/>
    </xf>
    <xf numFmtId="0" fontId="34" fillId="0" borderId="4" xfId="3" applyFont="1" applyFill="1" applyBorder="1" applyAlignment="1">
      <alignment horizontal="distributed" vertical="center" shrinkToFit="1"/>
    </xf>
    <xf numFmtId="178" fontId="27" fillId="0" borderId="18" xfId="6" applyNumberFormat="1" applyFont="1" applyFill="1" applyBorder="1" applyAlignment="1">
      <alignment horizontal="right" vertical="center"/>
    </xf>
    <xf numFmtId="178" fontId="27" fillId="0" borderId="15" xfId="6" applyNumberFormat="1" applyFont="1" applyFill="1" applyBorder="1" applyAlignment="1">
      <alignment horizontal="right" vertical="center"/>
    </xf>
    <xf numFmtId="0" fontId="14" fillId="0" borderId="129" xfId="3" quotePrefix="1" applyFont="1" applyFill="1" applyBorder="1" applyAlignment="1">
      <alignment horizontal="left" vertical="center" wrapText="1"/>
    </xf>
    <xf numFmtId="0" fontId="14" fillId="0" borderId="126" xfId="3" quotePrefix="1" applyFont="1" applyFill="1" applyBorder="1" applyAlignment="1">
      <alignment horizontal="left" vertical="center"/>
    </xf>
    <xf numFmtId="0" fontId="14" fillId="0" borderId="26" xfId="3" applyFont="1" applyFill="1" applyBorder="1" applyAlignment="1">
      <alignment horizontal="distributed" vertical="center"/>
    </xf>
    <xf numFmtId="0" fontId="1" fillId="0" borderId="29" xfId="3" applyFill="1" applyBorder="1" applyAlignment="1">
      <alignment horizontal="distributed" vertical="center"/>
    </xf>
    <xf numFmtId="0" fontId="14" fillId="0" borderId="6" xfId="3" applyFont="1" applyFill="1" applyBorder="1" applyAlignment="1">
      <alignment horizontal="right"/>
    </xf>
    <xf numFmtId="0" fontId="1" fillId="0" borderId="12" xfId="3" applyFill="1" applyBorder="1" applyAlignment="1">
      <alignment horizontal="right"/>
    </xf>
    <xf numFmtId="0" fontId="14" fillId="0" borderId="11" xfId="3" applyFont="1" applyFill="1" applyBorder="1" applyAlignment="1">
      <alignment horizontal="right"/>
    </xf>
    <xf numFmtId="0" fontId="14" fillId="0" borderId="12" xfId="3" applyFont="1" applyFill="1" applyBorder="1" applyAlignment="1">
      <alignment horizontal="right"/>
    </xf>
    <xf numFmtId="0" fontId="1" fillId="0" borderId="58" xfId="3" applyFont="1" applyFill="1" applyBorder="1" applyAlignment="1">
      <alignment horizontal="distributed" vertical="center" wrapText="1" shrinkToFit="1"/>
    </xf>
    <xf numFmtId="0" fontId="1" fillId="0" borderId="15" xfId="3" applyFont="1" applyFill="1" applyBorder="1" applyAlignment="1">
      <alignment horizontal="distributed" vertical="center" wrapText="1" shrinkToFit="1"/>
    </xf>
    <xf numFmtId="0" fontId="1" fillId="0" borderId="13" xfId="3" applyFill="1" applyBorder="1" applyAlignment="1">
      <alignment horizontal="distributed" vertical="center"/>
    </xf>
    <xf numFmtId="0" fontId="1" fillId="0" borderId="0" xfId="3" applyFill="1" applyBorder="1" applyAlignment="1">
      <alignment horizontal="distributed" vertical="center"/>
    </xf>
    <xf numFmtId="0" fontId="1" fillId="0" borderId="7" xfId="3" applyFill="1" applyBorder="1" applyAlignment="1">
      <alignment horizontal="distributed" vertical="center"/>
    </xf>
    <xf numFmtId="0" fontId="23" fillId="0" borderId="1" xfId="3" applyFont="1" applyFill="1" applyBorder="1" applyAlignment="1">
      <alignment horizontal="center" shrinkToFit="1"/>
    </xf>
    <xf numFmtId="0" fontId="1" fillId="0" borderId="1" xfId="3" applyFill="1" applyBorder="1" applyAlignment="1">
      <alignment horizontal="center" shrinkToFit="1"/>
    </xf>
    <xf numFmtId="0" fontId="25" fillId="0" borderId="52" xfId="3" applyFont="1" applyFill="1" applyBorder="1" applyAlignment="1">
      <alignment horizontal="center" vertical="center"/>
    </xf>
    <xf numFmtId="0" fontId="25" fillId="0" borderId="49" xfId="3" applyFont="1" applyFill="1" applyBorder="1" applyAlignment="1">
      <alignment horizontal="center" vertical="center"/>
    </xf>
    <xf numFmtId="0" fontId="25" fillId="0" borderId="56" xfId="3" applyFont="1" applyFill="1" applyBorder="1" applyAlignment="1">
      <alignment horizontal="center" vertical="center"/>
    </xf>
    <xf numFmtId="0" fontId="25" fillId="0" borderId="57" xfId="3" applyFont="1" applyFill="1" applyBorder="1" applyAlignment="1">
      <alignment horizontal="center" vertical="center"/>
    </xf>
    <xf numFmtId="0" fontId="1" fillId="0" borderId="49" xfId="3" applyFill="1" applyBorder="1" applyAlignment="1">
      <alignment horizontal="center" vertical="center"/>
    </xf>
    <xf numFmtId="0" fontId="1" fillId="0" borderId="51" xfId="3" applyFill="1" applyBorder="1" applyAlignment="1">
      <alignment horizontal="center" vertical="center"/>
    </xf>
    <xf numFmtId="0" fontId="1" fillId="0" borderId="28" xfId="3" applyFill="1" applyBorder="1" applyAlignment="1">
      <alignment horizontal="distributed" vertical="center"/>
    </xf>
    <xf numFmtId="176" fontId="4" fillId="0" borderId="0" xfId="3" applyNumberFormat="1" applyFont="1" applyAlignment="1">
      <alignment horizontal="distributed"/>
    </xf>
    <xf numFmtId="178" fontId="4" fillId="0" borderId="10" xfId="3" quotePrefix="1" applyNumberFormat="1" applyFont="1" applyBorder="1" applyAlignment="1">
      <alignment horizontal="center" vertical="center"/>
    </xf>
    <xf numFmtId="178" fontId="4" fillId="0" borderId="55" xfId="3" quotePrefix="1" applyNumberFormat="1" applyFont="1" applyBorder="1" applyAlignment="1">
      <alignment horizontal="center" vertical="center"/>
    </xf>
    <xf numFmtId="178" fontId="4" fillId="0" borderId="18" xfId="3" quotePrefix="1" applyNumberFormat="1" applyFont="1" applyBorder="1" applyAlignment="1">
      <alignment horizontal="center" vertical="center"/>
    </xf>
    <xf numFmtId="178" fontId="4" fillId="0" borderId="21" xfId="3" quotePrefix="1" applyNumberFormat="1" applyFont="1" applyBorder="1" applyAlignment="1">
      <alignment horizontal="center" vertical="center"/>
    </xf>
    <xf numFmtId="176" fontId="4" fillId="8" borderId="18" xfId="3" applyNumberFormat="1" applyFont="1" applyFill="1" applyBorder="1" applyAlignment="1">
      <alignment horizontal="right" vertical="center"/>
    </xf>
    <xf numFmtId="176" fontId="4" fillId="8" borderId="14" xfId="3" applyNumberFormat="1" applyFont="1" applyFill="1" applyBorder="1" applyAlignment="1">
      <alignment horizontal="right" vertical="center"/>
    </xf>
    <xf numFmtId="177" fontId="4" fillId="2" borderId="11" xfId="3" applyNumberFormat="1" applyFont="1" applyFill="1" applyBorder="1" applyAlignment="1">
      <alignment horizontal="center" vertical="center"/>
    </xf>
    <xf numFmtId="177" fontId="4" fillId="2" borderId="6" xfId="3" applyNumberFormat="1" applyFont="1" applyFill="1" applyBorder="1" applyAlignment="1">
      <alignment horizontal="center" vertical="center"/>
    </xf>
    <xf numFmtId="177" fontId="4" fillId="2" borderId="12" xfId="3" applyNumberFormat="1" applyFont="1" applyFill="1" applyBorder="1" applyAlignment="1">
      <alignment horizontal="center" vertical="center"/>
    </xf>
    <xf numFmtId="177" fontId="4" fillId="2" borderId="18" xfId="3" applyNumberFormat="1" applyFont="1" applyFill="1" applyBorder="1" applyAlignment="1">
      <alignment horizontal="center" vertical="center"/>
    </xf>
    <xf numFmtId="177" fontId="4" fillId="2" borderId="14" xfId="3" applyNumberFormat="1" applyFont="1" applyFill="1" applyBorder="1" applyAlignment="1">
      <alignment horizontal="center" vertical="center"/>
    </xf>
    <xf numFmtId="177" fontId="4" fillId="2" borderId="15" xfId="3" applyNumberFormat="1" applyFont="1" applyFill="1" applyBorder="1" applyAlignment="1">
      <alignment horizontal="center" vertical="center"/>
    </xf>
    <xf numFmtId="177" fontId="4" fillId="0" borderId="12" xfId="3" applyNumberFormat="1" applyFont="1" applyBorder="1" applyAlignment="1">
      <alignment horizontal="center" vertical="center"/>
    </xf>
    <xf numFmtId="177" fontId="4" fillId="0" borderId="15" xfId="3" applyNumberFormat="1" applyFont="1" applyBorder="1" applyAlignment="1">
      <alignment horizontal="center" vertical="center"/>
    </xf>
    <xf numFmtId="178" fontId="4" fillId="0" borderId="61" xfId="0" quotePrefix="1" applyNumberFormat="1" applyFont="1" applyBorder="1" applyAlignment="1">
      <alignment horizontal="center" vertical="center"/>
    </xf>
    <xf numFmtId="178" fontId="4" fillId="0" borderId="62" xfId="0" quotePrefix="1" applyNumberFormat="1" applyFont="1" applyBorder="1" applyAlignment="1">
      <alignment horizontal="center" vertical="center"/>
    </xf>
    <xf numFmtId="178" fontId="4" fillId="2" borderId="6" xfId="3" applyNumberFormat="1" applyFont="1" applyFill="1" applyBorder="1" applyAlignment="1">
      <alignment horizontal="center" vertical="center" wrapText="1"/>
    </xf>
    <xf numFmtId="178" fontId="4" fillId="2" borderId="14" xfId="3" applyNumberFormat="1" applyFont="1" applyFill="1" applyBorder="1" applyAlignment="1">
      <alignment horizontal="center" vertical="center" wrapText="1"/>
    </xf>
    <xf numFmtId="179" fontId="4" fillId="2" borderId="6" xfId="3" applyNumberFormat="1" applyFont="1" applyFill="1" applyBorder="1" applyAlignment="1">
      <alignment horizontal="center" vertical="center" wrapText="1"/>
    </xf>
    <xf numFmtId="179" fontId="4" fillId="2" borderId="14" xfId="3" applyNumberFormat="1" applyFont="1" applyFill="1" applyBorder="1" applyAlignment="1">
      <alignment horizontal="center" vertical="center" wrapText="1"/>
    </xf>
    <xf numFmtId="176" fontId="4" fillId="2" borderId="11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right" vertical="center" wrapText="1"/>
    </xf>
    <xf numFmtId="176" fontId="4" fillId="2" borderId="18" xfId="3" applyNumberFormat="1" applyFont="1" applyFill="1" applyBorder="1" applyAlignment="1">
      <alignment horizontal="right" vertical="center" wrapText="1"/>
    </xf>
    <xf numFmtId="176" fontId="4" fillId="2" borderId="14" xfId="3" applyNumberFormat="1" applyFont="1" applyFill="1" applyBorder="1" applyAlignment="1">
      <alignment horizontal="right" vertical="center" wrapText="1"/>
    </xf>
    <xf numFmtId="176" fontId="4" fillId="2" borderId="6" xfId="3" applyNumberFormat="1" applyFont="1" applyFill="1" applyBorder="1" applyAlignment="1">
      <alignment horizontal="center" vertical="center"/>
    </xf>
    <xf numFmtId="0" fontId="4" fillId="0" borderId="0" xfId="3" applyFont="1" applyAlignment="1">
      <alignment horizontal="center" vertical="center"/>
    </xf>
    <xf numFmtId="179" fontId="4" fillId="0" borderId="14" xfId="3" applyNumberFormat="1" applyFont="1" applyBorder="1" applyAlignment="1">
      <alignment vertical="center"/>
    </xf>
    <xf numFmtId="176" fontId="4" fillId="0" borderId="10" xfId="3" quotePrefix="1" applyNumberFormat="1" applyFont="1" applyBorder="1" applyAlignment="1">
      <alignment horizontal="right" vertical="center"/>
    </xf>
    <xf numFmtId="176" fontId="4" fillId="0" borderId="0" xfId="3" quotePrefix="1" applyNumberFormat="1" applyFont="1" applyAlignment="1">
      <alignment horizontal="right" vertical="center"/>
    </xf>
    <xf numFmtId="176" fontId="4" fillId="0" borderId="7" xfId="3" quotePrefix="1" applyNumberFormat="1" applyFont="1" applyBorder="1" applyAlignment="1">
      <alignment horizontal="right" vertical="center"/>
    </xf>
    <xf numFmtId="176" fontId="4" fillId="0" borderId="18" xfId="3" quotePrefix="1" applyNumberFormat="1" applyFont="1" applyBorder="1" applyAlignment="1">
      <alignment horizontal="right" vertical="center"/>
    </xf>
    <xf numFmtId="176" fontId="4" fillId="0" borderId="14" xfId="3" quotePrefix="1" applyNumberFormat="1" applyFont="1" applyBorder="1" applyAlignment="1">
      <alignment horizontal="right" vertical="center"/>
    </xf>
    <xf numFmtId="176" fontId="4" fillId="0" borderId="15" xfId="3" quotePrefix="1" applyNumberFormat="1" applyFont="1" applyBorder="1" applyAlignment="1">
      <alignment horizontal="right" vertical="center"/>
    </xf>
    <xf numFmtId="177" fontId="4" fillId="2" borderId="1" xfId="3" applyNumberFormat="1" applyFont="1" applyFill="1" applyBorder="1" applyAlignment="1">
      <alignment horizontal="center" vertical="center"/>
    </xf>
    <xf numFmtId="179" fontId="4" fillId="2" borderId="1" xfId="3" applyNumberFormat="1" applyFont="1" applyFill="1" applyBorder="1" applyAlignment="1">
      <alignment horizontal="center" vertical="center"/>
    </xf>
    <xf numFmtId="179" fontId="4" fillId="0" borderId="1" xfId="3" applyNumberFormat="1" applyFont="1" applyBorder="1" applyAlignment="1">
      <alignment vertical="center"/>
    </xf>
    <xf numFmtId="176" fontId="12" fillId="0" borderId="11" xfId="3" applyNumberFormat="1" applyFont="1" applyBorder="1" applyAlignment="1">
      <alignment vertical="center" wrapText="1"/>
    </xf>
    <xf numFmtId="176" fontId="12" fillId="0" borderId="6" xfId="3" applyNumberFormat="1" applyFont="1" applyBorder="1" applyAlignment="1">
      <alignment vertical="center" wrapText="1"/>
    </xf>
    <xf numFmtId="176" fontId="12" fillId="0" borderId="10" xfId="3" applyNumberFormat="1" applyFont="1" applyBorder="1" applyAlignment="1">
      <alignment vertical="center" wrapText="1"/>
    </xf>
    <xf numFmtId="176" fontId="12" fillId="0" borderId="0" xfId="3" applyNumberFormat="1" applyFont="1" applyAlignment="1">
      <alignment vertical="center" wrapText="1"/>
    </xf>
    <xf numFmtId="176" fontId="12" fillId="0" borderId="18" xfId="3" applyNumberFormat="1" applyFont="1" applyBorder="1" applyAlignment="1">
      <alignment vertical="center" wrapText="1"/>
    </xf>
    <xf numFmtId="176" fontId="12" fillId="0" borderId="14" xfId="3" applyNumberFormat="1" applyFont="1" applyBorder="1" applyAlignment="1">
      <alignment vertical="center" wrapText="1"/>
    </xf>
    <xf numFmtId="176" fontId="4" fillId="2" borderId="18" xfId="3" applyNumberFormat="1" applyFont="1" applyFill="1" applyBorder="1" applyAlignment="1">
      <alignment horizontal="center" vertical="center"/>
    </xf>
    <xf numFmtId="176" fontId="4" fillId="2" borderId="14" xfId="3" applyNumberFormat="1" applyFont="1" applyFill="1" applyBorder="1" applyAlignment="1">
      <alignment horizontal="center" vertical="center"/>
    </xf>
    <xf numFmtId="176" fontId="4" fillId="2" borderId="15" xfId="3" applyNumberFormat="1" applyFont="1" applyFill="1" applyBorder="1" applyAlignment="1">
      <alignment horizontal="center" vertical="center"/>
    </xf>
    <xf numFmtId="176" fontId="4" fillId="0" borderId="21" xfId="3" applyNumberFormat="1" applyFont="1" applyBorder="1" applyAlignment="1">
      <alignment horizontal="center" vertical="center"/>
    </xf>
    <xf numFmtId="176" fontId="4" fillId="2" borderId="26" xfId="3" applyNumberFormat="1" applyFont="1" applyFill="1" applyBorder="1" applyAlignment="1">
      <alignment horizontal="center" vertical="center"/>
    </xf>
    <xf numFmtId="176" fontId="4" fillId="2" borderId="3" xfId="3" applyNumberFormat="1" applyFont="1" applyFill="1" applyBorder="1" applyAlignment="1">
      <alignment horizontal="center" vertical="center"/>
    </xf>
    <xf numFmtId="176" fontId="4" fillId="2" borderId="4" xfId="3" applyNumberFormat="1" applyFont="1" applyFill="1" applyBorder="1" applyAlignment="1">
      <alignment horizontal="center" vertical="center"/>
    </xf>
    <xf numFmtId="176" fontId="4" fillId="0" borderId="26" xfId="3" applyNumberFormat="1" applyFont="1" applyBorder="1" applyAlignment="1">
      <alignment horizontal="center" vertical="center"/>
    </xf>
    <xf numFmtId="176" fontId="4" fillId="0" borderId="3" xfId="3" applyNumberFormat="1" applyFont="1" applyBorder="1" applyAlignment="1">
      <alignment horizontal="center" vertical="center"/>
    </xf>
    <xf numFmtId="176" fontId="4" fillId="0" borderId="75" xfId="3" applyNumberFormat="1" applyFont="1" applyBorder="1" applyAlignment="1">
      <alignment horizontal="center" vertical="center"/>
    </xf>
    <xf numFmtId="176" fontId="4" fillId="0" borderId="20" xfId="3" applyNumberFormat="1" applyFont="1" applyBorder="1" applyAlignment="1">
      <alignment horizontal="center" vertical="center"/>
    </xf>
    <xf numFmtId="176" fontId="4" fillId="2" borderId="11" xfId="3" applyNumberFormat="1" applyFont="1" applyFill="1" applyBorder="1" applyAlignment="1">
      <alignment horizontal="center" vertical="center"/>
    </xf>
    <xf numFmtId="176" fontId="4" fillId="2" borderId="12" xfId="3" applyNumberFormat="1" applyFont="1" applyFill="1" applyBorder="1" applyAlignment="1">
      <alignment horizontal="center" vertical="center"/>
    </xf>
    <xf numFmtId="176" fontId="4" fillId="0" borderId="54" xfId="3" applyNumberFormat="1" applyFont="1" applyBorder="1" applyAlignment="1">
      <alignment horizontal="center" vertical="center"/>
    </xf>
    <xf numFmtId="176" fontId="4" fillId="0" borderId="27" xfId="3" applyNumberFormat="1" applyFont="1" applyBorder="1" applyAlignment="1">
      <alignment horizontal="center" vertical="center"/>
    </xf>
    <xf numFmtId="176" fontId="4" fillId="0" borderId="103" xfId="3" applyNumberFormat="1" applyFont="1" applyBorder="1" applyAlignment="1">
      <alignment horizontal="center" vertical="center"/>
    </xf>
    <xf numFmtId="176" fontId="4" fillId="2" borderId="54" xfId="3" applyNumberFormat="1" applyFont="1" applyFill="1" applyBorder="1" applyAlignment="1">
      <alignment horizontal="center" vertical="center"/>
    </xf>
    <xf numFmtId="176" fontId="4" fillId="2" borderId="27" xfId="3" applyNumberFormat="1" applyFont="1" applyFill="1" applyBorder="1" applyAlignment="1">
      <alignment horizontal="center" vertical="center"/>
    </xf>
    <xf numFmtId="176" fontId="4" fillId="2" borderId="98" xfId="3" applyNumberFormat="1" applyFont="1" applyFill="1" applyBorder="1" applyAlignment="1">
      <alignment horizontal="center" vertical="center"/>
    </xf>
    <xf numFmtId="176" fontId="4" fillId="8" borderId="11" xfId="3" quotePrefix="1" applyNumberFormat="1" applyFont="1" applyFill="1" applyBorder="1" applyAlignment="1">
      <alignment horizontal="right" vertical="center"/>
    </xf>
    <xf numFmtId="176" fontId="4" fillId="8" borderId="6" xfId="3" quotePrefix="1" applyNumberFormat="1" applyFont="1" applyFill="1" applyBorder="1" applyAlignment="1">
      <alignment horizontal="right" vertical="center"/>
    </xf>
    <xf numFmtId="176" fontId="4" fillId="8" borderId="12" xfId="3" quotePrefix="1" applyNumberFormat="1" applyFont="1" applyFill="1" applyBorder="1" applyAlignment="1">
      <alignment horizontal="right" vertical="center"/>
    </xf>
    <xf numFmtId="176" fontId="4" fillId="8" borderId="22" xfId="3" quotePrefix="1" applyNumberFormat="1" applyFont="1" applyFill="1" applyBorder="1" applyAlignment="1">
      <alignment horizontal="right" vertical="center"/>
    </xf>
    <xf numFmtId="176" fontId="4" fillId="8" borderId="1" xfId="3" quotePrefix="1" applyNumberFormat="1" applyFont="1" applyFill="1" applyBorder="1" applyAlignment="1">
      <alignment horizontal="right" vertical="center"/>
    </xf>
    <xf numFmtId="176" fontId="4" fillId="8" borderId="23" xfId="3" quotePrefix="1" applyNumberFormat="1" applyFont="1" applyFill="1" applyBorder="1" applyAlignment="1">
      <alignment horizontal="right" vertical="center"/>
    </xf>
    <xf numFmtId="176" fontId="12" fillId="0" borderId="12" xfId="3" applyNumberFormat="1" applyFont="1" applyBorder="1" applyAlignment="1">
      <alignment vertical="center" wrapText="1"/>
    </xf>
    <xf numFmtId="176" fontId="12" fillId="0" borderId="22" xfId="3" applyNumberFormat="1" applyFont="1" applyBorder="1" applyAlignment="1">
      <alignment vertical="center" wrapText="1"/>
    </xf>
    <xf numFmtId="176" fontId="12" fillId="0" borderId="1" xfId="3" applyNumberFormat="1" applyFont="1" applyBorder="1" applyAlignment="1">
      <alignment vertical="center" wrapText="1"/>
    </xf>
    <xf numFmtId="176" fontId="12" fillId="0" borderId="23" xfId="3" applyNumberFormat="1" applyFont="1" applyBorder="1" applyAlignment="1">
      <alignment vertical="center" wrapText="1"/>
    </xf>
    <xf numFmtId="176" fontId="9" fillId="0" borderId="28" xfId="5" applyNumberFormat="1" applyFont="1" applyBorder="1" applyAlignment="1">
      <alignment vertical="center"/>
    </xf>
    <xf numFmtId="176" fontId="9" fillId="0" borderId="3" xfId="5" applyNumberFormat="1" applyFont="1" applyBorder="1" applyAlignment="1">
      <alignment vertical="center"/>
    </xf>
    <xf numFmtId="176" fontId="4" fillId="0" borderId="3" xfId="5" applyNumberFormat="1" applyFont="1" applyBorder="1" applyAlignment="1">
      <alignment vertical="center"/>
    </xf>
    <xf numFmtId="177" fontId="4" fillId="0" borderId="26" xfId="5" applyNumberFormat="1" applyFont="1" applyBorder="1" applyAlignment="1">
      <alignment vertical="center"/>
    </xf>
    <xf numFmtId="177" fontId="4" fillId="0" borderId="3" xfId="5" applyNumberFormat="1" applyFont="1" applyBorder="1" applyAlignment="1">
      <alignment vertical="center"/>
    </xf>
    <xf numFmtId="176" fontId="4" fillId="0" borderId="26" xfId="5" applyNumberFormat="1" applyFont="1" applyBorder="1" applyAlignment="1">
      <alignment vertical="center"/>
    </xf>
    <xf numFmtId="176" fontId="9" fillId="0" borderId="53" xfId="5" applyNumberFormat="1" applyFont="1" applyBorder="1" applyAlignment="1">
      <alignment vertical="center"/>
    </xf>
    <xf numFmtId="176" fontId="9" fillId="0" borderId="27" xfId="5" applyNumberFormat="1" applyFont="1" applyBorder="1" applyAlignment="1">
      <alignment vertical="center"/>
    </xf>
    <xf numFmtId="176" fontId="4" fillId="0" borderId="27" xfId="5" applyNumberFormat="1" applyFont="1" applyBorder="1" applyAlignment="1">
      <alignment vertical="center"/>
    </xf>
    <xf numFmtId="177" fontId="4" fillId="0" borderId="54" xfId="5" applyNumberFormat="1" applyFont="1" applyBorder="1" applyAlignment="1">
      <alignment vertical="center"/>
    </xf>
    <xf numFmtId="177" fontId="4" fillId="0" borderId="27" xfId="5" applyNumberFormat="1" applyFont="1" applyBorder="1" applyAlignment="1">
      <alignment vertical="center"/>
    </xf>
    <xf numFmtId="176" fontId="4" fillId="0" borderId="54" xfId="5" applyNumberFormat="1" applyFont="1" applyBorder="1" applyAlignment="1">
      <alignment vertical="center"/>
    </xf>
    <xf numFmtId="176" fontId="8" fillId="0" borderId="51" xfId="3" applyNumberFormat="1" applyFont="1" applyBorder="1" applyAlignment="1">
      <alignment horizontal="distributed" vertical="center" wrapText="1"/>
    </xf>
    <xf numFmtId="176" fontId="4" fillId="0" borderId="10" xfId="5" applyNumberFormat="1" applyFont="1" applyBorder="1" applyAlignment="1">
      <alignment horizontal="right" vertical="center"/>
    </xf>
    <xf numFmtId="176" fontId="4" fillId="0" borderId="0" xfId="5" applyNumberFormat="1" applyFont="1" applyAlignment="1">
      <alignment horizontal="right" vertical="center"/>
    </xf>
    <xf numFmtId="176" fontId="4" fillId="0" borderId="18" xfId="5" applyNumberFormat="1" applyFont="1" applyBorder="1" applyAlignment="1">
      <alignment horizontal="right" vertical="center"/>
    </xf>
    <xf numFmtId="176" fontId="4" fillId="0" borderId="14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right" vertical="center"/>
    </xf>
    <xf numFmtId="176" fontId="4" fillId="0" borderId="6" xfId="5" applyNumberFormat="1" applyFont="1" applyBorder="1" applyAlignment="1">
      <alignment horizontal="right" vertical="center"/>
    </xf>
    <xf numFmtId="176" fontId="4" fillId="0" borderId="11" xfId="5" applyNumberFormat="1" applyFont="1" applyBorder="1" applyAlignment="1">
      <alignment horizontal="center" vertical="center"/>
    </xf>
    <xf numFmtId="176" fontId="4" fillId="0" borderId="6" xfId="5" applyNumberFormat="1" applyFont="1" applyBorder="1" applyAlignment="1">
      <alignment horizontal="center" vertical="center"/>
    </xf>
    <xf numFmtId="176" fontId="4" fillId="0" borderId="18" xfId="5" applyNumberFormat="1" applyFont="1" applyBorder="1" applyAlignment="1">
      <alignment horizontal="center" vertical="center"/>
    </xf>
    <xf numFmtId="176" fontId="4" fillId="0" borderId="14" xfId="5" applyNumberFormat="1" applyFont="1" applyBorder="1" applyAlignment="1">
      <alignment horizontal="center" vertical="center"/>
    </xf>
    <xf numFmtId="177" fontId="4" fillId="0" borderId="11" xfId="5" applyNumberFormat="1" applyFont="1" applyBorder="1" applyAlignment="1">
      <alignment horizontal="center" vertical="center"/>
    </xf>
    <xf numFmtId="177" fontId="4" fillId="0" borderId="6" xfId="5" applyNumberFormat="1" applyFont="1" applyBorder="1" applyAlignment="1">
      <alignment horizontal="center" vertical="center"/>
    </xf>
    <xf numFmtId="177" fontId="4" fillId="0" borderId="17" xfId="5" applyNumberFormat="1" applyFont="1" applyBorder="1" applyAlignment="1">
      <alignment horizontal="center" vertical="center"/>
    </xf>
    <xf numFmtId="177" fontId="4" fillId="0" borderId="18" xfId="5" applyNumberFormat="1" applyFont="1" applyBorder="1" applyAlignment="1">
      <alignment horizontal="center" vertical="center"/>
    </xf>
    <xf numFmtId="177" fontId="4" fillId="0" borderId="14" xfId="5" applyNumberFormat="1" applyFont="1" applyBorder="1" applyAlignment="1">
      <alignment horizontal="center" vertical="center"/>
    </xf>
    <xf numFmtId="177" fontId="4" fillId="0" borderId="16" xfId="5" applyNumberFormat="1" applyFont="1" applyBorder="1" applyAlignment="1">
      <alignment horizontal="center" vertical="center"/>
    </xf>
    <xf numFmtId="178" fontId="4" fillId="0" borderId="6" xfId="5" applyNumberFormat="1" applyFont="1" applyBorder="1" applyAlignment="1">
      <alignment horizontal="center" vertical="center" wrapText="1"/>
    </xf>
    <xf numFmtId="178" fontId="4" fillId="0" borderId="14" xfId="5" applyNumberFormat="1" applyFont="1" applyBorder="1" applyAlignment="1">
      <alignment horizontal="center" vertical="center" wrapText="1"/>
    </xf>
    <xf numFmtId="179" fontId="4" fillId="0" borderId="6" xfId="5" applyNumberFormat="1" applyFont="1" applyBorder="1" applyAlignment="1">
      <alignment horizontal="center" vertical="center" wrapText="1"/>
    </xf>
    <xf numFmtId="179" fontId="4" fillId="0" borderId="14" xfId="5" applyNumberFormat="1" applyFont="1" applyBorder="1" applyAlignment="1">
      <alignment horizontal="center" vertical="center" wrapText="1"/>
    </xf>
    <xf numFmtId="176" fontId="4" fillId="0" borderId="11" xfId="5" applyNumberFormat="1" applyFont="1" applyBorder="1" applyAlignment="1">
      <alignment horizontal="right" vertical="center" wrapText="1"/>
    </xf>
    <xf numFmtId="176" fontId="4" fillId="0" borderId="6" xfId="5" applyNumberFormat="1" applyFont="1" applyBorder="1" applyAlignment="1">
      <alignment horizontal="right" vertical="center" wrapText="1"/>
    </xf>
    <xf numFmtId="176" fontId="4" fillId="0" borderId="18" xfId="5" applyNumberFormat="1" applyFont="1" applyBorder="1" applyAlignment="1">
      <alignment horizontal="right" vertical="center" wrapText="1"/>
    </xf>
    <xf numFmtId="176" fontId="4" fillId="0" borderId="14" xfId="5" applyNumberFormat="1" applyFont="1" applyBorder="1" applyAlignment="1">
      <alignment horizontal="right" vertical="center" wrapText="1"/>
    </xf>
    <xf numFmtId="178" fontId="4" fillId="0" borderId="59" xfId="6" quotePrefix="1" applyNumberFormat="1" applyFont="1" applyBorder="1" applyAlignment="1">
      <alignment horizontal="center" vertical="center"/>
    </xf>
    <xf numFmtId="178" fontId="4" fillId="0" borderId="60" xfId="6" quotePrefix="1" applyNumberFormat="1" applyFont="1" applyBorder="1" applyAlignment="1">
      <alignment horizontal="center" vertical="center"/>
    </xf>
    <xf numFmtId="178" fontId="4" fillId="0" borderId="61" xfId="6" quotePrefix="1" applyNumberFormat="1" applyFont="1" applyBorder="1" applyAlignment="1">
      <alignment horizontal="center" vertical="center"/>
    </xf>
    <xf numFmtId="178" fontId="4" fillId="0" borderId="62" xfId="6" quotePrefix="1" applyNumberFormat="1" applyFont="1" applyBorder="1" applyAlignment="1">
      <alignment horizontal="center" vertical="center"/>
    </xf>
    <xf numFmtId="176" fontId="4" fillId="0" borderId="22" xfId="5" applyNumberFormat="1" applyFont="1" applyBorder="1" applyAlignment="1">
      <alignment horizontal="right" vertical="center"/>
    </xf>
    <xf numFmtId="176" fontId="4" fillId="0" borderId="1" xfId="5" applyNumberFormat="1" applyFont="1" applyBorder="1" applyAlignment="1">
      <alignment horizontal="right" vertical="center"/>
    </xf>
    <xf numFmtId="178" fontId="4" fillId="0" borderId="63" xfId="6" quotePrefix="1" applyNumberFormat="1" applyFont="1" applyBorder="1" applyAlignment="1">
      <alignment horizontal="center" vertical="center"/>
    </xf>
    <xf numFmtId="178" fontId="4" fillId="0" borderId="64" xfId="6" quotePrefix="1" applyNumberFormat="1" applyFont="1" applyBorder="1" applyAlignment="1">
      <alignment horizontal="center" vertical="center"/>
    </xf>
    <xf numFmtId="0" fontId="12" fillId="0" borderId="6" xfId="5" applyFont="1" applyBorder="1" applyAlignment="1">
      <alignment horizontal="center" vertical="center"/>
    </xf>
    <xf numFmtId="0" fontId="4" fillId="0" borderId="0" xfId="5" applyFont="1" applyAlignment="1">
      <alignment horizontal="center" vertical="center"/>
    </xf>
    <xf numFmtId="0" fontId="4" fillId="0" borderId="1" xfId="5" applyFont="1" applyBorder="1" applyAlignment="1">
      <alignment horizontal="center" vertical="center"/>
    </xf>
    <xf numFmtId="176" fontId="4" fillId="2" borderId="10" xfId="3" applyNumberFormat="1" applyFont="1" applyFill="1" applyBorder="1" applyAlignment="1">
      <alignment vertical="center"/>
    </xf>
    <xf numFmtId="176" fontId="4" fillId="2" borderId="0" xfId="3" applyNumberFormat="1" applyFont="1" applyFill="1" applyAlignment="1">
      <alignment vertical="center"/>
    </xf>
    <xf numFmtId="176" fontId="4" fillId="2" borderId="7" xfId="3" applyNumberFormat="1" applyFont="1" applyFill="1" applyBorder="1" applyAlignment="1">
      <alignment vertical="center"/>
    </xf>
    <xf numFmtId="176" fontId="4" fillId="2" borderId="18" xfId="3" applyNumberFormat="1" applyFont="1" applyFill="1" applyBorder="1" applyAlignment="1">
      <alignment vertical="center"/>
    </xf>
    <xf numFmtId="176" fontId="4" fillId="2" borderId="14" xfId="3" applyNumberFormat="1" applyFont="1" applyFill="1" applyBorder="1" applyAlignment="1">
      <alignment vertical="center"/>
    </xf>
    <xf numFmtId="176" fontId="4" fillId="2" borderId="15" xfId="3" applyNumberFormat="1" applyFont="1" applyFill="1" applyBorder="1" applyAlignment="1">
      <alignment vertical="center"/>
    </xf>
    <xf numFmtId="176" fontId="4" fillId="0" borderId="10" xfId="3" applyNumberFormat="1" applyFont="1" applyBorder="1" applyAlignment="1">
      <alignment horizontal="center" vertical="center"/>
    </xf>
    <xf numFmtId="176" fontId="4" fillId="0" borderId="0" xfId="3" applyNumberFormat="1" applyFont="1" applyAlignment="1">
      <alignment horizontal="center" vertical="center"/>
    </xf>
    <xf numFmtId="176" fontId="4" fillId="0" borderId="7" xfId="3" applyNumberFormat="1" applyFont="1" applyBorder="1" applyAlignment="1">
      <alignment horizontal="center" vertical="center"/>
    </xf>
    <xf numFmtId="176" fontId="4" fillId="2" borderId="2" xfId="3" applyNumberFormat="1" applyFont="1" applyFill="1" applyBorder="1" applyAlignment="1">
      <alignment vertical="center"/>
    </xf>
    <xf numFmtId="176" fontId="4" fillId="2" borderId="16" xfId="3" applyNumberFormat="1" applyFont="1" applyFill="1" applyBorder="1" applyAlignment="1">
      <alignment vertical="center"/>
    </xf>
    <xf numFmtId="176" fontId="4" fillId="2" borderId="11" xfId="3" applyNumberFormat="1" applyFont="1" applyFill="1" applyBorder="1" applyAlignment="1">
      <alignment vertical="center"/>
    </xf>
    <xf numFmtId="176" fontId="4" fillId="2" borderId="6" xfId="3" applyNumberFormat="1" applyFont="1" applyFill="1" applyBorder="1" applyAlignment="1">
      <alignment vertical="center"/>
    </xf>
    <xf numFmtId="176" fontId="4" fillId="2" borderId="12" xfId="3" applyNumberFormat="1" applyFont="1" applyFill="1" applyBorder="1" applyAlignment="1">
      <alignment vertical="center"/>
    </xf>
    <xf numFmtId="176" fontId="4" fillId="0" borderId="26" xfId="5" applyNumberFormat="1" applyFont="1" applyBorder="1" applyAlignment="1">
      <alignment horizontal="center" vertical="center"/>
    </xf>
    <xf numFmtId="176" fontId="4" fillId="0" borderId="3" xfId="5" applyNumberFormat="1" applyFont="1" applyBorder="1" applyAlignment="1">
      <alignment horizontal="center" vertical="center"/>
    </xf>
    <xf numFmtId="176" fontId="4" fillId="0" borderId="54" xfId="5" applyNumberFormat="1" applyFont="1" applyBorder="1" applyAlignment="1">
      <alignment horizontal="center" vertical="center"/>
    </xf>
    <xf numFmtId="176" fontId="4" fillId="0" borderId="27" xfId="5" applyNumberFormat="1" applyFont="1" applyBorder="1" applyAlignment="1">
      <alignment horizontal="center" vertical="center"/>
    </xf>
    <xf numFmtId="176" fontId="4" fillId="2" borderId="17" xfId="3" applyNumberFormat="1" applyFont="1" applyFill="1" applyBorder="1" applyAlignment="1">
      <alignment vertical="center"/>
    </xf>
    <xf numFmtId="176" fontId="4" fillId="8" borderId="11" xfId="3" applyNumberFormat="1" applyFont="1" applyFill="1" applyBorder="1" applyAlignment="1">
      <alignment vertical="center"/>
    </xf>
    <xf numFmtId="176" fontId="4" fillId="8" borderId="6" xfId="3" applyNumberFormat="1" applyFont="1" applyFill="1" applyBorder="1" applyAlignment="1">
      <alignment vertical="center"/>
    </xf>
    <xf numFmtId="176" fontId="4" fillId="8" borderId="12" xfId="3" applyNumberFormat="1" applyFont="1" applyFill="1" applyBorder="1" applyAlignment="1">
      <alignment vertical="center"/>
    </xf>
    <xf numFmtId="176" fontId="4" fillId="8" borderId="22" xfId="3" applyNumberFormat="1" applyFont="1" applyFill="1" applyBorder="1" applyAlignment="1">
      <alignment vertical="center"/>
    </xf>
    <xf numFmtId="176" fontId="4" fillId="8" borderId="1" xfId="3" applyNumberFormat="1" applyFont="1" applyFill="1" applyBorder="1" applyAlignment="1">
      <alignment vertical="center"/>
    </xf>
    <xf numFmtId="176" fontId="4" fillId="8" borderId="23" xfId="3" applyNumberFormat="1" applyFont="1" applyFill="1" applyBorder="1" applyAlignment="1">
      <alignment vertical="center"/>
    </xf>
    <xf numFmtId="176" fontId="4" fillId="8" borderId="11" xfId="3" quotePrefix="1" applyNumberFormat="1" applyFont="1" applyFill="1" applyBorder="1" applyAlignment="1">
      <alignment vertical="center"/>
    </xf>
    <xf numFmtId="176" fontId="4" fillId="8" borderId="6" xfId="3" quotePrefix="1" applyNumberFormat="1" applyFont="1" applyFill="1" applyBorder="1" applyAlignment="1">
      <alignment vertical="center"/>
    </xf>
    <xf numFmtId="176" fontId="4" fillId="8" borderId="12" xfId="3" quotePrefix="1" applyNumberFormat="1" applyFont="1" applyFill="1" applyBorder="1" applyAlignment="1">
      <alignment vertical="center"/>
    </xf>
    <xf numFmtId="176" fontId="4" fillId="8" borderId="22" xfId="3" quotePrefix="1" applyNumberFormat="1" applyFont="1" applyFill="1" applyBorder="1" applyAlignment="1">
      <alignment vertical="center"/>
    </xf>
    <xf numFmtId="176" fontId="4" fillId="8" borderId="1" xfId="3" quotePrefix="1" applyNumberFormat="1" applyFont="1" applyFill="1" applyBorder="1" applyAlignment="1">
      <alignment vertical="center"/>
    </xf>
    <xf numFmtId="176" fontId="4" fillId="8" borderId="23" xfId="3" quotePrefix="1" applyNumberFormat="1" applyFont="1" applyFill="1" applyBorder="1" applyAlignment="1">
      <alignment vertical="center"/>
    </xf>
    <xf numFmtId="176" fontId="4" fillId="8" borderId="17" xfId="3" applyNumberFormat="1" applyFont="1" applyFill="1" applyBorder="1" applyAlignment="1">
      <alignment vertical="center"/>
    </xf>
    <xf numFmtId="176" fontId="4" fillId="8" borderId="25" xfId="3" applyNumberFormat="1" applyFont="1" applyFill="1" applyBorder="1" applyAlignment="1">
      <alignment vertical="center"/>
    </xf>
    <xf numFmtId="177" fontId="4" fillId="0" borderId="12" xfId="5" applyNumberFormat="1" applyFont="1" applyBorder="1" applyAlignment="1">
      <alignment horizontal="center" vertical="center"/>
    </xf>
    <xf numFmtId="177" fontId="4" fillId="0" borderId="15" xfId="5" applyNumberFormat="1" applyFont="1" applyBorder="1" applyAlignment="1">
      <alignment horizontal="center" vertical="center"/>
    </xf>
    <xf numFmtId="176" fontId="36" fillId="2" borderId="6" xfId="3" applyNumberFormat="1" applyFont="1" applyFill="1" applyBorder="1" applyAlignment="1">
      <alignment horizontal="center" vertical="center"/>
    </xf>
    <xf numFmtId="179" fontId="36" fillId="2" borderId="6" xfId="3" applyNumberFormat="1" applyFont="1" applyFill="1" applyBorder="1" applyAlignment="1">
      <alignment horizontal="center" vertical="center"/>
    </xf>
    <xf numFmtId="2" fontId="4" fillId="0" borderId="0" xfId="3" applyNumberFormat="1" applyFont="1" applyAlignment="1">
      <alignment horizontal="center" vertical="center"/>
    </xf>
    <xf numFmtId="2" fontId="4" fillId="0" borderId="1" xfId="3" applyNumberFormat="1" applyFont="1" applyBorder="1" applyAlignment="1">
      <alignment horizontal="center" vertical="center"/>
    </xf>
    <xf numFmtId="176" fontId="4" fillId="0" borderId="10" xfId="3" applyNumberFormat="1" applyFont="1" applyBorder="1" applyAlignment="1">
      <alignment vertical="center"/>
    </xf>
    <xf numFmtId="176" fontId="4" fillId="0" borderId="0" xfId="3" applyNumberFormat="1" applyFont="1" applyAlignment="1">
      <alignment vertical="center"/>
    </xf>
    <xf numFmtId="176" fontId="4" fillId="0" borderId="7" xfId="3" applyNumberFormat="1" applyFont="1" applyBorder="1" applyAlignment="1">
      <alignment vertical="center"/>
    </xf>
    <xf numFmtId="176" fontId="4" fillId="0" borderId="18" xfId="3" applyNumberFormat="1" applyFont="1" applyBorder="1" applyAlignment="1">
      <alignment vertical="center"/>
    </xf>
    <xf numFmtId="176" fontId="4" fillId="0" borderId="14" xfId="3" applyNumberFormat="1" applyFont="1" applyBorder="1" applyAlignment="1">
      <alignment vertical="center"/>
    </xf>
    <xf numFmtId="176" fontId="4" fillId="0" borderId="15" xfId="3" applyNumberFormat="1" applyFont="1" applyBorder="1" applyAlignment="1">
      <alignment vertical="center"/>
    </xf>
    <xf numFmtId="176" fontId="9" fillId="0" borderId="26" xfId="4" quotePrefix="1" applyNumberFormat="1" applyFont="1" applyBorder="1" applyAlignment="1">
      <alignment horizontal="left" vertical="center"/>
    </xf>
    <xf numFmtId="176" fontId="9" fillId="0" borderId="3" xfId="4" quotePrefix="1" applyNumberFormat="1" applyFont="1" applyBorder="1" applyAlignment="1">
      <alignment horizontal="left" vertical="center"/>
    </xf>
    <xf numFmtId="176" fontId="19" fillId="0" borderId="0" xfId="3" applyNumberFormat="1" applyFont="1" applyAlignment="1">
      <alignment horizontal="distributed"/>
    </xf>
    <xf numFmtId="176" fontId="37" fillId="0" borderId="48" xfId="3" applyNumberFormat="1" applyFont="1" applyBorder="1" applyAlignment="1">
      <alignment horizontal="distributed" vertical="center" wrapText="1"/>
    </xf>
    <xf numFmtId="176" fontId="37" fillId="0" borderId="49" xfId="3" applyNumberFormat="1" applyFont="1" applyBorder="1" applyAlignment="1">
      <alignment horizontal="distributed" vertical="center" wrapText="1"/>
    </xf>
    <xf numFmtId="176" fontId="37" fillId="0" borderId="51" xfId="3" applyNumberFormat="1" applyFont="1" applyBorder="1" applyAlignment="1">
      <alignment horizontal="distributed" vertical="center" wrapText="1"/>
    </xf>
    <xf numFmtId="177" fontId="4" fillId="0" borderId="54" xfId="3" applyNumberFormat="1" applyFont="1" applyBorder="1" applyAlignment="1">
      <alignment horizontal="center" vertical="center"/>
    </xf>
    <xf numFmtId="177" fontId="4" fillId="0" borderId="27" xfId="3" applyNumberFormat="1" applyFont="1" applyBorder="1" applyAlignment="1">
      <alignment horizontal="center" vertical="center"/>
    </xf>
    <xf numFmtId="177" fontId="4" fillId="0" borderId="26" xfId="3" applyNumberFormat="1" applyFont="1" applyBorder="1" applyAlignment="1">
      <alignment horizontal="center" vertical="center"/>
    </xf>
    <xf numFmtId="177" fontId="4" fillId="0" borderId="3" xfId="3" applyNumberFormat="1" applyFont="1" applyBorder="1" applyAlignment="1">
      <alignment horizontal="center" vertical="center"/>
    </xf>
    <xf numFmtId="176" fontId="4" fillId="4" borderId="10" xfId="3" applyNumberFormat="1" applyFont="1" applyFill="1" applyBorder="1" applyAlignment="1">
      <alignment horizontal="center" vertical="center"/>
    </xf>
    <xf numFmtId="176" fontId="4" fillId="4" borderId="0" xfId="3" applyNumberFormat="1" applyFont="1" applyFill="1" applyAlignment="1">
      <alignment horizontal="center" vertical="center"/>
    </xf>
    <xf numFmtId="176" fontId="4" fillId="4" borderId="18" xfId="3" applyNumberFormat="1" applyFont="1" applyFill="1" applyBorder="1" applyAlignment="1">
      <alignment horizontal="center" vertical="center"/>
    </xf>
    <xf numFmtId="176" fontId="4" fillId="4" borderId="14" xfId="3" applyNumberFormat="1" applyFont="1" applyFill="1" applyBorder="1" applyAlignment="1">
      <alignment horizontal="center" vertical="center"/>
    </xf>
    <xf numFmtId="176" fontId="37" fillId="0" borderId="48" xfId="3" applyNumberFormat="1" applyFont="1" applyBorder="1" applyAlignment="1">
      <alignment horizontal="distributed" vertical="center"/>
    </xf>
    <xf numFmtId="176" fontId="37" fillId="0" borderId="49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/>
    </xf>
    <xf numFmtId="176" fontId="37" fillId="0" borderId="50" xfId="3" applyNumberFormat="1" applyFont="1" applyBorder="1" applyAlignment="1">
      <alignment horizontal="distributed" vertical="center" wrapText="1"/>
    </xf>
    <xf numFmtId="176" fontId="4" fillId="4" borderId="10" xfId="3" applyNumberFormat="1" applyFont="1" applyFill="1" applyBorder="1" applyAlignment="1">
      <alignment horizontal="right" vertical="center"/>
    </xf>
    <xf numFmtId="176" fontId="4" fillId="4" borderId="0" xfId="3" applyNumberFormat="1" applyFont="1" applyFill="1" applyAlignment="1">
      <alignment horizontal="right" vertical="center"/>
    </xf>
    <xf numFmtId="176" fontId="4" fillId="4" borderId="18" xfId="3" applyNumberFormat="1" applyFont="1" applyFill="1" applyBorder="1" applyAlignment="1">
      <alignment horizontal="right" vertical="center"/>
    </xf>
    <xf numFmtId="176" fontId="4" fillId="4" borderId="14" xfId="3" applyNumberFormat="1" applyFont="1" applyFill="1" applyBorder="1" applyAlignment="1">
      <alignment horizontal="right" vertical="center"/>
    </xf>
    <xf numFmtId="178" fontId="4" fillId="0" borderId="11" xfId="3" quotePrefix="1" applyNumberFormat="1" applyFont="1" applyBorder="1" applyAlignment="1">
      <alignment horizontal="center" vertical="center"/>
    </xf>
    <xf numFmtId="178" fontId="4" fillId="0" borderId="20" xfId="3" quotePrefix="1" applyNumberFormat="1" applyFont="1" applyBorder="1" applyAlignment="1">
      <alignment horizontal="center" vertical="center"/>
    </xf>
    <xf numFmtId="176" fontId="4" fillId="9" borderId="11" xfId="3" applyNumberFormat="1" applyFont="1" applyFill="1" applyBorder="1" applyAlignment="1">
      <alignment horizontal="right" vertical="center"/>
    </xf>
    <xf numFmtId="176" fontId="4" fillId="9" borderId="6" xfId="3" applyNumberFormat="1" applyFont="1" applyFill="1" applyBorder="1" applyAlignment="1">
      <alignment horizontal="right" vertical="center"/>
    </xf>
    <xf numFmtId="176" fontId="4" fillId="9" borderId="18" xfId="3" applyNumberFormat="1" applyFont="1" applyFill="1" applyBorder="1" applyAlignment="1">
      <alignment horizontal="right" vertical="center"/>
    </xf>
    <xf numFmtId="176" fontId="4" fillId="9" borderId="14" xfId="3" applyNumberFormat="1" applyFont="1" applyFill="1" applyBorder="1" applyAlignment="1">
      <alignment horizontal="right" vertical="center"/>
    </xf>
    <xf numFmtId="177" fontId="4" fillId="4" borderId="11" xfId="3" applyNumberFormat="1" applyFont="1" applyFill="1" applyBorder="1" applyAlignment="1">
      <alignment horizontal="center" vertical="center"/>
    </xf>
    <xf numFmtId="177" fontId="4" fillId="4" borderId="6" xfId="3" applyNumberFormat="1" applyFont="1" applyFill="1" applyBorder="1" applyAlignment="1">
      <alignment horizontal="center" vertical="center"/>
    </xf>
    <xf numFmtId="177" fontId="4" fillId="4" borderId="12" xfId="3" applyNumberFormat="1" applyFont="1" applyFill="1" applyBorder="1" applyAlignment="1">
      <alignment horizontal="center" vertical="center"/>
    </xf>
    <xf numFmtId="177" fontId="4" fillId="4" borderId="18" xfId="3" applyNumberFormat="1" applyFont="1" applyFill="1" applyBorder="1" applyAlignment="1">
      <alignment horizontal="center" vertical="center"/>
    </xf>
    <xf numFmtId="177" fontId="4" fillId="4" borderId="14" xfId="3" applyNumberFormat="1" applyFont="1" applyFill="1" applyBorder="1" applyAlignment="1">
      <alignment horizontal="center" vertical="center"/>
    </xf>
    <xf numFmtId="177" fontId="4" fillId="4" borderId="15" xfId="3" applyNumberFormat="1" applyFont="1" applyFill="1" applyBorder="1" applyAlignment="1">
      <alignment horizontal="center" vertical="center"/>
    </xf>
    <xf numFmtId="178" fontId="4" fillId="0" borderId="59" xfId="3" quotePrefix="1" applyNumberFormat="1" applyFont="1" applyBorder="1" applyAlignment="1">
      <alignment horizontal="center" vertical="center"/>
    </xf>
    <xf numFmtId="178" fontId="4" fillId="0" borderId="60" xfId="3" quotePrefix="1" applyNumberFormat="1" applyFont="1" applyBorder="1" applyAlignment="1">
      <alignment horizontal="center" vertical="center"/>
    </xf>
    <xf numFmtId="178" fontId="4" fillId="0" borderId="61" xfId="3" quotePrefix="1" applyNumberFormat="1" applyFont="1" applyBorder="1" applyAlignment="1">
      <alignment horizontal="center" vertical="center"/>
    </xf>
    <xf numFmtId="178" fontId="4" fillId="0" borderId="62" xfId="3" quotePrefix="1" applyNumberFormat="1" applyFont="1" applyBorder="1" applyAlignment="1">
      <alignment horizontal="center" vertical="center"/>
    </xf>
    <xf numFmtId="178" fontId="4" fillId="4" borderId="6" xfId="3" applyNumberFormat="1" applyFont="1" applyFill="1" applyBorder="1" applyAlignment="1">
      <alignment horizontal="center" vertical="center" wrapText="1"/>
    </xf>
    <xf numFmtId="178" fontId="4" fillId="4" borderId="14" xfId="3" applyNumberFormat="1" applyFont="1" applyFill="1" applyBorder="1" applyAlignment="1">
      <alignment horizontal="center" vertical="center" wrapText="1"/>
    </xf>
    <xf numFmtId="179" fontId="4" fillId="4" borderId="6" xfId="3" applyNumberFormat="1" applyFont="1" applyFill="1" applyBorder="1" applyAlignment="1">
      <alignment horizontal="center" vertical="center" wrapText="1"/>
    </xf>
    <xf numFmtId="179" fontId="4" fillId="4" borderId="14" xfId="3" applyNumberFormat="1" applyFont="1" applyFill="1" applyBorder="1" applyAlignment="1">
      <alignment horizontal="center" vertical="center" wrapText="1"/>
    </xf>
    <xf numFmtId="176" fontId="4" fillId="4" borderId="11" xfId="3" applyNumberFormat="1" applyFont="1" applyFill="1" applyBorder="1" applyAlignment="1">
      <alignment horizontal="right" vertical="center" wrapText="1"/>
    </xf>
    <xf numFmtId="176" fontId="4" fillId="4" borderId="6" xfId="3" applyNumberFormat="1" applyFont="1" applyFill="1" applyBorder="1" applyAlignment="1">
      <alignment horizontal="right" vertical="center" wrapText="1"/>
    </xf>
    <xf numFmtId="176" fontId="4" fillId="4" borderId="18" xfId="3" applyNumberFormat="1" applyFont="1" applyFill="1" applyBorder="1" applyAlignment="1">
      <alignment horizontal="right" vertical="center" wrapText="1"/>
    </xf>
    <xf numFmtId="176" fontId="4" fillId="4" borderId="14" xfId="3" applyNumberFormat="1" applyFont="1" applyFill="1" applyBorder="1" applyAlignment="1">
      <alignment horizontal="right" vertical="center" wrapText="1"/>
    </xf>
    <xf numFmtId="176" fontId="4" fillId="4" borderId="11" xfId="3" applyNumberFormat="1" applyFont="1" applyFill="1" applyBorder="1" applyAlignment="1">
      <alignment horizontal="center" vertical="center" wrapText="1"/>
    </xf>
    <xf numFmtId="176" fontId="4" fillId="4" borderId="6" xfId="3" applyNumberFormat="1" applyFont="1" applyFill="1" applyBorder="1" applyAlignment="1">
      <alignment horizontal="center" vertical="center" wrapText="1"/>
    </xf>
    <xf numFmtId="176" fontId="4" fillId="4" borderId="18" xfId="3" applyNumberFormat="1" applyFont="1" applyFill="1" applyBorder="1" applyAlignment="1">
      <alignment horizontal="center" vertical="center" wrapText="1"/>
    </xf>
    <xf numFmtId="176" fontId="4" fillId="4" borderId="14" xfId="3" applyNumberFormat="1" applyFont="1" applyFill="1" applyBorder="1" applyAlignment="1">
      <alignment horizontal="center" vertical="center" wrapText="1"/>
    </xf>
    <xf numFmtId="176" fontId="4" fillId="0" borderId="11" xfId="3" applyNumberFormat="1" applyFont="1" applyBorder="1" applyAlignment="1">
      <alignment horizontal="center" vertical="center" wrapText="1"/>
    </xf>
    <xf numFmtId="176" fontId="4" fillId="0" borderId="6" xfId="3" applyNumberFormat="1" applyFont="1" applyBorder="1" applyAlignment="1">
      <alignment horizontal="center" vertical="center" wrapText="1"/>
    </xf>
    <xf numFmtId="176" fontId="4" fillId="0" borderId="18" xfId="3" applyNumberFormat="1" applyFont="1" applyBorder="1" applyAlignment="1">
      <alignment horizontal="center" vertical="center" wrapText="1"/>
    </xf>
    <xf numFmtId="176" fontId="4" fillId="0" borderId="14" xfId="3" applyNumberFormat="1" applyFont="1" applyBorder="1" applyAlignment="1">
      <alignment horizontal="center" vertical="center" wrapText="1"/>
    </xf>
    <xf numFmtId="176" fontId="4" fillId="9" borderId="22" xfId="3" applyNumberFormat="1" applyFont="1" applyFill="1" applyBorder="1" applyAlignment="1">
      <alignment horizontal="right" vertical="center"/>
    </xf>
    <xf numFmtId="176" fontId="4" fillId="9" borderId="1" xfId="3" applyNumberFormat="1" applyFont="1" applyFill="1" applyBorder="1" applyAlignment="1">
      <alignment horizontal="right" vertical="center"/>
    </xf>
    <xf numFmtId="178" fontId="4" fillId="0" borderId="63" xfId="3" quotePrefix="1" applyNumberFormat="1" applyFont="1" applyBorder="1" applyAlignment="1">
      <alignment horizontal="center" vertical="center"/>
    </xf>
    <xf numFmtId="178" fontId="4" fillId="0" borderId="64" xfId="3" quotePrefix="1" applyNumberFormat="1" applyFont="1" applyBorder="1" applyAlignment="1">
      <alignment horizontal="center" vertical="center"/>
    </xf>
    <xf numFmtId="176" fontId="37" fillId="0" borderId="74" xfId="3" applyNumberFormat="1" applyFont="1" applyBorder="1" applyAlignment="1">
      <alignment horizontal="left" vertical="center"/>
    </xf>
    <xf numFmtId="176" fontId="37" fillId="0" borderId="19" xfId="3" applyNumberFormat="1" applyFont="1" applyBorder="1" applyAlignment="1">
      <alignment horizontal="left" vertical="center"/>
    </xf>
    <xf numFmtId="176" fontId="37" fillId="0" borderId="58" xfId="3" applyNumberFormat="1" applyFont="1" applyBorder="1" applyAlignment="1">
      <alignment horizontal="left" vertical="center"/>
    </xf>
    <xf numFmtId="176" fontId="37" fillId="0" borderId="14" xfId="3" applyNumberFormat="1" applyFont="1" applyBorder="1" applyAlignment="1">
      <alignment horizontal="left" vertical="center"/>
    </xf>
    <xf numFmtId="176" fontId="37" fillId="0" borderId="26" xfId="3" applyNumberFormat="1" applyFont="1" applyBorder="1" applyAlignment="1">
      <alignment horizontal="distributed" vertical="center"/>
    </xf>
    <xf numFmtId="176" fontId="37" fillId="0" borderId="3" xfId="3" applyNumberFormat="1" applyFont="1" applyBorder="1" applyAlignment="1">
      <alignment horizontal="distributed" vertical="center"/>
    </xf>
    <xf numFmtId="176" fontId="37" fillId="0" borderId="4" xfId="3" applyNumberFormat="1" applyFont="1" applyBorder="1" applyAlignment="1">
      <alignment horizontal="distributed" vertical="center"/>
    </xf>
    <xf numFmtId="176" fontId="37" fillId="0" borderId="26" xfId="3" applyNumberFormat="1" applyFont="1" applyBorder="1" applyAlignment="1">
      <alignment horizontal="distributed" vertical="center" wrapText="1"/>
    </xf>
    <xf numFmtId="176" fontId="37" fillId="0" borderId="3" xfId="3" applyNumberFormat="1" applyFont="1" applyBorder="1" applyAlignment="1">
      <alignment horizontal="distributed" vertical="center" wrapText="1"/>
    </xf>
    <xf numFmtId="176" fontId="37" fillId="0" borderId="75" xfId="3" applyNumberFormat="1" applyFont="1" applyBorder="1" applyAlignment="1">
      <alignment horizontal="distributed" vertical="center" wrapText="1"/>
    </xf>
    <xf numFmtId="176" fontId="37" fillId="0" borderId="5" xfId="3" applyNumberFormat="1" applyFont="1" applyBorder="1" applyAlignment="1">
      <alignment horizontal="distributed" vertical="center" wrapText="1"/>
    </xf>
    <xf numFmtId="176" fontId="4" fillId="4" borderId="6" xfId="3" applyNumberFormat="1" applyFont="1" applyFill="1" applyBorder="1" applyAlignment="1">
      <alignment horizontal="center" vertical="center"/>
    </xf>
    <xf numFmtId="179" fontId="4" fillId="4" borderId="0" xfId="3" applyNumberFormat="1" applyFont="1" applyFill="1" applyAlignment="1">
      <alignment horizontal="center" vertical="center"/>
    </xf>
    <xf numFmtId="179" fontId="4" fillId="4" borderId="14" xfId="3" applyNumberFormat="1" applyFont="1" applyFill="1" applyBorder="1" applyAlignment="1">
      <alignment horizontal="left" vertical="center"/>
    </xf>
    <xf numFmtId="179" fontId="4" fillId="4" borderId="6" xfId="3" applyNumberFormat="1" applyFont="1" applyFill="1" applyBorder="1" applyAlignment="1">
      <alignment horizontal="center" vertical="center"/>
    </xf>
    <xf numFmtId="177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center" vertical="center"/>
    </xf>
    <xf numFmtId="179" fontId="4" fillId="4" borderId="1" xfId="3" applyNumberFormat="1" applyFont="1" applyFill="1" applyBorder="1" applyAlignment="1">
      <alignment horizontal="left" vertical="center"/>
    </xf>
    <xf numFmtId="176" fontId="4" fillId="4" borderId="11" xfId="3" applyNumberFormat="1" applyFont="1" applyFill="1" applyBorder="1" applyAlignment="1">
      <alignment horizontal="right" vertical="center"/>
    </xf>
    <xf numFmtId="176" fontId="4" fillId="4" borderId="6" xfId="3" applyNumberFormat="1" applyFont="1" applyFill="1" applyBorder="1" applyAlignment="1">
      <alignment horizontal="right" vertical="center"/>
    </xf>
    <xf numFmtId="176" fontId="4" fillId="4" borderId="12" xfId="3" applyNumberFormat="1" applyFont="1" applyFill="1" applyBorder="1" applyAlignment="1">
      <alignment horizontal="right" vertical="center"/>
    </xf>
    <xf numFmtId="176" fontId="4" fillId="4" borderId="15" xfId="3" applyNumberFormat="1" applyFont="1" applyFill="1" applyBorder="1" applyAlignment="1">
      <alignment horizontal="right" vertical="center"/>
    </xf>
    <xf numFmtId="176" fontId="4" fillId="4" borderId="11" xfId="3" applyNumberFormat="1" applyFont="1" applyFill="1" applyBorder="1" applyAlignment="1">
      <alignment horizontal="center" vertical="center"/>
    </xf>
    <xf numFmtId="176" fontId="4" fillId="4" borderId="12" xfId="3" applyNumberFormat="1" applyFont="1" applyFill="1" applyBorder="1" applyAlignment="1">
      <alignment horizontal="center" vertical="center"/>
    </xf>
    <xf numFmtId="176" fontId="4" fillId="4" borderId="15" xfId="3" applyNumberFormat="1" applyFont="1" applyFill="1" applyBorder="1" applyAlignment="1">
      <alignment horizontal="center" vertical="center"/>
    </xf>
    <xf numFmtId="176" fontId="37" fillId="0" borderId="26" xfId="3" quotePrefix="1" applyNumberFormat="1" applyFont="1" applyBorder="1" applyAlignment="1">
      <alignment horizontal="center" vertical="center"/>
    </xf>
    <xf numFmtId="176" fontId="37" fillId="0" borderId="3" xfId="3" quotePrefix="1" applyNumberFormat="1" applyFont="1" applyBorder="1" applyAlignment="1">
      <alignment horizontal="center" vertical="center"/>
    </xf>
    <xf numFmtId="176" fontId="37" fillId="0" borderId="4" xfId="3" quotePrefix="1" applyNumberFormat="1" applyFont="1" applyBorder="1" applyAlignment="1">
      <alignment horizontal="center" vertical="center"/>
    </xf>
    <xf numFmtId="176" fontId="37" fillId="0" borderId="75" xfId="3" quotePrefix="1" applyNumberFormat="1" applyFont="1" applyBorder="1" applyAlignment="1">
      <alignment horizontal="center" vertical="center"/>
    </xf>
    <xf numFmtId="176" fontId="4" fillId="4" borderId="26" xfId="3" applyNumberFormat="1" applyFont="1" applyFill="1" applyBorder="1" applyAlignment="1">
      <alignment horizontal="right" vertical="center"/>
    </xf>
    <xf numFmtId="176" fontId="4" fillId="4" borderId="3" xfId="3" applyNumberFormat="1" applyFont="1" applyFill="1" applyBorder="1" applyAlignment="1">
      <alignment horizontal="right" vertical="center"/>
    </xf>
    <xf numFmtId="176" fontId="38" fillId="0" borderId="11" xfId="3" applyNumberFormat="1" applyFont="1" applyBorder="1" applyAlignment="1">
      <alignment vertical="center" wrapText="1"/>
    </xf>
    <xf numFmtId="176" fontId="38" fillId="0" borderId="6" xfId="3" applyNumberFormat="1" applyFont="1" applyBorder="1" applyAlignment="1">
      <alignment vertical="center" wrapText="1"/>
    </xf>
    <xf numFmtId="176" fontId="38" fillId="0" borderId="12" xfId="3" applyNumberFormat="1" applyFont="1" applyBorder="1" applyAlignment="1">
      <alignment vertical="center" wrapText="1"/>
    </xf>
    <xf numFmtId="176" fontId="38" fillId="0" borderId="10" xfId="3" applyNumberFormat="1" applyFont="1" applyBorder="1" applyAlignment="1">
      <alignment vertical="center" wrapText="1"/>
    </xf>
    <xf numFmtId="176" fontId="38" fillId="0" borderId="0" xfId="3" applyNumberFormat="1" applyFont="1" applyAlignment="1">
      <alignment vertical="center" wrapText="1"/>
    </xf>
    <xf numFmtId="176" fontId="38" fillId="0" borderId="7" xfId="3" applyNumberFormat="1" applyFont="1" applyBorder="1" applyAlignment="1">
      <alignment vertical="center" wrapText="1"/>
    </xf>
    <xf numFmtId="176" fontId="38" fillId="0" borderId="18" xfId="3" applyNumberFormat="1" applyFont="1" applyBorder="1" applyAlignment="1">
      <alignment vertical="center" wrapText="1"/>
    </xf>
    <xf numFmtId="176" fontId="38" fillId="0" borderId="14" xfId="3" applyNumberFormat="1" applyFont="1" applyBorder="1" applyAlignment="1">
      <alignment vertical="center" wrapText="1"/>
    </xf>
    <xf numFmtId="176" fontId="38" fillId="0" borderId="15" xfId="3" applyNumberFormat="1" applyFont="1" applyBorder="1" applyAlignment="1">
      <alignment vertical="center" wrapText="1"/>
    </xf>
    <xf numFmtId="176" fontId="4" fillId="6" borderId="11" xfId="3" applyNumberFormat="1" applyFont="1" applyFill="1" applyBorder="1" applyAlignment="1">
      <alignment horizontal="right" vertical="center"/>
    </xf>
    <xf numFmtId="176" fontId="4" fillId="6" borderId="6" xfId="3" applyNumberFormat="1" applyFont="1" applyFill="1" applyBorder="1" applyAlignment="1">
      <alignment horizontal="right" vertical="center"/>
    </xf>
    <xf numFmtId="176" fontId="4" fillId="6" borderId="17" xfId="3" applyNumberFormat="1" applyFont="1" applyFill="1" applyBorder="1" applyAlignment="1">
      <alignment horizontal="right" vertical="center"/>
    </xf>
    <xf numFmtId="176" fontId="4" fillId="6" borderId="18" xfId="3" applyNumberFormat="1" applyFont="1" applyFill="1" applyBorder="1" applyAlignment="1">
      <alignment horizontal="right" vertical="center"/>
    </xf>
    <xf numFmtId="176" fontId="4" fillId="6" borderId="14" xfId="3" applyNumberFormat="1" applyFont="1" applyFill="1" applyBorder="1" applyAlignment="1">
      <alignment horizontal="right" vertical="center"/>
    </xf>
    <xf numFmtId="176" fontId="4" fillId="6" borderId="16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/>
    </xf>
    <xf numFmtId="176" fontId="39" fillId="0" borderId="12" xfId="3" applyNumberFormat="1" applyFont="1" applyBorder="1" applyAlignment="1">
      <alignment horizontal="center" vertical="center" textRotation="255"/>
    </xf>
    <xf numFmtId="176" fontId="39" fillId="0" borderId="18" xfId="3" applyNumberFormat="1" applyFont="1" applyBorder="1" applyAlignment="1">
      <alignment horizontal="center" vertical="center" textRotation="255"/>
    </xf>
    <xf numFmtId="176" fontId="39" fillId="0" borderId="15" xfId="3" applyNumberFormat="1" applyFont="1" applyBorder="1" applyAlignment="1">
      <alignment horizontal="center" vertical="center" textRotation="255"/>
    </xf>
    <xf numFmtId="176" fontId="4" fillId="4" borderId="26" xfId="3" applyNumberFormat="1" applyFont="1" applyFill="1" applyBorder="1" applyAlignment="1">
      <alignment horizontal="center" vertical="center"/>
    </xf>
    <xf numFmtId="176" fontId="4" fillId="4" borderId="3" xfId="3" applyNumberFormat="1" applyFont="1" applyFill="1" applyBorder="1" applyAlignment="1">
      <alignment horizontal="center" vertical="center"/>
    </xf>
    <xf numFmtId="176" fontId="4" fillId="4" borderId="4" xfId="3" applyNumberFormat="1" applyFont="1" applyFill="1" applyBorder="1" applyAlignment="1">
      <alignment horizontal="center" vertical="center"/>
    </xf>
    <xf numFmtId="176" fontId="39" fillId="0" borderId="32" xfId="3" applyNumberFormat="1" applyFont="1" applyBorder="1" applyAlignment="1">
      <alignment horizontal="center" vertical="center" wrapText="1"/>
    </xf>
    <xf numFmtId="176" fontId="39" fillId="0" borderId="42" xfId="3" applyNumberFormat="1" applyFont="1" applyBorder="1" applyAlignment="1">
      <alignment horizontal="center" vertical="center" wrapText="1"/>
    </xf>
    <xf numFmtId="176" fontId="39" fillId="0" borderId="35" xfId="3" applyNumberFormat="1" applyFont="1" applyBorder="1" applyAlignment="1">
      <alignment horizontal="center" vertical="center" wrapText="1"/>
    </xf>
    <xf numFmtId="176" fontId="4" fillId="6" borderId="26" xfId="3" applyNumberFormat="1" applyFont="1" applyFill="1" applyBorder="1" applyAlignment="1">
      <alignment horizontal="right" vertical="center"/>
    </xf>
    <xf numFmtId="176" fontId="4" fillId="6" borderId="3" xfId="3" applyNumberFormat="1" applyFont="1" applyFill="1" applyBorder="1" applyAlignment="1">
      <alignment horizontal="right" vertical="center"/>
    </xf>
    <xf numFmtId="176" fontId="4" fillId="6" borderId="54" xfId="3" applyNumberFormat="1" applyFont="1" applyFill="1" applyBorder="1" applyAlignment="1">
      <alignment horizontal="right" vertical="center"/>
    </xf>
    <xf numFmtId="176" fontId="4" fillId="6" borderId="27" xfId="3" applyNumberFormat="1" applyFont="1" applyFill="1" applyBorder="1" applyAlignment="1">
      <alignment horizontal="right" vertical="center"/>
    </xf>
    <xf numFmtId="176" fontId="39" fillId="0" borderId="11" xfId="3" applyNumberFormat="1" applyFont="1" applyBorder="1" applyAlignment="1">
      <alignment horizontal="center" vertical="center" textRotation="255" wrapText="1"/>
    </xf>
    <xf numFmtId="176" fontId="39" fillId="0" borderId="12" xfId="3" applyNumberFormat="1" applyFont="1" applyBorder="1" applyAlignment="1">
      <alignment horizontal="center" vertical="center" textRotation="255" wrapText="1"/>
    </xf>
    <xf numFmtId="176" fontId="39" fillId="0" borderId="18" xfId="3" applyNumberFormat="1" applyFont="1" applyBorder="1" applyAlignment="1">
      <alignment horizontal="center" vertical="center" textRotation="255" wrapText="1"/>
    </xf>
    <xf numFmtId="176" fontId="39" fillId="0" borderId="15" xfId="3" applyNumberFormat="1" applyFont="1" applyBorder="1" applyAlignment="1">
      <alignment horizontal="center" vertical="center" textRotation="255" wrapText="1"/>
    </xf>
    <xf numFmtId="176" fontId="4" fillId="4" borderId="54" xfId="3" applyNumberFormat="1" applyFont="1" applyFill="1" applyBorder="1" applyAlignment="1">
      <alignment horizontal="center" vertical="center"/>
    </xf>
    <xf numFmtId="176" fontId="4" fillId="4" borderId="27" xfId="3" applyNumberFormat="1" applyFont="1" applyFill="1" applyBorder="1" applyAlignment="1">
      <alignment horizontal="center" vertical="center"/>
    </xf>
    <xf numFmtId="176" fontId="4" fillId="4" borderId="98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right" vertical="center"/>
    </xf>
    <xf numFmtId="176" fontId="4" fillId="6" borderId="22" xfId="3" applyNumberFormat="1" applyFont="1" applyFill="1" applyBorder="1" applyAlignment="1">
      <alignment horizontal="right" vertical="center"/>
    </xf>
    <xf numFmtId="176" fontId="4" fillId="6" borderId="1" xfId="3" applyNumberFormat="1" applyFont="1" applyFill="1" applyBorder="1" applyAlignment="1">
      <alignment horizontal="right" vertical="center"/>
    </xf>
    <xf numFmtId="176" fontId="4" fillId="6" borderId="23" xfId="3" applyNumberFormat="1" applyFont="1" applyFill="1" applyBorder="1" applyAlignment="1">
      <alignment horizontal="right" vertical="center"/>
    </xf>
    <xf numFmtId="176" fontId="4" fillId="6" borderId="11" xfId="3" applyNumberFormat="1" applyFont="1" applyFill="1" applyBorder="1" applyAlignment="1">
      <alignment horizontal="center" vertical="center"/>
    </xf>
    <xf numFmtId="176" fontId="4" fillId="6" borderId="6" xfId="3" applyNumberFormat="1" applyFont="1" applyFill="1" applyBorder="1" applyAlignment="1">
      <alignment horizontal="center" vertical="center"/>
    </xf>
    <xf numFmtId="176" fontId="4" fillId="6" borderId="12" xfId="3" applyNumberFormat="1" applyFont="1" applyFill="1" applyBorder="1" applyAlignment="1">
      <alignment horizontal="center" vertical="center"/>
    </xf>
    <xf numFmtId="176" fontId="4" fillId="6" borderId="22" xfId="3" applyNumberFormat="1" applyFont="1" applyFill="1" applyBorder="1" applyAlignment="1">
      <alignment horizontal="center" vertical="center"/>
    </xf>
    <xf numFmtId="176" fontId="4" fillId="6" borderId="1" xfId="3" applyNumberFormat="1" applyFont="1" applyFill="1" applyBorder="1" applyAlignment="1">
      <alignment horizontal="center" vertical="center"/>
    </xf>
    <xf numFmtId="176" fontId="4" fillId="6" borderId="23" xfId="3" applyNumberFormat="1" applyFont="1" applyFill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right" vertical="center"/>
    </xf>
    <xf numFmtId="176" fontId="4" fillId="6" borderId="6" xfId="3" quotePrefix="1" applyNumberFormat="1" applyFont="1" applyFill="1" applyBorder="1" applyAlignment="1">
      <alignment horizontal="right" vertical="center"/>
    </xf>
    <xf numFmtId="176" fontId="4" fillId="6" borderId="12" xfId="3" quotePrefix="1" applyNumberFormat="1" applyFont="1" applyFill="1" applyBorder="1" applyAlignment="1">
      <alignment horizontal="right" vertical="center"/>
    </xf>
    <xf numFmtId="176" fontId="4" fillId="6" borderId="22" xfId="3" quotePrefix="1" applyNumberFormat="1" applyFont="1" applyFill="1" applyBorder="1" applyAlignment="1">
      <alignment horizontal="right" vertical="center"/>
    </xf>
    <xf numFmtId="176" fontId="4" fillId="6" borderId="1" xfId="3" quotePrefix="1" applyNumberFormat="1" applyFont="1" applyFill="1" applyBorder="1" applyAlignment="1">
      <alignment horizontal="right" vertical="center"/>
    </xf>
    <xf numFmtId="176" fontId="4" fillId="6" borderId="23" xfId="3" quotePrefix="1" applyNumberFormat="1" applyFont="1" applyFill="1" applyBorder="1" applyAlignment="1">
      <alignment horizontal="right" vertical="center"/>
    </xf>
    <xf numFmtId="176" fontId="4" fillId="6" borderId="25" xfId="3" applyNumberFormat="1" applyFont="1" applyFill="1" applyBorder="1" applyAlignment="1">
      <alignment horizontal="right" vertical="center"/>
    </xf>
    <xf numFmtId="176" fontId="38" fillId="0" borderId="22" xfId="3" applyNumberFormat="1" applyFont="1" applyBorder="1" applyAlignment="1">
      <alignment vertical="center" wrapText="1"/>
    </xf>
    <xf numFmtId="176" fontId="38" fillId="0" borderId="1" xfId="3" applyNumberFormat="1" applyFont="1" applyBorder="1" applyAlignment="1">
      <alignment vertical="center" wrapText="1"/>
    </xf>
    <xf numFmtId="176" fontId="38" fillId="0" borderId="23" xfId="3" applyNumberFormat="1" applyFont="1" applyBorder="1" applyAlignment="1">
      <alignment vertical="center" wrapText="1"/>
    </xf>
    <xf numFmtId="176" fontId="17" fillId="0" borderId="0" xfId="3" applyNumberFormat="1" applyFont="1" applyAlignment="1">
      <alignment horizontal="distributed" wrapText="1"/>
    </xf>
    <xf numFmtId="176" fontId="17" fillId="0" borderId="0" xfId="3" applyNumberFormat="1" applyFont="1" applyAlignment="1">
      <alignment horizontal="distributed"/>
    </xf>
    <xf numFmtId="176" fontId="4" fillId="10" borderId="11" xfId="3" applyNumberFormat="1" applyFont="1" applyFill="1" applyBorder="1" applyAlignment="1">
      <alignment horizontal="right" vertical="center"/>
    </xf>
    <xf numFmtId="176" fontId="4" fillId="10" borderId="6" xfId="3" applyNumberFormat="1" applyFont="1" applyFill="1" applyBorder="1" applyAlignment="1">
      <alignment horizontal="right" vertical="center"/>
    </xf>
    <xf numFmtId="176" fontId="4" fillId="10" borderId="18" xfId="3" applyNumberFormat="1" applyFont="1" applyFill="1" applyBorder="1" applyAlignment="1">
      <alignment horizontal="right" vertical="center"/>
    </xf>
    <xf numFmtId="176" fontId="4" fillId="10" borderId="14" xfId="3" applyNumberFormat="1" applyFont="1" applyFill="1" applyBorder="1" applyAlignment="1">
      <alignment horizontal="right" vertical="center"/>
    </xf>
    <xf numFmtId="176" fontId="4" fillId="10" borderId="22" xfId="3" applyNumberFormat="1" applyFont="1" applyFill="1" applyBorder="1" applyAlignment="1">
      <alignment horizontal="right" vertical="center"/>
    </xf>
    <xf numFmtId="176" fontId="4" fillId="10" borderId="1" xfId="3" applyNumberFormat="1" applyFont="1" applyFill="1" applyBorder="1" applyAlignment="1">
      <alignment horizontal="right" vertical="center"/>
    </xf>
    <xf numFmtId="178" fontId="4" fillId="0" borderId="11" xfId="3" applyNumberFormat="1" applyFont="1" applyBorder="1" applyAlignment="1">
      <alignment horizontal="center" vertical="center"/>
    </xf>
    <xf numFmtId="178" fontId="4" fillId="0" borderId="20" xfId="3" applyNumberFormat="1" applyFont="1" applyBorder="1" applyAlignment="1">
      <alignment horizontal="center" vertical="center"/>
    </xf>
    <xf numFmtId="178" fontId="4" fillId="0" borderId="18" xfId="3" applyNumberFormat="1" applyFont="1" applyBorder="1" applyAlignment="1">
      <alignment horizontal="center" vertical="center"/>
    </xf>
    <xf numFmtId="178" fontId="4" fillId="0" borderId="21" xfId="3" applyNumberFormat="1" applyFont="1" applyBorder="1" applyAlignment="1">
      <alignment horizontal="center" vertical="center"/>
    </xf>
    <xf numFmtId="176" fontId="4" fillId="6" borderId="11" xfId="3" quotePrefix="1" applyNumberFormat="1" applyFont="1" applyFill="1" applyBorder="1" applyAlignment="1">
      <alignment horizontal="center" vertical="center"/>
    </xf>
    <xf numFmtId="176" fontId="4" fillId="6" borderId="6" xfId="3" quotePrefix="1" applyNumberFormat="1" applyFont="1" applyFill="1" applyBorder="1" applyAlignment="1">
      <alignment horizontal="center" vertical="center"/>
    </xf>
    <xf numFmtId="176" fontId="4" fillId="6" borderId="12" xfId="3" quotePrefix="1" applyNumberFormat="1" applyFont="1" applyFill="1" applyBorder="1" applyAlignment="1">
      <alignment horizontal="center" vertical="center"/>
    </xf>
    <xf numFmtId="176" fontId="4" fillId="6" borderId="22" xfId="3" quotePrefix="1" applyNumberFormat="1" applyFont="1" applyFill="1" applyBorder="1" applyAlignment="1">
      <alignment horizontal="center" vertical="center"/>
    </xf>
    <xf numFmtId="176" fontId="4" fillId="6" borderId="1" xfId="3" quotePrefix="1" applyNumberFormat="1" applyFont="1" applyFill="1" applyBorder="1" applyAlignment="1">
      <alignment horizontal="center" vertical="center"/>
    </xf>
    <xf numFmtId="176" fontId="4" fillId="6" borderId="23" xfId="3" quotePrefix="1" applyNumberFormat="1" applyFont="1" applyFill="1" applyBorder="1" applyAlignment="1">
      <alignment horizontal="center" vertical="center"/>
    </xf>
    <xf numFmtId="176" fontId="34" fillId="0" borderId="0" xfId="3" applyNumberFormat="1" applyFont="1" applyFill="1"/>
    <xf numFmtId="0" fontId="34" fillId="0" borderId="0" xfId="3" applyFont="1" applyFill="1"/>
    <xf numFmtId="176" fontId="40" fillId="0" borderId="0" xfId="3" applyNumberFormat="1" applyFont="1" applyFill="1"/>
    <xf numFmtId="176" fontId="36" fillId="0" borderId="0" xfId="3" applyNumberFormat="1" applyFont="1" applyFill="1" applyAlignment="1">
      <alignment horizontal="distributed"/>
    </xf>
    <xf numFmtId="176" fontId="41" fillId="0" borderId="0" xfId="3" applyNumberFormat="1" applyFont="1" applyFill="1"/>
    <xf numFmtId="0" fontId="41" fillId="0" borderId="0" xfId="3" applyFont="1" applyFill="1"/>
    <xf numFmtId="176" fontId="34" fillId="0" borderId="1" xfId="3" applyNumberFormat="1" applyFont="1" applyFill="1" applyBorder="1"/>
    <xf numFmtId="176" fontId="42" fillId="0" borderId="2" xfId="3" applyNumberFormat="1" applyFont="1" applyFill="1" applyBorder="1"/>
    <xf numFmtId="176" fontId="43" fillId="0" borderId="52" xfId="3" applyNumberFormat="1" applyFont="1" applyFill="1" applyBorder="1" applyAlignment="1">
      <alignment horizontal="distributed" vertical="center"/>
    </xf>
    <xf numFmtId="176" fontId="43" fillId="0" borderId="49" xfId="3" applyNumberFormat="1" applyFont="1" applyFill="1" applyBorder="1" applyAlignment="1">
      <alignment horizontal="distributed" vertical="center"/>
    </xf>
    <xf numFmtId="176" fontId="43" fillId="0" borderId="50" xfId="3" applyNumberFormat="1" applyFont="1" applyFill="1" applyBorder="1" applyAlignment="1">
      <alignment horizontal="distributed" vertical="center"/>
    </xf>
    <xf numFmtId="176" fontId="43" fillId="0" borderId="48" xfId="3" applyNumberFormat="1" applyFont="1" applyFill="1" applyBorder="1" applyAlignment="1">
      <alignment horizontal="distributed" vertical="center"/>
    </xf>
    <xf numFmtId="176" fontId="43" fillId="0" borderId="51" xfId="3" applyNumberFormat="1" applyFont="1" applyFill="1" applyBorder="1" applyAlignment="1">
      <alignment horizontal="distributed" vertical="center"/>
    </xf>
    <xf numFmtId="0" fontId="42" fillId="0" borderId="0" xfId="3" applyFont="1" applyFill="1" applyAlignment="1">
      <alignment horizontal="distributed" vertical="center"/>
    </xf>
    <xf numFmtId="0" fontId="42" fillId="0" borderId="0" xfId="3" applyFont="1" applyFill="1"/>
    <xf numFmtId="176" fontId="34" fillId="0" borderId="2" xfId="3" applyNumberFormat="1" applyFont="1" applyFill="1" applyBorder="1" applyAlignment="1">
      <alignment vertical="center"/>
    </xf>
    <xf numFmtId="176" fontId="44" fillId="0" borderId="28" xfId="3" applyNumberFormat="1" applyFont="1" applyFill="1" applyBorder="1" applyAlignment="1">
      <alignment horizontal="left" vertical="center"/>
    </xf>
    <xf numFmtId="176" fontId="44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left" vertical="center"/>
    </xf>
    <xf numFmtId="176" fontId="36" fillId="0" borderId="3" xfId="3" applyNumberFormat="1" applyFont="1" applyFill="1" applyBorder="1" applyAlignment="1">
      <alignment horizontal="right" vertical="center"/>
    </xf>
    <xf numFmtId="176" fontId="34" fillId="0" borderId="3" xfId="3" applyNumberFormat="1" applyFont="1" applyFill="1" applyBorder="1" applyAlignment="1">
      <alignment vertical="center"/>
    </xf>
    <xf numFmtId="177" fontId="36" fillId="0" borderId="26" xfId="3" applyNumberFormat="1" applyFont="1" applyFill="1" applyBorder="1" applyAlignment="1">
      <alignment vertical="center"/>
    </xf>
    <xf numFmtId="177" fontId="36" fillId="0" borderId="3" xfId="3" applyNumberFormat="1" applyFont="1" applyFill="1" applyBorder="1" applyAlignment="1">
      <alignment vertical="center"/>
    </xf>
    <xf numFmtId="176" fontId="34" fillId="0" borderId="3" xfId="3" applyNumberFormat="1" applyFont="1" applyFill="1" applyBorder="1" applyAlignment="1">
      <alignment horizontal="right" vertical="center" shrinkToFit="1"/>
    </xf>
    <xf numFmtId="176" fontId="36" fillId="0" borderId="26" xfId="3" applyNumberFormat="1" applyFont="1" applyFill="1" applyBorder="1" applyAlignment="1">
      <alignment vertical="center"/>
    </xf>
    <xf numFmtId="176" fontId="36" fillId="0" borderId="3" xfId="3" applyNumberFormat="1" applyFont="1" applyFill="1" applyBorder="1" applyAlignment="1">
      <alignment vertical="center"/>
    </xf>
    <xf numFmtId="176" fontId="34" fillId="0" borderId="4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horizontal="left" vertical="center"/>
    </xf>
    <xf numFmtId="176" fontId="44" fillId="0" borderId="3" xfId="3" quotePrefix="1" applyNumberFormat="1" applyFont="1" applyFill="1" applyBorder="1" applyAlignment="1">
      <alignment horizontal="left" vertical="center"/>
    </xf>
    <xf numFmtId="176" fontId="34" fillId="0" borderId="3" xfId="3" applyNumberFormat="1" applyFont="1" applyFill="1" applyBorder="1" applyAlignment="1">
      <alignment horizontal="left" vertical="center"/>
    </xf>
    <xf numFmtId="176" fontId="34" fillId="0" borderId="5" xfId="3" applyNumberFormat="1" applyFont="1" applyFill="1" applyBorder="1" applyAlignment="1">
      <alignment horizontal="left" vertical="center"/>
    </xf>
    <xf numFmtId="0" fontId="34" fillId="0" borderId="0" xfId="3" applyFont="1" applyFill="1" applyAlignment="1">
      <alignment vertical="center"/>
    </xf>
    <xf numFmtId="176" fontId="36" fillId="0" borderId="27" xfId="3" applyNumberFormat="1" applyFont="1" applyFill="1" applyBorder="1" applyAlignment="1">
      <alignment horizontal="left" vertical="center"/>
    </xf>
    <xf numFmtId="176" fontId="36" fillId="0" borderId="27" xfId="3" applyNumberFormat="1" applyFont="1" applyFill="1" applyBorder="1" applyAlignment="1">
      <alignment horizontal="right" vertical="center"/>
    </xf>
    <xf numFmtId="176" fontId="34" fillId="0" borderId="0" xfId="3" applyNumberFormat="1" applyFont="1" applyFill="1" applyAlignment="1">
      <alignment vertical="center"/>
    </xf>
    <xf numFmtId="177" fontId="36" fillId="0" borderId="54" xfId="3" applyNumberFormat="1" applyFont="1" applyFill="1" applyBorder="1" applyAlignment="1">
      <alignment vertical="center"/>
    </xf>
    <xf numFmtId="177" fontId="36" fillId="0" borderId="27" xfId="3" applyNumberFormat="1" applyFont="1" applyFill="1" applyBorder="1" applyAlignment="1">
      <alignment vertical="center"/>
    </xf>
    <xf numFmtId="176" fontId="34" fillId="0" borderId="6" xfId="3" applyNumberFormat="1" applyFont="1" applyFill="1" applyBorder="1" applyAlignment="1">
      <alignment horizontal="right" vertical="center" shrinkToFit="1"/>
    </xf>
    <xf numFmtId="176" fontId="36" fillId="0" borderId="54" xfId="3" applyNumberFormat="1" applyFont="1" applyFill="1" applyBorder="1" applyAlignment="1">
      <alignment vertical="center"/>
    </xf>
    <xf numFmtId="176" fontId="36" fillId="0" borderId="27" xfId="3" applyNumberFormat="1" applyFont="1" applyFill="1" applyBorder="1" applyAlignment="1">
      <alignment vertical="center"/>
    </xf>
    <xf numFmtId="176" fontId="34" fillId="0" borderId="7" xfId="3" applyNumberFormat="1" applyFont="1" applyFill="1" applyBorder="1" applyAlignment="1">
      <alignment vertical="center"/>
    </xf>
    <xf numFmtId="176" fontId="44" fillId="0" borderId="26" xfId="3" quotePrefix="1" applyNumberFormat="1" applyFont="1" applyFill="1" applyBorder="1" applyAlignment="1">
      <alignment vertical="center"/>
    </xf>
    <xf numFmtId="176" fontId="44" fillId="0" borderId="3" xfId="3" quotePrefix="1" applyNumberFormat="1" applyFont="1" applyFill="1" applyBorder="1" applyAlignment="1">
      <alignment vertical="center"/>
    </xf>
    <xf numFmtId="176" fontId="34" fillId="0" borderId="27" xfId="3" applyNumberFormat="1" applyFont="1" applyFill="1" applyBorder="1" applyAlignment="1">
      <alignment horizontal="left" vertical="center"/>
    </xf>
    <xf numFmtId="176" fontId="34" fillId="0" borderId="104" xfId="3" applyNumberFormat="1" applyFont="1" applyFill="1" applyBorder="1" applyAlignment="1">
      <alignment horizontal="left" vertical="center"/>
    </xf>
    <xf numFmtId="176" fontId="4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vertical="center"/>
    </xf>
    <xf numFmtId="176" fontId="34" fillId="0" borderId="8" xfId="3" applyNumberFormat="1" applyFont="1" applyFill="1" applyBorder="1" applyAlignment="1">
      <alignment horizontal="right" vertical="center"/>
    </xf>
    <xf numFmtId="176" fontId="45" fillId="0" borderId="8" xfId="3" applyNumberFormat="1" applyFont="1" applyFill="1" applyBorder="1" applyAlignment="1">
      <alignment vertical="center"/>
    </xf>
    <xf numFmtId="176" fontId="46" fillId="0" borderId="2" xfId="3" applyNumberFormat="1" applyFont="1" applyFill="1" applyBorder="1"/>
    <xf numFmtId="176" fontId="43" fillId="0" borderId="48" xfId="3" applyNumberFormat="1" applyFont="1" applyFill="1" applyBorder="1" applyAlignment="1">
      <alignment horizontal="distributed" vertical="center" wrapText="1"/>
    </xf>
    <xf numFmtId="176" fontId="43" fillId="0" borderId="49" xfId="3" applyNumberFormat="1" applyFont="1" applyFill="1" applyBorder="1" applyAlignment="1">
      <alignment horizontal="distributed" vertical="center" wrapText="1"/>
    </xf>
    <xf numFmtId="176" fontId="43" fillId="0" borderId="50" xfId="3" applyNumberFormat="1" applyFont="1" applyFill="1" applyBorder="1" applyAlignment="1">
      <alignment horizontal="distributed" vertical="center" wrapText="1"/>
    </xf>
    <xf numFmtId="176" fontId="43" fillId="0" borderId="56" xfId="3" applyNumberFormat="1" applyFont="1" applyFill="1" applyBorder="1" applyAlignment="1">
      <alignment horizontal="distributed" vertical="center" wrapText="1"/>
    </xf>
    <xf numFmtId="176" fontId="43" fillId="0" borderId="57" xfId="3" applyNumberFormat="1" applyFont="1" applyFill="1" applyBorder="1" applyAlignment="1">
      <alignment horizontal="distributed" vertical="center"/>
    </xf>
    <xf numFmtId="0" fontId="34" fillId="0" borderId="9" xfId="3" applyFont="1" applyFill="1" applyBorder="1" applyAlignment="1">
      <alignment horizontal="distributed" vertical="center"/>
    </xf>
    <xf numFmtId="0" fontId="46" fillId="0" borderId="0" xfId="3" applyFont="1" applyFill="1"/>
    <xf numFmtId="176" fontId="34" fillId="0" borderId="2" xfId="3" applyNumberFormat="1" applyFont="1" applyFill="1" applyBorder="1"/>
    <xf numFmtId="176" fontId="36" fillId="0" borderId="9" xfId="3" quotePrefix="1" applyNumberFormat="1" applyFont="1" applyFill="1" applyBorder="1"/>
    <xf numFmtId="176" fontId="36" fillId="0" borderId="0" xfId="3" quotePrefix="1" applyNumberFormat="1" applyFont="1" applyFill="1"/>
    <xf numFmtId="176" fontId="36" fillId="0" borderId="0" xfId="3" applyNumberFormat="1" applyFont="1" applyFill="1"/>
    <xf numFmtId="176" fontId="36" fillId="0" borderId="0" xfId="3" applyNumberFormat="1" applyFont="1" applyFill="1" applyAlignment="1">
      <alignment horizontal="right"/>
    </xf>
    <xf numFmtId="176" fontId="36" fillId="0" borderId="10" xfId="3" applyNumberFormat="1" applyFont="1" applyFill="1" applyBorder="1" applyAlignment="1">
      <alignment horizontal="right"/>
    </xf>
    <xf numFmtId="176" fontId="36" fillId="0" borderId="6" xfId="3" applyNumberFormat="1" applyFont="1" applyFill="1" applyBorder="1" applyAlignment="1">
      <alignment horizontal="right"/>
    </xf>
    <xf numFmtId="176" fontId="36" fillId="0" borderId="11" xfId="3" applyNumberFormat="1" applyFont="1" applyFill="1" applyBorder="1" applyAlignment="1">
      <alignment horizontal="right"/>
    </xf>
    <xf numFmtId="176" fontId="36" fillId="0" borderId="12" xfId="3" applyNumberFormat="1" applyFont="1" applyFill="1" applyBorder="1" applyAlignment="1">
      <alignment horizontal="right"/>
    </xf>
    <xf numFmtId="176" fontId="36" fillId="0" borderId="13" xfId="3" applyNumberFormat="1" applyFont="1" applyFill="1" applyBorder="1"/>
    <xf numFmtId="176" fontId="36" fillId="0" borderId="6" xfId="3" quotePrefix="1" applyNumberFormat="1" applyFont="1" applyFill="1" applyBorder="1" applyAlignment="1">
      <alignment horizontal="right"/>
    </xf>
    <xf numFmtId="176" fontId="36" fillId="0" borderId="0" xfId="3" quotePrefix="1" applyNumberFormat="1" applyFont="1" applyFill="1" applyAlignment="1">
      <alignment horizontal="right"/>
    </xf>
    <xf numFmtId="176" fontId="36" fillId="0" borderId="11" xfId="3" quotePrefix="1" applyNumberFormat="1" applyFont="1" applyFill="1" applyBorder="1" applyAlignment="1">
      <alignment horizontal="right"/>
    </xf>
    <xf numFmtId="176" fontId="47" fillId="0" borderId="12" xfId="3" applyNumberFormat="1" applyFont="1" applyFill="1" applyBorder="1" applyAlignment="1">
      <alignment horizontal="right"/>
    </xf>
    <xf numFmtId="176" fontId="36" fillId="0" borderId="6" xfId="3" applyNumberFormat="1" applyFont="1" applyFill="1" applyBorder="1"/>
    <xf numFmtId="176" fontId="47" fillId="0" borderId="6" xfId="3" applyNumberFormat="1" applyFont="1" applyFill="1" applyBorder="1" applyAlignment="1">
      <alignment horizontal="right"/>
    </xf>
    <xf numFmtId="176" fontId="47" fillId="0" borderId="17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right"/>
    </xf>
    <xf numFmtId="176" fontId="36" fillId="0" borderId="9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distributed" vertical="center"/>
    </xf>
    <xf numFmtId="176" fontId="36" fillId="0" borderId="7" xfId="3" applyNumberFormat="1" applyFont="1" applyFill="1" applyBorder="1" applyAlignment="1">
      <alignment horizontal="distributed" vertical="center"/>
    </xf>
    <xf numFmtId="176" fontId="36" fillId="0" borderId="10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0" fontId="36" fillId="0" borderId="0" xfId="3" applyFont="1" applyFill="1" applyAlignment="1">
      <alignment horizontal="center" vertical="center"/>
    </xf>
    <xf numFmtId="0" fontId="36" fillId="0" borderId="7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vertical="center"/>
    </xf>
    <xf numFmtId="178" fontId="36" fillId="0" borderId="10" xfId="3" quotePrefix="1" applyNumberFormat="1" applyFont="1" applyFill="1" applyBorder="1" applyAlignment="1">
      <alignment horizontal="center" vertical="center" shrinkToFit="1"/>
    </xf>
    <xf numFmtId="178" fontId="36" fillId="0" borderId="55" xfId="3" quotePrefix="1" applyNumberFormat="1" applyFont="1" applyFill="1" applyBorder="1" applyAlignment="1">
      <alignment horizontal="center" vertical="center" shrinkToFit="1"/>
    </xf>
    <xf numFmtId="176" fontId="36" fillId="0" borderId="13" xfId="3" applyNumberFormat="1" applyFont="1" applyFill="1" applyBorder="1" applyAlignment="1">
      <alignment horizontal="distributed" vertical="center"/>
    </xf>
    <xf numFmtId="176" fontId="36" fillId="0" borderId="0" xfId="3" applyNumberFormat="1" applyFont="1" applyFill="1" applyAlignment="1">
      <alignment horizontal="center" vertical="center"/>
    </xf>
    <xf numFmtId="176" fontId="36" fillId="0" borderId="7" xfId="3" applyNumberFormat="1" applyFont="1" applyFill="1" applyBorder="1" applyAlignment="1">
      <alignment horizontal="center" vertical="center"/>
    </xf>
    <xf numFmtId="176" fontId="36" fillId="0" borderId="2" xfId="3" applyNumberFormat="1" applyFont="1" applyFill="1" applyBorder="1" applyAlignment="1">
      <alignment horizontal="center" vertical="center"/>
    </xf>
    <xf numFmtId="176" fontId="36" fillId="0" borderId="58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center"/>
    </xf>
    <xf numFmtId="0" fontId="36" fillId="0" borderId="15" xfId="3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vertical="center"/>
    </xf>
    <xf numFmtId="178" fontId="36" fillId="0" borderId="18" xfId="3" quotePrefix="1" applyNumberFormat="1" applyFont="1" applyFill="1" applyBorder="1" applyAlignment="1">
      <alignment horizontal="center" vertical="center" shrinkToFit="1"/>
    </xf>
    <xf numFmtId="178" fontId="36" fillId="0" borderId="21" xfId="3" quotePrefix="1" applyNumberFormat="1" applyFont="1" applyFill="1" applyBorder="1" applyAlignment="1">
      <alignment horizontal="center" vertical="center" shrinkToFit="1"/>
    </xf>
    <xf numFmtId="176" fontId="36" fillId="0" borderId="37" xfId="3" applyNumberFormat="1" applyFont="1" applyFill="1" applyBorder="1" applyAlignment="1">
      <alignment horizontal="distributed" vertical="center"/>
    </xf>
    <xf numFmtId="176" fontId="36" fillId="0" borderId="14" xfId="3" applyNumberFormat="1" applyFont="1" applyFill="1" applyBorder="1" applyAlignment="1">
      <alignment horizontal="center" vertical="top"/>
    </xf>
    <xf numFmtId="176" fontId="36" fillId="0" borderId="15" xfId="3" applyNumberFormat="1" applyFont="1" applyFill="1" applyBorder="1" applyAlignment="1">
      <alignment horizontal="center" vertical="top"/>
    </xf>
    <xf numFmtId="176" fontId="36" fillId="0" borderId="16" xfId="3" applyNumberFormat="1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distributed" vertical="center"/>
    </xf>
    <xf numFmtId="176" fontId="36" fillId="0" borderId="1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right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36" fillId="0" borderId="33" xfId="3" applyNumberFormat="1" applyFont="1" applyFill="1" applyBorder="1" applyAlignment="1">
      <alignment horizontal="distributed" vertical="center"/>
    </xf>
    <xf numFmtId="176" fontId="36" fillId="0" borderId="6" xfId="3" applyNumberFormat="1" applyFont="1" applyFill="1" applyBorder="1" applyAlignment="1">
      <alignment horizontal="right" vertical="center"/>
    </xf>
    <xf numFmtId="176" fontId="47" fillId="0" borderId="12" xfId="3" applyNumberFormat="1" applyFont="1" applyFill="1" applyBorder="1" applyAlignment="1">
      <alignment horizontal="right" vertical="center"/>
    </xf>
    <xf numFmtId="176" fontId="47" fillId="0" borderId="17" xfId="3" applyNumberFormat="1" applyFont="1" applyFill="1" applyBorder="1" applyAlignment="1">
      <alignment horizontal="right" vertical="center"/>
    </xf>
    <xf numFmtId="0" fontId="36" fillId="0" borderId="14" xfId="3" applyFont="1" applyFill="1" applyBorder="1" applyAlignment="1">
      <alignment horizontal="center" vertical="top"/>
    </xf>
    <xf numFmtId="0" fontId="36" fillId="0" borderId="15" xfId="3" applyFont="1" applyFill="1" applyBorder="1" applyAlignment="1">
      <alignment horizontal="center" vertical="top"/>
    </xf>
    <xf numFmtId="0" fontId="36" fillId="0" borderId="16" xfId="3" applyFont="1" applyFill="1" applyBorder="1" applyAlignment="1">
      <alignment horizontal="center" vertical="top"/>
    </xf>
    <xf numFmtId="176" fontId="36" fillId="0" borderId="31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horizontal="distributed"/>
    </xf>
    <xf numFmtId="176" fontId="36" fillId="0" borderId="6" xfId="3" applyNumberFormat="1" applyFont="1" applyFill="1" applyBorder="1" applyAlignment="1">
      <alignment vertical="center"/>
    </xf>
    <xf numFmtId="176" fontId="47" fillId="0" borderId="6" xfId="3" applyNumberFormat="1" applyFont="1" applyFill="1" applyBorder="1" applyAlignment="1">
      <alignment horizontal="right" vertical="center"/>
    </xf>
    <xf numFmtId="176" fontId="36" fillId="0" borderId="58" xfId="3" applyNumberFormat="1" applyFont="1" applyFill="1" applyBorder="1" applyAlignment="1">
      <alignment horizontal="distributed" vertical="top"/>
    </xf>
    <xf numFmtId="176" fontId="36" fillId="0" borderId="14" xfId="3" applyNumberFormat="1" applyFont="1" applyFill="1" applyBorder="1" applyAlignment="1">
      <alignment horizontal="distributed" vertical="top"/>
    </xf>
    <xf numFmtId="0" fontId="34" fillId="0" borderId="0" xfId="3" quotePrefix="1" applyFont="1" applyFill="1" applyAlignment="1">
      <alignment horizontal="right"/>
    </xf>
    <xf numFmtId="176" fontId="36" fillId="0" borderId="33" xfId="3" applyNumberFormat="1" applyFont="1" applyFill="1" applyBorder="1" applyAlignment="1">
      <alignment horizontal="distributed" vertical="center" wrapText="1"/>
    </xf>
    <xf numFmtId="176" fontId="36" fillId="0" borderId="6" xfId="3" applyNumberFormat="1" applyFont="1" applyFill="1" applyBorder="1" applyAlignment="1">
      <alignment horizontal="distributed" vertical="center" wrapText="1"/>
    </xf>
    <xf numFmtId="176" fontId="36" fillId="0" borderId="12" xfId="3" applyNumberFormat="1" applyFont="1" applyFill="1" applyBorder="1" applyAlignment="1">
      <alignment horizontal="distributed" vertical="center" wrapText="1"/>
    </xf>
    <xf numFmtId="176" fontId="36" fillId="0" borderId="11" xfId="3" applyNumberFormat="1" applyFont="1" applyFill="1" applyBorder="1" applyAlignment="1">
      <alignment horizontal="center" vertical="center"/>
    </xf>
    <xf numFmtId="176" fontId="36" fillId="0" borderId="6" xfId="3" applyNumberFormat="1" applyFont="1" applyFill="1" applyBorder="1" applyAlignment="1">
      <alignment horizontal="center" vertical="center"/>
    </xf>
    <xf numFmtId="176" fontId="36" fillId="0" borderId="37" xfId="3" applyNumberFormat="1" applyFont="1" applyFill="1" applyBorder="1" applyAlignment="1">
      <alignment horizontal="distributed" vertical="center" wrapText="1"/>
    </xf>
    <xf numFmtId="176" fontId="36" fillId="0" borderId="14" xfId="3" applyNumberFormat="1" applyFont="1" applyFill="1" applyBorder="1" applyAlignment="1">
      <alignment horizontal="distributed" vertical="center" wrapText="1"/>
    </xf>
    <xf numFmtId="176" fontId="36" fillId="0" borderId="15" xfId="3" applyNumberFormat="1" applyFont="1" applyFill="1" applyBorder="1" applyAlignment="1">
      <alignment horizontal="distributed" vertical="center" wrapText="1"/>
    </xf>
    <xf numFmtId="176" fontId="36" fillId="0" borderId="18" xfId="3" applyNumberFormat="1" applyFont="1" applyFill="1" applyBorder="1" applyAlignment="1">
      <alignment horizontal="center" vertical="center"/>
    </xf>
    <xf numFmtId="176" fontId="36" fillId="0" borderId="14" xfId="3" applyNumberFormat="1" applyFont="1" applyFill="1" applyBorder="1" applyAlignment="1">
      <alignment horizontal="center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5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horizontal="right" vertical="center"/>
    </xf>
    <xf numFmtId="176" fontId="36" fillId="0" borderId="31" xfId="3" applyNumberFormat="1" applyFont="1" applyFill="1" applyBorder="1" applyAlignment="1">
      <alignment horizontal="distributed" vertical="center" wrapText="1"/>
    </xf>
    <xf numFmtId="177" fontId="36" fillId="0" borderId="11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horizontal="right" vertical="center"/>
    </xf>
    <xf numFmtId="177" fontId="36" fillId="0" borderId="6" xfId="3" applyNumberFormat="1" applyFont="1" applyFill="1" applyBorder="1" applyAlignment="1">
      <alignment vertical="center"/>
    </xf>
    <xf numFmtId="177" fontId="36" fillId="0" borderId="12" xfId="3" applyNumberFormat="1" applyFont="1" applyFill="1" applyBorder="1" applyAlignment="1">
      <alignment vertical="center"/>
    </xf>
    <xf numFmtId="176" fontId="36" fillId="0" borderId="11" xfId="3" applyNumberFormat="1" applyFont="1" applyFill="1" applyBorder="1" applyAlignment="1">
      <alignment horizontal="right" vertical="center"/>
    </xf>
    <xf numFmtId="177" fontId="36" fillId="0" borderId="17" xfId="3" applyNumberFormat="1" applyFont="1" applyFill="1" applyBorder="1" applyAlignment="1">
      <alignment vertical="center"/>
    </xf>
    <xf numFmtId="176" fontId="36" fillId="0" borderId="58" xfId="3" applyNumberFormat="1" applyFont="1" applyFill="1" applyBorder="1" applyAlignment="1">
      <alignment horizontal="distributed" vertical="center" wrapText="1"/>
    </xf>
    <xf numFmtId="177" fontId="36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vertical="center"/>
    </xf>
    <xf numFmtId="177" fontId="36" fillId="0" borderId="15" xfId="3" applyNumberFormat="1" applyFont="1" applyFill="1" applyBorder="1" applyAlignment="1">
      <alignment vertical="center"/>
    </xf>
    <xf numFmtId="176" fontId="36" fillId="0" borderId="18" xfId="3" applyNumberFormat="1" applyFont="1" applyFill="1" applyBorder="1" applyAlignment="1">
      <alignment horizontal="right" vertical="center"/>
    </xf>
    <xf numFmtId="177" fontId="36" fillId="0" borderId="16" xfId="3" applyNumberFormat="1" applyFont="1" applyFill="1" applyBorder="1" applyAlignment="1">
      <alignment vertical="center"/>
    </xf>
    <xf numFmtId="178" fontId="36" fillId="0" borderId="59" xfId="6" quotePrefix="1" applyNumberFormat="1" applyFont="1" applyFill="1" applyBorder="1" applyAlignment="1">
      <alignment horizontal="center" vertical="center" shrinkToFit="1"/>
    </xf>
    <xf numFmtId="178" fontId="36" fillId="0" borderId="60" xfId="6" quotePrefix="1" applyNumberFormat="1" applyFont="1" applyFill="1" applyBorder="1" applyAlignment="1">
      <alignment horizontal="center" vertical="center" shrinkToFit="1"/>
    </xf>
    <xf numFmtId="178" fontId="36" fillId="0" borderId="11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/>
    </xf>
    <xf numFmtId="176" fontId="36" fillId="0" borderId="0" xfId="3" applyNumberFormat="1" applyFont="1" applyFill="1" applyAlignment="1">
      <alignment horizontal="right" vertical="center"/>
    </xf>
    <xf numFmtId="176" fontId="36" fillId="0" borderId="7" xfId="3" applyNumberFormat="1" applyFont="1" applyFill="1" applyBorder="1" applyAlignment="1">
      <alignment horizontal="right" vertical="center"/>
    </xf>
    <xf numFmtId="178" fontId="36" fillId="0" borderId="6" xfId="3" applyNumberFormat="1" applyFont="1" applyFill="1" applyBorder="1" applyAlignment="1">
      <alignment horizontal="right" vertical="center" wrapText="1"/>
    </xf>
    <xf numFmtId="176" fontId="36" fillId="0" borderId="2" xfId="3" applyNumberFormat="1" applyFont="1" applyFill="1" applyBorder="1" applyAlignment="1">
      <alignment horizontal="right" vertical="center"/>
    </xf>
    <xf numFmtId="178" fontId="36" fillId="0" borderId="61" xfId="6" quotePrefix="1" applyNumberFormat="1" applyFont="1" applyFill="1" applyBorder="1" applyAlignment="1">
      <alignment horizontal="center" vertical="center" shrinkToFit="1"/>
    </xf>
    <xf numFmtId="178" fontId="36" fillId="0" borderId="62" xfId="6" quotePrefix="1" applyNumberFormat="1" applyFont="1" applyFill="1" applyBorder="1" applyAlignment="1">
      <alignment horizontal="center" vertical="center" shrinkToFit="1"/>
    </xf>
    <xf numFmtId="178" fontId="36" fillId="0" borderId="18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/>
    </xf>
    <xf numFmtId="179" fontId="36" fillId="0" borderId="14" xfId="3" applyNumberFormat="1" applyFont="1" applyFill="1" applyBorder="1" applyAlignment="1">
      <alignment vertical="top"/>
    </xf>
    <xf numFmtId="176" fontId="36" fillId="0" borderId="15" xfId="3" applyNumberFormat="1" applyFont="1" applyFill="1" applyBorder="1" applyAlignment="1">
      <alignment horizontal="right" vertical="center"/>
    </xf>
    <xf numFmtId="178" fontId="36" fillId="0" borderId="14" xfId="3" applyNumberFormat="1" applyFont="1" applyFill="1" applyBorder="1" applyAlignment="1">
      <alignment horizontal="right" vertical="center" wrapText="1"/>
    </xf>
    <xf numFmtId="176" fontId="36" fillId="0" borderId="16" xfId="3" applyNumberFormat="1" applyFont="1" applyFill="1" applyBorder="1" applyAlignment="1">
      <alignment horizontal="right" vertical="center"/>
    </xf>
    <xf numFmtId="0" fontId="34" fillId="0" borderId="0" xfId="3" quotePrefix="1" applyFont="1" applyFill="1"/>
    <xf numFmtId="176" fontId="36" fillId="0" borderId="14" xfId="3" applyNumberFormat="1" applyFont="1" applyFill="1" applyBorder="1" applyAlignment="1">
      <alignment horizontal="right" vertical="center"/>
    </xf>
    <xf numFmtId="176" fontId="36" fillId="0" borderId="11" xfId="3" applyNumberFormat="1" applyFont="1" applyFill="1" applyBorder="1" applyAlignment="1">
      <alignment horizontal="right" vertical="center" wrapText="1"/>
    </xf>
    <xf numFmtId="176" fontId="36" fillId="0" borderId="6" xfId="3" applyNumberFormat="1" applyFont="1" applyFill="1" applyBorder="1" applyAlignment="1">
      <alignment horizontal="right" vertical="center" wrapText="1"/>
    </xf>
    <xf numFmtId="176" fontId="36" fillId="0" borderId="18" xfId="3" applyNumberFormat="1" applyFont="1" applyFill="1" applyBorder="1" applyAlignment="1">
      <alignment horizontal="right" vertical="center" wrapText="1"/>
    </xf>
    <xf numFmtId="176" fontId="36" fillId="0" borderId="14" xfId="3" applyNumberFormat="1" applyFont="1" applyFill="1" applyBorder="1" applyAlignment="1">
      <alignment horizontal="right" vertical="center" wrapText="1"/>
    </xf>
    <xf numFmtId="0" fontId="36" fillId="0" borderId="0" xfId="3" applyFont="1" applyFill="1" applyAlignment="1">
      <alignment horizontal="center" vertical="top"/>
    </xf>
    <xf numFmtId="0" fontId="36" fillId="0" borderId="7" xfId="3" applyFont="1" applyFill="1" applyBorder="1" applyAlignment="1">
      <alignment horizontal="center" vertical="top"/>
    </xf>
    <xf numFmtId="178" fontId="36" fillId="0" borderId="59" xfId="6" quotePrefix="1" applyNumberFormat="1" applyFont="1" applyFill="1" applyBorder="1" applyAlignment="1">
      <alignment horizontal="center" vertical="center"/>
    </xf>
    <xf numFmtId="178" fontId="36" fillId="0" borderId="60" xfId="6" quotePrefix="1" applyNumberFormat="1" applyFont="1" applyFill="1" applyBorder="1" applyAlignment="1">
      <alignment horizontal="center" vertical="center"/>
    </xf>
    <xf numFmtId="176" fontId="36" fillId="0" borderId="65" xfId="3" applyNumberFormat="1" applyFont="1" applyFill="1" applyBorder="1" applyAlignment="1">
      <alignment horizontal="center" vertical="center" wrapText="1"/>
    </xf>
    <xf numFmtId="176" fontId="36" fillId="0" borderId="66" xfId="3" applyNumberFormat="1" applyFont="1" applyFill="1" applyBorder="1" applyAlignment="1">
      <alignment horizontal="center" vertical="center" wrapText="1"/>
    </xf>
    <xf numFmtId="176" fontId="36" fillId="0" borderId="71" xfId="3" applyNumberFormat="1" applyFont="1" applyFill="1" applyBorder="1" applyAlignment="1">
      <alignment horizontal="center" vertical="center" wrapText="1"/>
    </xf>
    <xf numFmtId="176" fontId="36" fillId="0" borderId="73" xfId="3" applyNumberFormat="1" applyFont="1" applyFill="1" applyBorder="1" applyAlignment="1">
      <alignment horizontal="center" vertical="center"/>
    </xf>
    <xf numFmtId="176" fontId="36" fillId="0" borderId="1" xfId="3" applyNumberFormat="1" applyFont="1" applyFill="1" applyBorder="1" applyAlignment="1">
      <alignment horizontal="center" vertical="center"/>
    </xf>
    <xf numFmtId="176" fontId="36" fillId="0" borderId="23" xfId="3" applyNumberFormat="1" applyFont="1" applyFill="1" applyBorder="1" applyAlignment="1">
      <alignment horizontal="distributed" vertical="center"/>
    </xf>
    <xf numFmtId="176" fontId="36" fillId="0" borderId="22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horizontal="right" vertical="center"/>
    </xf>
    <xf numFmtId="176" fontId="36" fillId="0" borderId="1" xfId="3" applyNumberFormat="1" applyFont="1" applyFill="1" applyBorder="1" applyAlignment="1">
      <alignment vertical="center"/>
    </xf>
    <xf numFmtId="178" fontId="36" fillId="0" borderId="63" xfId="6" quotePrefix="1" applyNumberFormat="1" applyFont="1" applyFill="1" applyBorder="1" applyAlignment="1">
      <alignment horizontal="center" vertical="center"/>
    </xf>
    <xf numFmtId="178" fontId="36" fillId="0" borderId="64" xfId="6" quotePrefix="1" applyNumberFormat="1" applyFont="1" applyFill="1" applyBorder="1" applyAlignment="1">
      <alignment horizontal="center" vertical="center"/>
    </xf>
    <xf numFmtId="176" fontId="36" fillId="0" borderId="68" xfId="3" applyNumberFormat="1" applyFont="1" applyFill="1" applyBorder="1" applyAlignment="1">
      <alignment horizontal="center" vertical="center" wrapText="1"/>
    </xf>
    <xf numFmtId="176" fontId="36" fillId="0" borderId="69" xfId="3" applyNumberFormat="1" applyFont="1" applyFill="1" applyBorder="1" applyAlignment="1">
      <alignment horizontal="center" vertical="center" wrapText="1"/>
    </xf>
    <xf numFmtId="176" fontId="36" fillId="0" borderId="72" xfId="3" applyNumberFormat="1" applyFont="1" applyFill="1" applyBorder="1" applyAlignment="1">
      <alignment horizontal="center" vertical="center" wrapText="1"/>
    </xf>
    <xf numFmtId="176" fontId="36" fillId="0" borderId="8" xfId="3" applyNumberFormat="1" applyFont="1" applyFill="1" applyBorder="1"/>
    <xf numFmtId="176" fontId="36" fillId="0" borderId="8" xfId="3" applyNumberFormat="1" applyFont="1" applyFill="1" applyBorder="1" applyAlignment="1">
      <alignment horizontal="right"/>
    </xf>
    <xf numFmtId="176" fontId="36" fillId="0" borderId="8" xfId="3" applyNumberFormat="1" applyFont="1" applyFill="1" applyBorder="1" applyAlignment="1">
      <alignment vertical="center"/>
    </xf>
    <xf numFmtId="176" fontId="36" fillId="0" borderId="8" xfId="3" quotePrefix="1" applyNumberFormat="1" applyFont="1" applyFill="1" applyBorder="1" applyAlignment="1">
      <alignment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36" fillId="0" borderId="8" xfId="3" applyNumberFormat="1" applyFont="1" applyFill="1" applyBorder="1" applyAlignment="1">
      <alignment horizontal="right" vertical="center"/>
    </xf>
    <xf numFmtId="176" fontId="43" fillId="0" borderId="74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horizontal="left" vertical="center"/>
    </xf>
    <xf numFmtId="176" fontId="43" fillId="0" borderId="19" xfId="3" applyNumberFormat="1" applyFont="1" applyFill="1" applyBorder="1" applyAlignment="1">
      <alignment vertical="center"/>
    </xf>
    <xf numFmtId="176" fontId="36" fillId="0" borderId="19" xfId="3" applyNumberFormat="1" applyFont="1" applyFill="1" applyBorder="1" applyAlignment="1">
      <alignment horizontal="right"/>
    </xf>
    <xf numFmtId="176" fontId="36" fillId="0" borderId="45" xfId="3" applyNumberFormat="1" applyFont="1" applyFill="1" applyBorder="1" applyAlignment="1">
      <alignment horizontal="right"/>
    </xf>
    <xf numFmtId="0" fontId="34" fillId="0" borderId="0" xfId="3" applyFont="1" applyFill="1" applyAlignment="1">
      <alignment horizontal="distributed" vertical="center"/>
    </xf>
    <xf numFmtId="176" fontId="43" fillId="0" borderId="58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43" fillId="0" borderId="14" xfId="3" applyNumberFormat="1" applyFont="1" applyFill="1" applyBorder="1" applyAlignment="1">
      <alignment horizontal="left" vertical="center"/>
    </xf>
    <xf numFmtId="176" fontId="36" fillId="0" borderId="0" xfId="3" applyNumberFormat="1" applyFont="1" applyFill="1" applyAlignment="1">
      <alignment horizontal="right"/>
    </xf>
    <xf numFmtId="176" fontId="36" fillId="0" borderId="2" xfId="3" applyNumberFormat="1" applyFont="1" applyFill="1" applyBorder="1" applyAlignment="1">
      <alignment horizontal="right"/>
    </xf>
    <xf numFmtId="176" fontId="43" fillId="0" borderId="28" xfId="3" applyNumberFormat="1" applyFont="1" applyFill="1" applyBorder="1" applyAlignment="1">
      <alignment horizontal="distributed" vertical="center"/>
    </xf>
    <xf numFmtId="176" fontId="43" fillId="0" borderId="3" xfId="3" applyNumberFormat="1" applyFont="1" applyFill="1" applyBorder="1" applyAlignment="1">
      <alignment horizontal="distributed" vertical="center"/>
    </xf>
    <xf numFmtId="176" fontId="43" fillId="0" borderId="4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/>
    </xf>
    <xf numFmtId="176" fontId="43" fillId="0" borderId="26" xfId="3" applyNumberFormat="1" applyFont="1" applyFill="1" applyBorder="1" applyAlignment="1">
      <alignment horizontal="distributed" vertical="center" wrapText="1"/>
    </xf>
    <xf numFmtId="176" fontId="43" fillId="0" borderId="3" xfId="3" applyNumberFormat="1" applyFont="1" applyFill="1" applyBorder="1" applyAlignment="1">
      <alignment horizontal="distributed" vertical="center" wrapText="1"/>
    </xf>
    <xf numFmtId="176" fontId="43" fillId="0" borderId="75" xfId="3" applyNumberFormat="1" applyFont="1" applyFill="1" applyBorder="1" applyAlignment="1">
      <alignment horizontal="distributed" vertical="center" wrapText="1"/>
    </xf>
    <xf numFmtId="176" fontId="43" fillId="0" borderId="76" xfId="3" applyNumberFormat="1" applyFont="1" applyFill="1" applyBorder="1" applyAlignment="1">
      <alignment horizontal="distributed" vertical="center"/>
    </xf>
    <xf numFmtId="176" fontId="43" fillId="0" borderId="5" xfId="3" applyNumberFormat="1" applyFont="1" applyFill="1" applyBorder="1" applyAlignment="1">
      <alignment horizontal="distributed" vertical="center" wrapText="1"/>
    </xf>
    <xf numFmtId="176" fontId="36" fillId="0" borderId="10" xfId="3" applyNumberFormat="1" applyFont="1" applyFill="1" applyBorder="1" applyAlignment="1">
      <alignment vertical="center"/>
    </xf>
    <xf numFmtId="177" fontId="36" fillId="0" borderId="6" xfId="3" applyNumberFormat="1" applyFont="1" applyFill="1" applyBorder="1" applyAlignment="1">
      <alignment horizontal="center" vertical="center"/>
    </xf>
    <xf numFmtId="0" fontId="47" fillId="0" borderId="0" xfId="3" applyFont="1" applyFill="1" applyAlignment="1">
      <alignment horizontal="left" vertical="center"/>
    </xf>
    <xf numFmtId="0" fontId="34" fillId="0" borderId="11" xfId="3" applyFont="1" applyFill="1" applyBorder="1" applyAlignment="1">
      <alignment vertical="center"/>
    </xf>
    <xf numFmtId="0" fontId="47" fillId="0" borderId="20" xfId="3" applyFont="1" applyFill="1" applyBorder="1" applyAlignment="1">
      <alignment vertical="center"/>
    </xf>
    <xf numFmtId="176" fontId="36" fillId="0" borderId="33" xfId="3" applyNumberFormat="1" applyFont="1" applyFill="1" applyBorder="1" applyAlignment="1">
      <alignment horizontal="distributed" vertical="center" shrinkToFit="1"/>
    </xf>
    <xf numFmtId="176" fontId="36" fillId="0" borderId="6" xfId="3" applyNumberFormat="1" applyFont="1" applyFill="1" applyBorder="1" applyAlignment="1">
      <alignment horizontal="distributed" vertical="center" shrinkToFit="1"/>
    </xf>
    <xf numFmtId="176" fontId="36" fillId="0" borderId="12" xfId="3" applyNumberFormat="1" applyFont="1" applyFill="1" applyBorder="1" applyAlignment="1">
      <alignment horizontal="distributed" vertical="center" shrinkToFit="1"/>
    </xf>
    <xf numFmtId="176" fontId="36" fillId="0" borderId="10" xfId="3" applyNumberFormat="1" applyFont="1" applyFill="1" applyBorder="1"/>
    <xf numFmtId="178" fontId="36" fillId="0" borderId="6" xfId="3" applyNumberFormat="1" applyFont="1" applyFill="1" applyBorder="1" applyAlignment="1">
      <alignment horizontal="center" vertical="center"/>
    </xf>
    <xf numFmtId="176" fontId="47" fillId="0" borderId="6" xfId="3" applyNumberFormat="1" applyFont="1" applyFill="1" applyBorder="1" applyAlignment="1">
      <alignment horizontal="left" vertical="center"/>
    </xf>
    <xf numFmtId="176" fontId="47" fillId="0" borderId="12" xfId="3" applyNumberFormat="1" applyFont="1" applyFill="1" applyBorder="1" applyAlignment="1">
      <alignment horizontal="left" vertical="center"/>
    </xf>
    <xf numFmtId="179" fontId="36" fillId="0" borderId="6" xfId="3" applyNumberFormat="1" applyFont="1" applyFill="1" applyBorder="1" applyAlignment="1">
      <alignment vertical="center"/>
    </xf>
    <xf numFmtId="179" fontId="47" fillId="0" borderId="0" xfId="3" applyNumberFormat="1" applyFont="1" applyFill="1" applyAlignment="1">
      <alignment horizontal="left" vertical="center"/>
    </xf>
    <xf numFmtId="176" fontId="47" fillId="0" borderId="2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horizontal="right" vertical="center"/>
    </xf>
    <xf numFmtId="177" fontId="36" fillId="0" borderId="14" xfId="3" applyNumberFormat="1" applyFont="1" applyFill="1" applyBorder="1" applyAlignment="1">
      <alignment horizontal="center" vertical="center"/>
    </xf>
    <xf numFmtId="0" fontId="47" fillId="0" borderId="14" xfId="3" applyFont="1" applyFill="1" applyBorder="1" applyAlignment="1">
      <alignment horizontal="center" vertical="center"/>
    </xf>
    <xf numFmtId="0" fontId="47" fillId="0" borderId="18" xfId="3" applyFont="1" applyFill="1" applyBorder="1" applyAlignment="1">
      <alignment vertical="center"/>
    </xf>
    <xf numFmtId="177" fontId="36" fillId="0" borderId="0" xfId="3" applyNumberFormat="1" applyFont="1" applyFill="1" applyAlignment="1">
      <alignment horizontal="center" vertical="center"/>
    </xf>
    <xf numFmtId="0" fontId="47" fillId="0" borderId="21" xfId="3" applyFont="1" applyFill="1" applyBorder="1" applyAlignment="1">
      <alignment vertical="center"/>
    </xf>
    <xf numFmtId="176" fontId="36" fillId="0" borderId="37" xfId="3" applyNumberFormat="1" applyFont="1" applyFill="1" applyBorder="1" applyAlignment="1">
      <alignment horizontal="distributed" vertical="center" shrinkToFit="1"/>
    </xf>
    <xf numFmtId="176" fontId="36" fillId="0" borderId="14" xfId="3" applyNumberFormat="1" applyFont="1" applyFill="1" applyBorder="1" applyAlignment="1">
      <alignment horizontal="distributed" vertical="center" shrinkToFit="1"/>
    </xf>
    <xf numFmtId="176" fontId="36" fillId="0" borderId="15" xfId="3" applyNumberFormat="1" applyFont="1" applyFill="1" applyBorder="1" applyAlignment="1">
      <alignment horizontal="distributed" vertical="center" shrinkToFit="1"/>
    </xf>
    <xf numFmtId="176" fontId="36" fillId="0" borderId="18" xfId="3" applyNumberFormat="1" applyFont="1" applyFill="1" applyBorder="1" applyAlignment="1">
      <alignment vertical="center"/>
    </xf>
    <xf numFmtId="178" fontId="36" fillId="0" borderId="14" xfId="3" applyNumberFormat="1" applyFont="1" applyFill="1" applyBorder="1" applyAlignment="1">
      <alignment horizontal="center" vertical="center"/>
    </xf>
    <xf numFmtId="176" fontId="47" fillId="0" borderId="14" xfId="3" applyNumberFormat="1" applyFont="1" applyFill="1" applyBorder="1" applyAlignment="1">
      <alignment horizontal="left" vertical="center"/>
    </xf>
    <xf numFmtId="176" fontId="47" fillId="0" borderId="15" xfId="3" applyNumberFormat="1" applyFont="1" applyFill="1" applyBorder="1" applyAlignment="1">
      <alignment horizontal="left" vertical="center"/>
    </xf>
    <xf numFmtId="179" fontId="36" fillId="0" borderId="14" xfId="3" applyNumberFormat="1" applyFont="1" applyFill="1" applyBorder="1" applyAlignment="1">
      <alignment vertical="center"/>
    </xf>
    <xf numFmtId="179" fontId="47" fillId="0" borderId="14" xfId="3" applyNumberFormat="1" applyFont="1" applyFill="1" applyBorder="1" applyAlignment="1">
      <alignment horizontal="left" vertical="center"/>
    </xf>
    <xf numFmtId="176" fontId="47" fillId="0" borderId="16" xfId="3" applyNumberFormat="1" applyFont="1" applyFill="1" applyBorder="1" applyAlignment="1">
      <alignment horizontal="right" vertical="center"/>
    </xf>
    <xf numFmtId="178" fontId="36" fillId="0" borderId="6" xfId="6" applyNumberFormat="1" applyFont="1" applyFill="1" applyBorder="1" applyAlignment="1">
      <alignment horizontal="center" vertical="center"/>
    </xf>
    <xf numFmtId="179" fontId="47" fillId="0" borderId="6" xfId="3" applyNumberFormat="1" applyFont="1" applyFill="1" applyBorder="1" applyAlignment="1">
      <alignment horizontal="left" vertical="center"/>
    </xf>
    <xf numFmtId="176" fontId="36" fillId="0" borderId="73" xfId="3" applyNumberFormat="1" applyFont="1" applyFill="1" applyBorder="1" applyAlignment="1">
      <alignment horizontal="distributed" vertical="center"/>
    </xf>
    <xf numFmtId="176" fontId="36" fillId="0" borderId="1" xfId="3" applyNumberFormat="1" applyFont="1" applyFill="1" applyBorder="1" applyAlignment="1">
      <alignment horizontal="distributed" vertical="center"/>
    </xf>
    <xf numFmtId="176" fontId="47" fillId="0" borderId="22" xfId="3" applyNumberFormat="1" applyFont="1" applyFill="1" applyBorder="1" applyAlignment="1">
      <alignment horizontal="right" vertical="center"/>
    </xf>
    <xf numFmtId="177" fontId="36" fillId="0" borderId="1" xfId="3" applyNumberFormat="1" applyFont="1" applyFill="1" applyBorder="1" applyAlignment="1">
      <alignment horizontal="center" vertical="center"/>
    </xf>
    <xf numFmtId="0" fontId="47" fillId="0" borderId="1" xfId="3" applyFont="1" applyFill="1" applyBorder="1" applyAlignment="1">
      <alignment horizontal="center" vertical="center"/>
    </xf>
    <xf numFmtId="0" fontId="36" fillId="0" borderId="23" xfId="3" applyFont="1" applyFill="1" applyBorder="1" applyAlignment="1">
      <alignment horizontal="center" vertical="center"/>
    </xf>
    <xf numFmtId="0" fontId="47" fillId="0" borderId="22" xfId="3" applyFont="1" applyFill="1" applyBorder="1" applyAlignment="1">
      <alignment vertical="center"/>
    </xf>
    <xf numFmtId="0" fontId="47" fillId="0" borderId="24" xfId="3" applyFont="1" applyFill="1" applyBorder="1" applyAlignment="1">
      <alignment vertical="center"/>
    </xf>
    <xf numFmtId="176" fontId="36" fillId="0" borderId="77" xfId="3" applyNumberFormat="1" applyFont="1" applyFill="1" applyBorder="1" applyAlignment="1">
      <alignment horizontal="distributed" vertical="center" shrinkToFit="1"/>
    </xf>
    <xf numFmtId="176" fontId="36" fillId="0" borderId="1" xfId="3" applyNumberFormat="1" applyFont="1" applyFill="1" applyBorder="1" applyAlignment="1">
      <alignment horizontal="distributed" vertical="center" shrinkToFit="1"/>
    </xf>
    <xf numFmtId="176" fontId="36" fillId="0" borderId="23" xfId="3" applyNumberFormat="1" applyFont="1" applyFill="1" applyBorder="1" applyAlignment="1">
      <alignment horizontal="distributed" vertical="center" shrinkToFit="1"/>
    </xf>
    <xf numFmtId="176" fontId="36" fillId="0" borderId="22" xfId="3" applyNumberFormat="1" applyFont="1" applyFill="1" applyBorder="1" applyAlignment="1">
      <alignment vertical="center"/>
    </xf>
    <xf numFmtId="178" fontId="36" fillId="0" borderId="1" xfId="3" applyNumberFormat="1" applyFont="1" applyFill="1" applyBorder="1" applyAlignment="1">
      <alignment horizontal="center" vertical="center"/>
    </xf>
    <xf numFmtId="176" fontId="47" fillId="0" borderId="1" xfId="3" applyNumberFormat="1" applyFont="1" applyFill="1" applyBorder="1" applyAlignment="1">
      <alignment horizontal="left" vertical="center"/>
    </xf>
    <xf numFmtId="176" fontId="47" fillId="0" borderId="23" xfId="3" applyNumberFormat="1" applyFont="1" applyFill="1" applyBorder="1" applyAlignment="1">
      <alignment horizontal="left" vertical="center"/>
    </xf>
    <xf numFmtId="179" fontId="36" fillId="0" borderId="1" xfId="3" applyNumberFormat="1" applyFont="1" applyFill="1" applyBorder="1" applyAlignment="1">
      <alignment vertical="center"/>
    </xf>
    <xf numFmtId="179" fontId="47" fillId="0" borderId="1" xfId="3" applyNumberFormat="1" applyFont="1" applyFill="1" applyBorder="1" applyAlignment="1">
      <alignment horizontal="left" vertical="center"/>
    </xf>
    <xf numFmtId="176" fontId="47" fillId="0" borderId="25" xfId="3" applyNumberFormat="1" applyFont="1" applyFill="1" applyBorder="1" applyAlignment="1">
      <alignment horizontal="right" vertical="center"/>
    </xf>
    <xf numFmtId="176" fontId="36" fillId="0" borderId="14" xfId="3" applyNumberFormat="1" applyFont="1" applyFill="1" applyBorder="1" applyAlignment="1">
      <alignment horizontal="distributed" vertical="center"/>
    </xf>
    <xf numFmtId="177" fontId="36" fillId="0" borderId="0" xfId="3" applyNumberFormat="1" applyFont="1" applyFill="1" applyAlignment="1">
      <alignment horizontal="center" vertical="center"/>
    </xf>
    <xf numFmtId="0" fontId="34" fillId="0" borderId="14" xfId="3" applyFont="1" applyFill="1" applyBorder="1" applyAlignment="1">
      <alignment horizontal="center" vertical="center"/>
    </xf>
    <xf numFmtId="176" fontId="36" fillId="0" borderId="0" xfId="3" applyNumberFormat="1" applyFont="1" applyFill="1" applyAlignment="1">
      <alignment horizontal="distributed" vertical="center" shrinkToFit="1"/>
    </xf>
    <xf numFmtId="179" fontId="36" fillId="0" borderId="0" xfId="3" applyNumberFormat="1" applyFont="1" applyFill="1" applyAlignment="1">
      <alignment horizontal="center" vertical="center"/>
    </xf>
    <xf numFmtId="176" fontId="43" fillId="0" borderId="52" xfId="3" applyNumberFormat="1" applyFont="1" applyFill="1" applyBorder="1" applyAlignment="1">
      <alignment horizontal="distributed" vertical="center" justifyLastLine="1"/>
    </xf>
    <xf numFmtId="176" fontId="43" fillId="0" borderId="49" xfId="3" applyNumberFormat="1" applyFont="1" applyFill="1" applyBorder="1" applyAlignment="1">
      <alignment horizontal="distributed" vertical="center" justifyLastLine="1"/>
    </xf>
    <xf numFmtId="176" fontId="43" fillId="0" borderId="56" xfId="3" applyNumberFormat="1" applyFont="1" applyFill="1" applyBorder="1" applyAlignment="1">
      <alignment horizontal="distributed" vertical="center" justifyLastLine="1"/>
    </xf>
    <xf numFmtId="176" fontId="36" fillId="0" borderId="78" xfId="3" applyNumberFormat="1" applyFont="1" applyFill="1" applyBorder="1" applyAlignment="1">
      <alignment horizontal="center" vertical="center" textRotation="255"/>
    </xf>
    <xf numFmtId="176" fontId="43" fillId="0" borderId="81" xfId="3" applyNumberFormat="1" applyFont="1" applyFill="1" applyBorder="1" applyAlignment="1">
      <alignment horizontal="distributed" vertical="center"/>
    </xf>
    <xf numFmtId="176" fontId="43" fillId="0" borderId="19" xfId="3" applyNumberFormat="1" applyFont="1" applyFill="1" applyBorder="1" applyAlignment="1">
      <alignment horizontal="distributed" vertical="center"/>
    </xf>
    <xf numFmtId="176" fontId="43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 wrapText="1"/>
    </xf>
    <xf numFmtId="176" fontId="46" fillId="0" borderId="82" xfId="3" applyNumberFormat="1" applyFont="1" applyFill="1" applyBorder="1" applyAlignment="1">
      <alignment horizontal="distributed" vertical="center" wrapText="1"/>
    </xf>
    <xf numFmtId="176" fontId="46" fillId="0" borderId="19" xfId="3" applyNumberFormat="1" applyFont="1" applyFill="1" applyBorder="1" applyAlignment="1">
      <alignment horizontal="distributed" vertical="center"/>
    </xf>
    <xf numFmtId="176" fontId="46" fillId="0" borderId="82" xfId="3" applyNumberFormat="1" applyFont="1" applyFill="1" applyBorder="1" applyAlignment="1">
      <alignment horizontal="distributed" vertical="center"/>
    </xf>
    <xf numFmtId="176" fontId="46" fillId="0" borderId="81" xfId="3" applyNumberFormat="1" applyFont="1" applyFill="1" applyBorder="1" applyAlignment="1">
      <alignment horizontal="distributed" vertical="center"/>
    </xf>
    <xf numFmtId="176" fontId="46" fillId="0" borderId="45" xfId="3" applyNumberFormat="1" applyFont="1" applyFill="1" applyBorder="1" applyAlignment="1">
      <alignment horizontal="distributed" vertical="center"/>
    </xf>
    <xf numFmtId="176" fontId="43" fillId="0" borderId="26" xfId="3" quotePrefix="1" applyNumberFormat="1" applyFont="1" applyFill="1" applyBorder="1" applyAlignment="1">
      <alignment horizontal="center" vertical="center"/>
    </xf>
    <xf numFmtId="176" fontId="43" fillId="0" borderId="3" xfId="3" quotePrefix="1" applyNumberFormat="1" applyFont="1" applyFill="1" applyBorder="1" applyAlignment="1">
      <alignment horizontal="center" vertical="center"/>
    </xf>
    <xf numFmtId="176" fontId="43" fillId="0" borderId="4" xfId="3" quotePrefix="1" applyNumberFormat="1" applyFont="1" applyFill="1" applyBorder="1" applyAlignment="1">
      <alignment horizontal="center" vertical="center"/>
    </xf>
    <xf numFmtId="176" fontId="43" fillId="0" borderId="75" xfId="3" quotePrefix="1" applyNumberFormat="1" applyFont="1" applyFill="1" applyBorder="1" applyAlignment="1">
      <alignment horizontal="center" vertical="center"/>
    </xf>
    <xf numFmtId="176" fontId="36" fillId="0" borderId="79" xfId="3" applyNumberFormat="1" applyFont="1" applyFill="1" applyBorder="1" applyAlignment="1">
      <alignment horizontal="center" vertical="center" textRotation="255"/>
    </xf>
    <xf numFmtId="176" fontId="43" fillId="0" borderId="10" xfId="3" applyNumberFormat="1" applyFont="1" applyFill="1" applyBorder="1" applyAlignment="1">
      <alignment horizontal="distributed" vertical="center"/>
    </xf>
    <xf numFmtId="176" fontId="43" fillId="0" borderId="0" xfId="3" applyNumberFormat="1" applyFont="1" applyFill="1" applyAlignment="1">
      <alignment horizontal="distributed" vertical="center"/>
    </xf>
    <xf numFmtId="176" fontId="43" fillId="0" borderId="7" xfId="3" applyNumberFormat="1" applyFont="1" applyFill="1" applyBorder="1" applyAlignment="1">
      <alignment horizontal="distributed" vertical="center"/>
    </xf>
    <xf numFmtId="176" fontId="46" fillId="0" borderId="10" xfId="3" applyNumberFormat="1" applyFont="1" applyFill="1" applyBorder="1" applyAlignment="1">
      <alignment horizontal="distributed" vertical="center" wrapText="1"/>
    </xf>
    <xf numFmtId="176" fontId="46" fillId="0" borderId="0" xfId="3" applyNumberFormat="1" applyFont="1" applyFill="1" applyAlignment="1">
      <alignment horizontal="distributed" vertical="center" wrapText="1"/>
    </xf>
    <xf numFmtId="176" fontId="46" fillId="0" borderId="7" xfId="3" applyNumberFormat="1" applyFont="1" applyFill="1" applyBorder="1" applyAlignment="1">
      <alignment horizontal="distributed" vertical="center" wrapText="1"/>
    </xf>
    <xf numFmtId="176" fontId="46" fillId="0" borderId="10" xfId="3" applyNumberFormat="1" applyFont="1" applyFill="1" applyBorder="1" applyAlignment="1">
      <alignment horizontal="distributed" vertical="center"/>
    </xf>
    <xf numFmtId="176" fontId="46" fillId="0" borderId="0" xfId="3" applyNumberFormat="1" applyFont="1" applyFill="1" applyAlignment="1">
      <alignment horizontal="distributed" vertical="center"/>
    </xf>
    <xf numFmtId="176" fontId="46" fillId="0" borderId="7" xfId="3" applyNumberFormat="1" applyFont="1" applyFill="1" applyBorder="1" applyAlignment="1">
      <alignment horizontal="distributed" vertical="center"/>
    </xf>
    <xf numFmtId="176" fontId="46" fillId="0" borderId="2" xfId="3" applyNumberFormat="1" applyFont="1" applyFill="1" applyBorder="1" applyAlignment="1">
      <alignment horizontal="distributed" vertical="center"/>
    </xf>
    <xf numFmtId="176" fontId="36" fillId="0" borderId="11" xfId="3" applyNumberFormat="1" applyFont="1" applyFill="1" applyBorder="1" applyAlignment="1">
      <alignment horizontal="distributed" vertical="center"/>
    </xf>
    <xf numFmtId="176" fontId="47" fillId="0" borderId="11" xfId="3" applyNumberFormat="1" applyFont="1" applyFill="1" applyBorder="1" applyAlignment="1">
      <alignment horizontal="distributed" vertical="center"/>
    </xf>
    <xf numFmtId="176" fontId="47" fillId="0" borderId="6" xfId="3" applyNumberFormat="1" applyFont="1" applyFill="1" applyBorder="1" applyAlignment="1">
      <alignment horizontal="distributed" vertical="center"/>
    </xf>
    <xf numFmtId="176" fontId="47" fillId="0" borderId="12" xfId="3" applyNumberFormat="1" applyFont="1" applyFill="1" applyBorder="1" applyAlignment="1">
      <alignment horizontal="distributed" vertical="center"/>
    </xf>
    <xf numFmtId="176" fontId="36" fillId="0" borderId="20" xfId="3" applyNumberFormat="1" applyFont="1" applyFill="1" applyBorder="1" applyAlignment="1">
      <alignment horizontal="distributed" vertical="center"/>
    </xf>
    <xf numFmtId="176" fontId="43" fillId="0" borderId="18" xfId="3" applyNumberFormat="1" applyFont="1" applyFill="1" applyBorder="1" applyAlignment="1">
      <alignment horizontal="distributed" vertical="center"/>
    </xf>
    <xf numFmtId="176" fontId="43" fillId="0" borderId="14" xfId="3" applyNumberFormat="1" applyFont="1" applyFill="1" applyBorder="1" applyAlignment="1">
      <alignment horizontal="distributed" vertical="center"/>
    </xf>
    <xf numFmtId="176" fontId="43" fillId="0" borderId="15" xfId="3" applyNumberFormat="1" applyFont="1" applyFill="1" applyBorder="1" applyAlignment="1">
      <alignment horizontal="distributed" vertical="center"/>
    </xf>
    <xf numFmtId="176" fontId="46" fillId="0" borderId="18" xfId="3" applyNumberFormat="1" applyFont="1" applyFill="1" applyBorder="1" applyAlignment="1">
      <alignment horizontal="distributed" vertical="center" wrapText="1"/>
    </xf>
    <xf numFmtId="176" fontId="46" fillId="0" borderId="14" xfId="3" applyNumberFormat="1" applyFont="1" applyFill="1" applyBorder="1" applyAlignment="1">
      <alignment horizontal="distributed" vertical="center" wrapText="1"/>
    </xf>
    <xf numFmtId="176" fontId="46" fillId="0" borderId="15" xfId="3" applyNumberFormat="1" applyFont="1" applyFill="1" applyBorder="1" applyAlignment="1">
      <alignment horizontal="distributed" vertical="center" wrapText="1"/>
    </xf>
    <xf numFmtId="176" fontId="46" fillId="0" borderId="18" xfId="3" applyNumberFormat="1" applyFont="1" applyFill="1" applyBorder="1" applyAlignment="1">
      <alignment horizontal="distributed" vertical="center"/>
    </xf>
    <xf numFmtId="176" fontId="46" fillId="0" borderId="14" xfId="3" applyNumberFormat="1" applyFont="1" applyFill="1" applyBorder="1" applyAlignment="1">
      <alignment horizontal="distributed" vertical="center"/>
    </xf>
    <xf numFmtId="176" fontId="46" fillId="0" borderId="15" xfId="3" applyNumberFormat="1" applyFont="1" applyFill="1" applyBorder="1" applyAlignment="1">
      <alignment horizontal="distributed" vertical="center"/>
    </xf>
    <xf numFmtId="176" fontId="46" fillId="0" borderId="16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center"/>
    </xf>
    <xf numFmtId="176" fontId="36" fillId="0" borderId="18" xfId="3" applyNumberFormat="1" applyFont="1" applyFill="1" applyBorder="1" applyAlignment="1">
      <alignment horizontal="distributed" vertical="top"/>
    </xf>
    <xf numFmtId="176" fontId="36" fillId="0" borderId="15" xfId="3" applyNumberFormat="1" applyFont="1" applyFill="1" applyBorder="1" applyAlignment="1">
      <alignment horizontal="distributed" vertical="top"/>
    </xf>
    <xf numFmtId="176" fontId="47" fillId="0" borderId="18" xfId="3" applyNumberFormat="1" applyFont="1" applyFill="1" applyBorder="1" applyAlignment="1">
      <alignment horizontal="distributed" vertical="top"/>
    </xf>
    <xf numFmtId="176" fontId="47" fillId="0" borderId="14" xfId="3" applyNumberFormat="1" applyFont="1" applyFill="1" applyBorder="1" applyAlignment="1">
      <alignment horizontal="distributed" vertical="top"/>
    </xf>
    <xf numFmtId="176" fontId="47" fillId="0" borderId="15" xfId="3" applyNumberFormat="1" applyFont="1" applyFill="1" applyBorder="1" applyAlignment="1">
      <alignment horizontal="distributed" vertical="top"/>
    </xf>
    <xf numFmtId="176" fontId="36" fillId="0" borderId="21" xfId="3" applyNumberFormat="1" applyFont="1" applyFill="1" applyBorder="1" applyAlignment="1">
      <alignment horizontal="distributed" vertical="top"/>
    </xf>
    <xf numFmtId="176" fontId="47" fillId="0" borderId="11" xfId="3" applyNumberFormat="1" applyFont="1" applyFill="1" applyBorder="1" applyAlignment="1">
      <alignment vertical="center" wrapText="1"/>
    </xf>
    <xf numFmtId="176" fontId="47" fillId="0" borderId="6" xfId="3" applyNumberFormat="1" applyFont="1" applyFill="1" applyBorder="1" applyAlignment="1">
      <alignment vertical="center" wrapText="1"/>
    </xf>
    <xf numFmtId="176" fontId="36" fillId="0" borderId="11" xfId="3" applyNumberFormat="1" applyFont="1" applyFill="1" applyBorder="1" applyAlignment="1">
      <alignment horizontal="right" vertical="top"/>
    </xf>
    <xf numFmtId="176" fontId="36" fillId="0" borderId="6" xfId="3" applyNumberFormat="1" applyFont="1" applyFill="1" applyBorder="1" applyAlignment="1">
      <alignment horizontal="right" vertical="top"/>
    </xf>
    <xf numFmtId="176" fontId="36" fillId="0" borderId="12" xfId="3" applyNumberFormat="1" applyFont="1" applyFill="1" applyBorder="1" applyAlignment="1">
      <alignment horizontal="right" vertical="top"/>
    </xf>
    <xf numFmtId="176" fontId="36" fillId="0" borderId="17" xfId="3" applyNumberFormat="1" applyFont="1" applyFill="1" applyBorder="1" applyAlignment="1">
      <alignment horizontal="right" vertical="top"/>
    </xf>
    <xf numFmtId="176" fontId="36" fillId="0" borderId="31" xfId="3" applyNumberFormat="1" applyFont="1" applyFill="1" applyBorder="1" applyAlignment="1">
      <alignment horizontal="center" vertical="center" textRotation="255"/>
    </xf>
    <xf numFmtId="176" fontId="36" fillId="0" borderId="11" xfId="3" quotePrefix="1" applyNumberFormat="1" applyFont="1" applyFill="1" applyBorder="1"/>
    <xf numFmtId="176" fontId="36" fillId="0" borderId="12" xfId="3" applyNumberFormat="1" applyFont="1" applyFill="1" applyBorder="1"/>
    <xf numFmtId="176" fontId="47" fillId="0" borderId="10" xfId="3" applyNumberFormat="1" applyFont="1" applyFill="1" applyBorder="1" applyAlignment="1">
      <alignment vertical="center" wrapText="1"/>
    </xf>
    <xf numFmtId="176" fontId="47" fillId="0" borderId="0" xfId="3" applyNumberFormat="1" applyFont="1" applyFill="1" applyAlignment="1">
      <alignment vertical="center" wrapText="1"/>
    </xf>
    <xf numFmtId="176" fontId="36" fillId="0" borderId="7" xfId="3" applyNumberFormat="1" applyFont="1" applyFill="1" applyBorder="1" applyAlignment="1">
      <alignment horizontal="right" vertical="center"/>
    </xf>
    <xf numFmtId="176" fontId="36" fillId="0" borderId="10" xfId="3" quotePrefix="1" applyNumberFormat="1" applyFont="1" applyFill="1" applyBorder="1" applyAlignment="1">
      <alignment horizontal="right" vertical="center"/>
    </xf>
    <xf numFmtId="176" fontId="36" fillId="0" borderId="0" xfId="3" quotePrefix="1" applyNumberFormat="1" applyFont="1" applyFill="1" applyAlignment="1">
      <alignment horizontal="right" vertical="center"/>
    </xf>
    <xf numFmtId="176" fontId="36" fillId="0" borderId="7" xfId="3" quotePrefix="1" applyNumberFormat="1" applyFont="1" applyFill="1" applyBorder="1" applyAlignment="1">
      <alignment horizontal="right" vertical="center"/>
    </xf>
    <xf numFmtId="176" fontId="36" fillId="0" borderId="2" xfId="3" applyNumberFormat="1" applyFont="1" applyFill="1" applyBorder="1" applyAlignment="1">
      <alignment horizontal="right" vertical="center"/>
    </xf>
    <xf numFmtId="176" fontId="36" fillId="0" borderId="9" xfId="3" applyNumberFormat="1" applyFont="1" applyFill="1" applyBorder="1" applyAlignment="1">
      <alignment horizontal="center" vertical="center" textRotation="255"/>
    </xf>
    <xf numFmtId="176" fontId="36" fillId="0" borderId="10" xfId="3" applyNumberFormat="1" applyFont="1" applyFill="1" applyBorder="1" applyAlignment="1">
      <alignment horizontal="distributed" vertical="center"/>
    </xf>
    <xf numFmtId="176" fontId="36" fillId="0" borderId="15" xfId="3" applyNumberFormat="1" applyFont="1" applyFill="1" applyBorder="1" applyAlignment="1">
      <alignment horizontal="right" vertical="center"/>
    </xf>
    <xf numFmtId="176" fontId="36" fillId="0" borderId="21" xfId="3" applyNumberFormat="1" applyFont="1" applyFill="1" applyBorder="1" applyAlignment="1">
      <alignment horizontal="right" vertical="center"/>
    </xf>
    <xf numFmtId="176" fontId="47" fillId="0" borderId="18" xfId="3" applyNumberFormat="1" applyFont="1" applyFill="1" applyBorder="1" applyAlignment="1">
      <alignment vertical="center" wrapText="1"/>
    </xf>
    <xf numFmtId="176" fontId="47" fillId="0" borderId="14" xfId="3" applyNumberFormat="1" applyFont="1" applyFill="1" applyBorder="1" applyAlignment="1">
      <alignment vertical="center" wrapText="1"/>
    </xf>
    <xf numFmtId="176" fontId="36" fillId="0" borderId="18" xfId="3" quotePrefix="1" applyNumberFormat="1" applyFont="1" applyFill="1" applyBorder="1" applyAlignment="1">
      <alignment horizontal="right" vertical="center"/>
    </xf>
    <xf numFmtId="176" fontId="36" fillId="0" borderId="14" xfId="3" quotePrefix="1" applyNumberFormat="1" applyFont="1" applyFill="1" applyBorder="1" applyAlignment="1">
      <alignment horizontal="right" vertical="center"/>
    </xf>
    <xf numFmtId="176" fontId="36" fillId="0" borderId="15" xfId="3" quotePrefix="1" applyNumberFormat="1" applyFont="1" applyFill="1" applyBorder="1" applyAlignment="1">
      <alignment horizontal="right" vertical="center"/>
    </xf>
    <xf numFmtId="176" fontId="36" fillId="0" borderId="16" xfId="3" applyNumberFormat="1" applyFont="1" applyFill="1" applyBorder="1" applyAlignment="1">
      <alignment horizontal="right" vertical="center"/>
    </xf>
    <xf numFmtId="176" fontId="36" fillId="0" borderId="18" xfId="3" quotePrefix="1" applyNumberFormat="1" applyFont="1" applyFill="1" applyBorder="1"/>
    <xf numFmtId="176" fontId="36" fillId="0" borderId="29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right" vertical="center"/>
    </xf>
    <xf numFmtId="176" fontId="36" fillId="0" borderId="75" xfId="3" applyNumberFormat="1" applyFont="1" applyFill="1" applyBorder="1" applyAlignment="1">
      <alignment horizontal="right" vertical="center"/>
    </xf>
    <xf numFmtId="176" fontId="36" fillId="0" borderId="32" xfId="3" applyNumberFormat="1" applyFont="1" applyFill="1" applyBorder="1" applyAlignment="1">
      <alignment horizontal="center" vertical="center" wrapText="1"/>
    </xf>
    <xf numFmtId="176" fontId="36" fillId="0" borderId="11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center" vertical="center" textRotation="255"/>
    </xf>
    <xf numFmtId="176" fontId="36" fillId="0" borderId="12" xfId="3" applyNumberFormat="1" applyFont="1" applyFill="1" applyBorder="1" applyAlignment="1">
      <alignment horizontal="right" vertical="center"/>
    </xf>
    <xf numFmtId="176" fontId="36" fillId="0" borderId="96" xfId="3" applyNumberFormat="1" applyFont="1" applyFill="1" applyBorder="1" applyAlignment="1">
      <alignment horizontal="center" vertical="center" textRotation="255"/>
    </xf>
    <xf numFmtId="176" fontId="36" fillId="0" borderId="20" xfId="3" applyNumberFormat="1" applyFont="1" applyFill="1" applyBorder="1" applyAlignment="1">
      <alignment horizontal="right" vertical="center"/>
    </xf>
    <xf numFmtId="176" fontId="36" fillId="0" borderId="42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/>
    </xf>
    <xf numFmtId="176" fontId="36" fillId="0" borderId="15" xfId="3" applyNumberFormat="1" applyFont="1" applyFill="1" applyBorder="1" applyAlignment="1">
      <alignment horizontal="center" vertical="center" textRotation="255"/>
    </xf>
    <xf numFmtId="176" fontId="36" fillId="0" borderId="17" xfId="3" applyNumberFormat="1" applyFont="1" applyFill="1" applyBorder="1" applyAlignment="1">
      <alignment horizontal="right" vertical="center"/>
    </xf>
    <xf numFmtId="176" fontId="36" fillId="0" borderId="26" xfId="3" applyNumberFormat="1" applyFont="1" applyFill="1" applyBorder="1" applyAlignment="1">
      <alignment horizontal="distributed" vertical="center"/>
    </xf>
    <xf numFmtId="176" fontId="36" fillId="0" borderId="4" xfId="3" applyNumberFormat="1" applyFont="1" applyFill="1" applyBorder="1" applyAlignment="1">
      <alignment horizontal="distributed" vertical="center"/>
    </xf>
    <xf numFmtId="176" fontId="36" fillId="0" borderId="97" xfId="3" applyNumberFormat="1" applyFont="1" applyFill="1" applyBorder="1" applyAlignment="1">
      <alignment horizontal="center" vertical="center" textRotation="255"/>
    </xf>
    <xf numFmtId="176" fontId="36" fillId="0" borderId="11" xfId="3" applyNumberFormat="1" applyFont="1" applyFill="1" applyBorder="1" applyAlignment="1">
      <alignment horizontal="center" vertical="center" textRotation="255" wrapText="1"/>
    </xf>
    <xf numFmtId="176" fontId="36" fillId="0" borderId="12" xfId="3" applyNumberFormat="1" applyFont="1" applyFill="1" applyBorder="1" applyAlignment="1">
      <alignment horizontal="center" vertical="center" textRotation="255" wrapText="1"/>
    </xf>
    <xf numFmtId="176" fontId="36" fillId="0" borderId="35" xfId="3" applyNumberFormat="1" applyFont="1" applyFill="1" applyBorder="1" applyAlignment="1">
      <alignment horizontal="center" vertical="center" wrapText="1"/>
    </xf>
    <xf numFmtId="176" fontId="36" fillId="0" borderId="18" xfId="3" applyNumberFormat="1" applyFont="1" applyFill="1" applyBorder="1" applyAlignment="1">
      <alignment horizontal="center" vertical="center" textRotation="255" wrapText="1"/>
    </xf>
    <xf numFmtId="176" fontId="36" fillId="0" borderId="15" xfId="3" applyNumberFormat="1" applyFont="1" applyFill="1" applyBorder="1" applyAlignment="1">
      <alignment horizontal="center" vertical="center" textRotation="255" wrapText="1"/>
    </xf>
    <xf numFmtId="176" fontId="47" fillId="0" borderId="12" xfId="3" applyNumberFormat="1" applyFont="1" applyFill="1" applyBorder="1" applyAlignment="1">
      <alignment vertical="center" wrapText="1"/>
    </xf>
    <xf numFmtId="176" fontId="36" fillId="0" borderId="11" xfId="3" quotePrefix="1" applyNumberFormat="1" applyFont="1" applyFill="1" applyBorder="1" applyAlignment="1">
      <alignment horizontal="right" vertical="center"/>
    </xf>
    <xf numFmtId="176" fontId="36" fillId="0" borderId="6" xfId="3" quotePrefix="1" applyNumberFormat="1" applyFont="1" applyFill="1" applyBorder="1" applyAlignment="1">
      <alignment horizontal="right" vertical="center"/>
    </xf>
    <xf numFmtId="176" fontId="36" fillId="0" borderId="12" xfId="3" quotePrefix="1" applyNumberFormat="1" applyFont="1" applyFill="1" applyBorder="1" applyAlignment="1">
      <alignment horizontal="right" vertical="center"/>
    </xf>
    <xf numFmtId="176" fontId="36" fillId="0" borderId="53" xfId="3" applyNumberFormat="1" applyFont="1" applyFill="1" applyBorder="1" applyAlignment="1">
      <alignment horizontal="distributed" vertical="center"/>
    </xf>
    <xf numFmtId="176" fontId="36" fillId="0" borderId="27" xfId="3" applyNumberFormat="1" applyFont="1" applyFill="1" applyBorder="1" applyAlignment="1">
      <alignment horizontal="distributed" vertical="center"/>
    </xf>
    <xf numFmtId="176" fontId="36" fillId="0" borderId="98" xfId="3" applyNumberFormat="1" applyFont="1" applyFill="1" applyBorder="1" applyAlignment="1">
      <alignment horizontal="distributed" vertical="center"/>
    </xf>
    <xf numFmtId="176" fontId="36" fillId="0" borderId="54" xfId="3" applyNumberFormat="1" applyFont="1" applyFill="1" applyBorder="1" applyAlignment="1">
      <alignment horizontal="right" vertical="center"/>
    </xf>
    <xf numFmtId="176" fontId="36" fillId="0" borderId="98" xfId="3" applyNumberFormat="1" applyFont="1" applyFill="1" applyBorder="1" applyAlignment="1">
      <alignment horizontal="right" vertical="center"/>
    </xf>
    <xf numFmtId="176" fontId="36" fillId="0" borderId="103" xfId="3" applyNumberFormat="1" applyFont="1" applyFill="1" applyBorder="1" applyAlignment="1">
      <alignment horizontal="right" vertical="center"/>
    </xf>
    <xf numFmtId="176" fontId="36" fillId="0" borderId="80" xfId="3" applyNumberFormat="1" applyFont="1" applyFill="1" applyBorder="1" applyAlignment="1">
      <alignment horizontal="center" vertical="center" textRotation="255"/>
    </xf>
    <xf numFmtId="176" fontId="47" fillId="0" borderId="22" xfId="3" applyNumberFormat="1" applyFont="1" applyFill="1" applyBorder="1" applyAlignment="1">
      <alignment vertical="center" wrapText="1"/>
    </xf>
    <xf numFmtId="176" fontId="47" fillId="0" borderId="1" xfId="3" applyNumberFormat="1" applyFont="1" applyFill="1" applyBorder="1" applyAlignment="1">
      <alignment vertical="center" wrapText="1"/>
    </xf>
    <xf numFmtId="176" fontId="47" fillId="0" borderId="23" xfId="3" applyNumberFormat="1" applyFont="1" applyFill="1" applyBorder="1" applyAlignment="1">
      <alignment vertical="center" wrapText="1"/>
    </xf>
    <xf numFmtId="176" fontId="36" fillId="0" borderId="23" xfId="3" applyNumberFormat="1" applyFont="1" applyFill="1" applyBorder="1" applyAlignment="1">
      <alignment horizontal="right" vertical="center"/>
    </xf>
    <xf numFmtId="176" fontId="36" fillId="0" borderId="22" xfId="3" quotePrefix="1" applyNumberFormat="1" applyFont="1" applyFill="1" applyBorder="1" applyAlignment="1">
      <alignment horizontal="right" vertical="center"/>
    </xf>
    <xf numFmtId="176" fontId="36" fillId="0" borderId="1" xfId="3" quotePrefix="1" applyNumberFormat="1" applyFont="1" applyFill="1" applyBorder="1" applyAlignment="1">
      <alignment horizontal="right" vertical="center"/>
    </xf>
    <xf numFmtId="176" fontId="36" fillId="0" borderId="23" xfId="3" quotePrefix="1" applyNumberFormat="1" applyFont="1" applyFill="1" applyBorder="1" applyAlignment="1">
      <alignment horizontal="right" vertical="center"/>
    </xf>
    <xf numFmtId="176" fontId="36" fillId="0" borderId="25" xfId="3" applyNumberFormat="1" applyFont="1" applyFill="1" applyBorder="1" applyAlignment="1">
      <alignment horizontal="right" vertical="center"/>
    </xf>
    <xf numFmtId="176" fontId="36" fillId="0" borderId="19" xfId="3" applyNumberFormat="1" applyFont="1" applyFill="1" applyBorder="1"/>
    <xf numFmtId="176" fontId="47" fillId="0" borderId="0" xfId="3" quotePrefix="1" applyNumberFormat="1" applyFont="1" applyFill="1"/>
    <xf numFmtId="176" fontId="47" fillId="0" borderId="0" xfId="3" applyNumberFormat="1" applyFont="1" applyFill="1"/>
    <xf numFmtId="0" fontId="47" fillId="0" borderId="0" xfId="3" applyFont="1" applyFill="1"/>
  </cellXfs>
  <cellStyles count="8">
    <cellStyle name="パーセント 2" xfId="1"/>
    <cellStyle name="桁区切り 2" xfId="2"/>
    <cellStyle name="標準" xfId="0" builtinId="0"/>
    <cellStyle name="標準 2" xfId="3"/>
    <cellStyle name="標準 2 2" xfId="4"/>
    <cellStyle name="標準 3" xfId="5"/>
    <cellStyle name="標準 3 2" xfId="6"/>
    <cellStyle name="標準 3 3" xfId="7"/>
  </cellStyles>
  <dxfs count="6">
    <dxf>
      <fill>
        <patternFill>
          <bgColor rgb="FFFF66FF"/>
        </patternFill>
      </fill>
    </dxf>
    <dxf>
      <fill>
        <patternFill>
          <bgColor rgb="FFFF99FF"/>
        </patternFill>
      </fill>
    </dxf>
    <dxf>
      <fill>
        <patternFill>
          <bgColor rgb="FFFF99FF"/>
        </patternFill>
      </fill>
    </dxf>
    <dxf>
      <fill>
        <patternFill>
          <bgColor rgb="FFFF66FF"/>
        </patternFill>
      </fill>
    </dxf>
    <dxf>
      <fill>
        <patternFill>
          <bgColor rgb="FFFF66FF"/>
        </patternFill>
      </fill>
    </dxf>
    <dxf>
      <fill>
        <patternFill>
          <bgColor rgb="FFFF99FF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C95573BC-52C9-4533-98A6-0E0BBE33128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14500" y="125730"/>
          <a:ext cx="63131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0</xdr:row>
      <xdr:rowOff>125730</xdr:rowOff>
    </xdr:from>
    <xdr:to>
      <xdr:col>28</xdr:col>
      <xdr:colOff>133355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02F26A6-2349-4DF6-9874-A16EE9902C9F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06880" y="125730"/>
          <a:ext cx="6358895" cy="43253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39</xdr:col>
      <xdr:colOff>38100</xdr:colOff>
      <xdr:row>171</xdr:row>
      <xdr:rowOff>76200</xdr:rowOff>
    </xdr:from>
    <xdr:to>
      <xdr:col>41</xdr:col>
      <xdr:colOff>281940</xdr:colOff>
      <xdr:row>174</xdr:row>
      <xdr:rowOff>137160</xdr:rowOff>
    </xdr:to>
    <xdr:sp macro="" textlink="">
      <xdr:nvSpPr>
        <xdr:cNvPr id="60422" name="Line 1"/>
        <xdr:cNvSpPr>
          <a:spLocks noChangeShapeType="1"/>
        </xdr:cNvSpPr>
      </xdr:nvSpPr>
      <xdr:spPr bwMode="auto">
        <a:xfrm flipV="1">
          <a:off x="22357080" y="35181540"/>
          <a:ext cx="1478280" cy="56388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E7D1E9C8-52D0-4180-8AAE-E8697097B1A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73355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DA3D7FE-851F-410F-9C82-417313908955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8FAEE6AD-30B3-4C87-B133-20456163CBCC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676400" y="125730"/>
          <a:ext cx="6389372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228600</xdr:colOff>
      <xdr:row>0</xdr:row>
      <xdr:rowOff>125730</xdr:rowOff>
    </xdr:from>
    <xdr:to>
      <xdr:col>28</xdr:col>
      <xdr:colOff>140972</xdr:colOff>
      <xdr:row>2</xdr:row>
      <xdr:rowOff>47727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423250DA-9C67-49FB-A06C-EE7179606ADE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19275" y="125730"/>
          <a:ext cx="7103747" cy="436347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125730</xdr:rowOff>
    </xdr:from>
    <xdr:to>
      <xdr:col>29</xdr:col>
      <xdr:colOff>1271</xdr:colOff>
      <xdr:row>2</xdr:row>
      <xdr:rowOff>50065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9A45EA3-C5EA-434A-929F-EFE1A3E5B652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25730"/>
          <a:ext cx="7056756" cy="43868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2540</xdr:colOff>
      <xdr:row>0</xdr:row>
      <xdr:rowOff>166370</xdr:rowOff>
    </xdr:from>
    <xdr:to>
      <xdr:col>29</xdr:col>
      <xdr:colOff>1271</xdr:colOff>
      <xdr:row>2</xdr:row>
      <xdr:rowOff>100165</xdr:rowOff>
    </xdr:to>
    <xdr:sp macro="" textlink="">
      <xdr:nvSpPr>
        <xdr:cNvPr id="2" name="WordArt 1">
          <a:extLst>
            <a:ext uri="{FF2B5EF4-FFF2-40B4-BE49-F238E27FC236}">
              <a16:creationId xmlns:a16="http://schemas.microsoft.com/office/drawing/2014/main" id="{D37CBB26-CA62-43E2-B220-601E2B552894}"/>
            </a:ext>
          </a:extLst>
        </xdr:cNvPr>
        <xdr:cNvSpPr>
          <a:spLocks noChangeArrowheads="1" noChangeShapeType="1" noTextEdit="1"/>
        </xdr:cNvSpPr>
      </xdr:nvSpPr>
      <xdr:spPr bwMode="auto">
        <a:xfrm>
          <a:off x="1840865" y="166370"/>
          <a:ext cx="7056756" cy="448145"/>
        </a:xfrm>
        <a:prstGeom prst="rect">
          <a:avLst/>
        </a:prstGeom>
      </xdr:spPr>
      <xdr:txBody>
        <a:bodyPr wrap="none" fromWordArt="1">
          <a:prstTxWarp prst="textPlain">
            <a:avLst>
              <a:gd name="adj" fmla="val 50000"/>
            </a:avLst>
          </a:prstTxWarp>
        </a:bodyPr>
        <a:lstStyle/>
        <a:p>
          <a:pPr algn="ctr" rtl="0">
            <a:buNone/>
          </a:pPr>
          <a:r>
            <a:rPr lang="ja-JP" altLang="en-US" sz="2800" kern="10" spc="0">
              <a:ln w="12700">
                <a:solidFill>
                  <a:srgbClr val="3333CC"/>
                </a:solidFill>
                <a:round/>
                <a:headEnd/>
                <a:tailEnd/>
              </a:ln>
              <a:solidFill>
                <a:srgbClr val="B2B2B2">
                  <a:alpha val="50000"/>
                </a:srgbClr>
              </a:solidFill>
              <a:effectLst>
                <a:outerShdw dist="45791" dir="2021404" algn="ctr" rotWithShape="0">
                  <a:srgbClr val="9999FF"/>
                </a:outerShdw>
              </a:effectLst>
              <a:latin typeface="ＭＳ Ｐゴシック"/>
              <a:ea typeface="ＭＳ Ｐゴシック"/>
            </a:rPr>
            <a:t>決算状況一覧表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Relationship Id="rId4" Type="http://schemas.openxmlformats.org/officeDocument/2006/relationships/comments" Target="../comments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4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Relationship Id="rId4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0">
    <tabColor theme="5"/>
  </sheetPr>
  <dimension ref="A1:AN66"/>
  <sheetViews>
    <sheetView view="pageBreakPreview" zoomScaleNormal="75" zoomScaleSheetLayoutView="100" workbookViewId="0">
      <selection activeCell="AO4" sqref="AO4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286" t="s">
        <v>106</v>
      </c>
      <c r="C2" s="286"/>
      <c r="D2" s="286"/>
      <c r="E2" s="286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9272740</v>
      </c>
      <c r="E5" s="285"/>
      <c r="F5" s="285"/>
      <c r="G5" s="285"/>
      <c r="H5" s="285"/>
      <c r="I5" s="11" t="s">
        <v>6</v>
      </c>
      <c r="J5" s="317">
        <v>626.70000000000005</v>
      </c>
      <c r="K5" s="318"/>
      <c r="L5" s="318"/>
      <c r="M5" s="318"/>
      <c r="N5" s="12" t="s">
        <v>7</v>
      </c>
      <c r="O5" s="319">
        <v>14796</v>
      </c>
      <c r="P5" s="285"/>
      <c r="Q5" s="285"/>
      <c r="R5" s="285"/>
      <c r="S5" s="285"/>
      <c r="T5" s="285"/>
      <c r="U5" s="11" t="s">
        <v>6</v>
      </c>
      <c r="V5" s="319">
        <v>9272740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9599593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8945695</v>
      </c>
      <c r="E6" s="296"/>
      <c r="F6" s="296"/>
      <c r="G6" s="296"/>
      <c r="H6" s="296"/>
      <c r="I6" s="17" t="s">
        <v>6</v>
      </c>
      <c r="J6" s="297">
        <v>621.83000000000004</v>
      </c>
      <c r="K6" s="298"/>
      <c r="L6" s="298"/>
      <c r="M6" s="298"/>
      <c r="N6" s="18" t="s">
        <v>7</v>
      </c>
      <c r="O6" s="299">
        <v>14386</v>
      </c>
      <c r="P6" s="296"/>
      <c r="Q6" s="296"/>
      <c r="R6" s="296"/>
      <c r="S6" s="296"/>
      <c r="T6" s="296"/>
      <c r="U6" s="17" t="s">
        <v>6</v>
      </c>
      <c r="V6" s="299">
        <v>8945695</v>
      </c>
      <c r="W6" s="296"/>
      <c r="X6" s="296"/>
      <c r="Y6" s="296"/>
      <c r="Z6" s="296"/>
      <c r="AA6" s="296"/>
      <c r="AB6" s="19" t="s">
        <v>6</v>
      </c>
      <c r="AC6" s="300" t="s">
        <v>10</v>
      </c>
      <c r="AD6" s="301"/>
      <c r="AE6" s="301"/>
      <c r="AF6" s="301"/>
      <c r="AG6" s="302">
        <v>9514625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320">
        <v>4071060682</v>
      </c>
      <c r="H10" s="321"/>
      <c r="I10" s="321"/>
      <c r="J10" s="321"/>
      <c r="K10" s="321"/>
      <c r="L10" s="44"/>
      <c r="M10" s="45"/>
      <c r="N10" s="303">
        <v>3884864451</v>
      </c>
      <c r="O10" s="304"/>
      <c r="P10" s="304"/>
      <c r="Q10" s="304"/>
      <c r="R10" s="20"/>
      <c r="S10" s="307">
        <f>IF(N10=0,IF(G10&gt;0,"皆増",0),IF(G10=0,"皆減",ROUND((G10-N10)/N10*100,1)))</f>
        <v>4.8</v>
      </c>
      <c r="T10" s="308"/>
      <c r="U10" s="311" t="s">
        <v>22</v>
      </c>
      <c r="V10" s="312"/>
      <c r="W10" s="312"/>
      <c r="X10" s="312"/>
      <c r="Y10" s="313"/>
      <c r="Z10" s="320">
        <v>2195351911</v>
      </c>
      <c r="AA10" s="321"/>
      <c r="AB10" s="321"/>
      <c r="AC10" s="321"/>
      <c r="AD10" s="46"/>
      <c r="AE10" s="47"/>
      <c r="AF10" s="324">
        <v>2129833229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322"/>
      <c r="H11" s="323"/>
      <c r="I11" s="323"/>
      <c r="J11" s="323"/>
      <c r="K11" s="323"/>
      <c r="L11" s="49"/>
      <c r="M11" s="50"/>
      <c r="N11" s="305"/>
      <c r="O11" s="306"/>
      <c r="P11" s="306"/>
      <c r="Q11" s="306"/>
      <c r="R11" s="51"/>
      <c r="S11" s="309"/>
      <c r="T11" s="310"/>
      <c r="U11" s="314"/>
      <c r="V11" s="315"/>
      <c r="W11" s="315"/>
      <c r="X11" s="315"/>
      <c r="Y11" s="316"/>
      <c r="Z11" s="322"/>
      <c r="AA11" s="323"/>
      <c r="AB11" s="323"/>
      <c r="AC11" s="323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341">
        <v>3916271750</v>
      </c>
      <c r="H12" s="342"/>
      <c r="I12" s="342"/>
      <c r="J12" s="342"/>
      <c r="K12" s="342"/>
      <c r="L12" s="44"/>
      <c r="M12" s="45"/>
      <c r="N12" s="337">
        <v>3742982007</v>
      </c>
      <c r="O12" s="338"/>
      <c r="P12" s="338"/>
      <c r="Q12" s="338"/>
      <c r="R12" s="20"/>
      <c r="S12" s="339">
        <f>IF(N12=0,IF(G12&gt;0,"皆増",0),IF(G12=0,"皆減",ROUND((G12-N12)/N12*100,1)))</f>
        <v>4.5999999999999996</v>
      </c>
      <c r="T12" s="340"/>
      <c r="U12" s="343" t="s">
        <v>25</v>
      </c>
      <c r="V12" s="344"/>
      <c r="W12" s="344"/>
      <c r="X12" s="344"/>
      <c r="Y12" s="336"/>
      <c r="Z12" s="320">
        <v>1166287261</v>
      </c>
      <c r="AA12" s="321"/>
      <c r="AB12" s="321"/>
      <c r="AC12" s="321"/>
      <c r="AD12" s="55"/>
      <c r="AE12" s="56" t="s">
        <v>18</v>
      </c>
      <c r="AF12" s="324">
        <v>1131526104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322"/>
      <c r="H13" s="323"/>
      <c r="I13" s="323"/>
      <c r="J13" s="323"/>
      <c r="K13" s="323"/>
      <c r="L13" s="49"/>
      <c r="M13" s="50"/>
      <c r="N13" s="305"/>
      <c r="O13" s="306"/>
      <c r="P13" s="306"/>
      <c r="Q13" s="306"/>
      <c r="R13" s="51"/>
      <c r="S13" s="309"/>
      <c r="T13" s="310"/>
      <c r="U13" s="314"/>
      <c r="V13" s="315"/>
      <c r="W13" s="315"/>
      <c r="X13" s="315"/>
      <c r="Y13" s="316"/>
      <c r="Z13" s="322"/>
      <c r="AA13" s="323"/>
      <c r="AB13" s="323"/>
      <c r="AC13" s="323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341">
        <v>154788932</v>
      </c>
      <c r="H14" s="342"/>
      <c r="I14" s="342"/>
      <c r="J14" s="342"/>
      <c r="K14" s="342"/>
      <c r="L14" s="44"/>
      <c r="M14" s="45"/>
      <c r="N14" s="337">
        <v>141882444</v>
      </c>
      <c r="O14" s="338"/>
      <c r="P14" s="338"/>
      <c r="Q14" s="338"/>
      <c r="R14" s="61"/>
      <c r="S14" s="339">
        <f>IF(N14=0,IF(G14&gt;0,"皆増",0),IF(G14=0,"皆減",ROUND((G14-N14)/N14*100,1)))</f>
        <v>9.1</v>
      </c>
      <c r="T14" s="340"/>
      <c r="U14" s="343" t="s">
        <v>28</v>
      </c>
      <c r="V14" s="344"/>
      <c r="W14" s="344"/>
      <c r="X14" s="344"/>
      <c r="Y14" s="336"/>
      <c r="Z14" s="320">
        <v>2409578416</v>
      </c>
      <c r="AA14" s="321"/>
      <c r="AB14" s="321"/>
      <c r="AC14" s="321"/>
      <c r="AD14" s="62"/>
      <c r="AE14" s="56" t="s">
        <v>18</v>
      </c>
      <c r="AF14" s="324">
        <v>2335349760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322"/>
      <c r="H15" s="323"/>
      <c r="I15" s="323"/>
      <c r="J15" s="323"/>
      <c r="K15" s="323"/>
      <c r="L15" s="49"/>
      <c r="M15" s="50"/>
      <c r="N15" s="305"/>
      <c r="O15" s="306"/>
      <c r="P15" s="306"/>
      <c r="Q15" s="306"/>
      <c r="R15" s="51"/>
      <c r="S15" s="309"/>
      <c r="T15" s="310"/>
      <c r="U15" s="314"/>
      <c r="V15" s="315"/>
      <c r="W15" s="315"/>
      <c r="X15" s="315"/>
      <c r="Y15" s="316"/>
      <c r="Z15" s="322"/>
      <c r="AA15" s="323"/>
      <c r="AB15" s="323"/>
      <c r="AC15" s="323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320">
        <v>24675272</v>
      </c>
      <c r="H16" s="321"/>
      <c r="I16" s="321"/>
      <c r="J16" s="321"/>
      <c r="K16" s="321"/>
      <c r="L16" s="44"/>
      <c r="M16" s="45"/>
      <c r="N16" s="337">
        <v>19789849</v>
      </c>
      <c r="O16" s="338"/>
      <c r="P16" s="338"/>
      <c r="Q16" s="338"/>
      <c r="R16" s="20"/>
      <c r="S16" s="339">
        <f>IF(N16=0,IF(G16&gt;0,"皆増",0),IF(G16=0,"皆減",ROUND((G16-N16)/N16*100,1)))</f>
        <v>24.7</v>
      </c>
      <c r="T16" s="340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322"/>
      <c r="H17" s="323"/>
      <c r="I17" s="323"/>
      <c r="J17" s="323"/>
      <c r="K17" s="323"/>
      <c r="L17" s="49"/>
      <c r="M17" s="50"/>
      <c r="N17" s="305"/>
      <c r="O17" s="306"/>
      <c r="P17" s="306"/>
      <c r="Q17" s="306"/>
      <c r="R17" s="51"/>
      <c r="S17" s="309"/>
      <c r="T17" s="310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341">
        <v>130113660</v>
      </c>
      <c r="H18" s="342"/>
      <c r="I18" s="342"/>
      <c r="J18" s="342"/>
      <c r="K18" s="342"/>
      <c r="L18" s="44"/>
      <c r="M18" s="45"/>
      <c r="N18" s="337">
        <v>122092595</v>
      </c>
      <c r="O18" s="338"/>
      <c r="P18" s="338"/>
      <c r="Q18" s="338"/>
      <c r="R18" s="61"/>
      <c r="S18" s="339">
        <f>IF(N18=0,IF(G18&gt;0,"皆増",0),IF(G18=0,"皆減",ROUND((G18-N18)/N18*100,1)))</f>
        <v>6.6</v>
      </c>
      <c r="T18" s="340"/>
      <c r="U18" s="343" t="s">
        <v>37</v>
      </c>
      <c r="V18" s="344"/>
      <c r="W18" s="344"/>
      <c r="X18" s="344"/>
      <c r="Y18" s="336"/>
      <c r="Z18" s="358">
        <v>0.54</v>
      </c>
      <c r="AA18" s="359"/>
      <c r="AB18" s="359"/>
      <c r="AC18" s="359"/>
      <c r="AD18" s="359"/>
      <c r="AE18" s="360"/>
      <c r="AF18" s="364">
        <v>0.54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322"/>
      <c r="H19" s="323"/>
      <c r="I19" s="323"/>
      <c r="J19" s="323"/>
      <c r="K19" s="323"/>
      <c r="L19" s="49"/>
      <c r="M19" s="50"/>
      <c r="N19" s="305"/>
      <c r="O19" s="306"/>
      <c r="P19" s="306"/>
      <c r="Q19" s="306"/>
      <c r="R19" s="51"/>
      <c r="S19" s="309"/>
      <c r="T19" s="310"/>
      <c r="U19" s="314"/>
      <c r="V19" s="315"/>
      <c r="W19" s="315"/>
      <c r="X19" s="315"/>
      <c r="Y19" s="316"/>
      <c r="Z19" s="361"/>
      <c r="AA19" s="362"/>
      <c r="AB19" s="362"/>
      <c r="AC19" s="362"/>
      <c r="AD19" s="362"/>
      <c r="AE19" s="363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320">
        <v>8021065</v>
      </c>
      <c r="H20" s="321"/>
      <c r="I20" s="321"/>
      <c r="J20" s="321"/>
      <c r="K20" s="321"/>
      <c r="L20" s="44"/>
      <c r="M20" s="45"/>
      <c r="N20" s="337">
        <v>-13345906</v>
      </c>
      <c r="O20" s="338"/>
      <c r="P20" s="338"/>
      <c r="Q20" s="338"/>
      <c r="R20" s="20"/>
      <c r="S20" s="370"/>
      <c r="T20" s="371"/>
      <c r="U20" s="346" t="s">
        <v>40</v>
      </c>
      <c r="V20" s="347"/>
      <c r="W20" s="347"/>
      <c r="X20" s="347"/>
      <c r="Y20" s="348"/>
      <c r="Z20" s="176"/>
      <c r="AA20" s="374">
        <v>5.4</v>
      </c>
      <c r="AB20" s="374"/>
      <c r="AC20" s="374"/>
      <c r="AD20" s="177"/>
      <c r="AE20" s="178" t="s">
        <v>19</v>
      </c>
      <c r="AF20" s="70"/>
      <c r="AG20" s="376">
        <v>5.2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322"/>
      <c r="H21" s="323"/>
      <c r="I21" s="323"/>
      <c r="J21" s="323"/>
      <c r="K21" s="323"/>
      <c r="L21" s="49"/>
      <c r="M21" s="50"/>
      <c r="N21" s="305"/>
      <c r="O21" s="306"/>
      <c r="P21" s="306"/>
      <c r="Q21" s="306"/>
      <c r="R21" s="51"/>
      <c r="S21" s="372"/>
      <c r="T21" s="373"/>
      <c r="U21" s="349"/>
      <c r="V21" s="350"/>
      <c r="W21" s="350"/>
      <c r="X21" s="350"/>
      <c r="Y21" s="351"/>
      <c r="Z21" s="179"/>
      <c r="AA21" s="375"/>
      <c r="AB21" s="375"/>
      <c r="AC21" s="375"/>
      <c r="AD21" s="180"/>
      <c r="AE21" s="181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320">
        <v>42615980</v>
      </c>
      <c r="H22" s="321"/>
      <c r="I22" s="321"/>
      <c r="J22" s="321"/>
      <c r="K22" s="321"/>
      <c r="L22" s="44"/>
      <c r="M22" s="45"/>
      <c r="N22" s="337">
        <v>48112520</v>
      </c>
      <c r="O22" s="338"/>
      <c r="P22" s="338"/>
      <c r="Q22" s="338"/>
      <c r="R22" s="20"/>
      <c r="S22" s="339">
        <f>IF(N22=0,IF(G22&gt;0,"皆増",0),IF(G22=0,"皆減",ROUND((G22-N22)/N22*100,1)))</f>
        <v>-11.4</v>
      </c>
      <c r="T22" s="340"/>
      <c r="U22" s="346" t="s">
        <v>43</v>
      </c>
      <c r="V22" s="347"/>
      <c r="W22" s="347"/>
      <c r="X22" s="347"/>
      <c r="Y22" s="348"/>
      <c r="Z22" s="176"/>
      <c r="AA22" s="378">
        <v>79.2</v>
      </c>
      <c r="AB22" s="378"/>
      <c r="AC22" s="378"/>
      <c r="AD22" s="177"/>
      <c r="AE22" s="178" t="s">
        <v>19</v>
      </c>
      <c r="AF22" s="70"/>
      <c r="AG22" s="380">
        <v>79.099999999999994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322"/>
      <c r="H23" s="323"/>
      <c r="I23" s="323"/>
      <c r="J23" s="323"/>
      <c r="K23" s="323"/>
      <c r="L23" s="49"/>
      <c r="M23" s="50"/>
      <c r="N23" s="305"/>
      <c r="O23" s="306"/>
      <c r="P23" s="306"/>
      <c r="Q23" s="306"/>
      <c r="R23" s="51"/>
      <c r="S23" s="309"/>
      <c r="T23" s="310"/>
      <c r="U23" s="349"/>
      <c r="V23" s="350"/>
      <c r="W23" s="350"/>
      <c r="X23" s="350"/>
      <c r="Y23" s="351"/>
      <c r="Z23" s="179"/>
      <c r="AA23" s="379"/>
      <c r="AB23" s="379"/>
      <c r="AC23" s="379"/>
      <c r="AD23" s="182"/>
      <c r="AE23" s="181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320">
        <v>11166555</v>
      </c>
      <c r="H24" s="321"/>
      <c r="I24" s="321"/>
      <c r="J24" s="321"/>
      <c r="K24" s="321"/>
      <c r="L24" s="44"/>
      <c r="M24" s="45"/>
      <c r="N24" s="337">
        <v>0</v>
      </c>
      <c r="O24" s="338"/>
      <c r="P24" s="338"/>
      <c r="Q24" s="338"/>
      <c r="R24" s="20"/>
      <c r="S24" s="339" t="str">
        <f>IF(N24=0,IF(G24&gt;0,"皆増",0),IF(G24=0,"皆減",ROUND((G24-N24)/N24*100,1)))</f>
        <v>皆増</v>
      </c>
      <c r="T24" s="340"/>
      <c r="U24" s="346" t="s">
        <v>47</v>
      </c>
      <c r="V24" s="347"/>
      <c r="W24" s="347"/>
      <c r="X24" s="347"/>
      <c r="Y24" s="348"/>
      <c r="Z24" s="382">
        <v>461480282</v>
      </c>
      <c r="AA24" s="383"/>
      <c r="AB24" s="383"/>
      <c r="AC24" s="383"/>
      <c r="AD24" s="62"/>
      <c r="AE24" s="56" t="s">
        <v>18</v>
      </c>
      <c r="AF24" s="386">
        <v>483282535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322"/>
      <c r="H25" s="323"/>
      <c r="I25" s="323"/>
      <c r="J25" s="323"/>
      <c r="K25" s="323"/>
      <c r="L25" s="49"/>
      <c r="M25" s="50"/>
      <c r="N25" s="305"/>
      <c r="O25" s="306"/>
      <c r="P25" s="306"/>
      <c r="Q25" s="306"/>
      <c r="R25" s="51"/>
      <c r="S25" s="309"/>
      <c r="T25" s="310"/>
      <c r="U25" s="349"/>
      <c r="V25" s="350"/>
      <c r="W25" s="350"/>
      <c r="X25" s="350"/>
      <c r="Y25" s="351"/>
      <c r="Z25" s="384"/>
      <c r="AA25" s="385"/>
      <c r="AB25" s="385"/>
      <c r="AC25" s="385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320">
        <v>37136262</v>
      </c>
      <c r="H26" s="321"/>
      <c r="I26" s="321"/>
      <c r="J26" s="321"/>
      <c r="K26" s="321"/>
      <c r="L26" s="44"/>
      <c r="M26" s="45"/>
      <c r="N26" s="337">
        <v>36946480</v>
      </c>
      <c r="O26" s="338"/>
      <c r="P26" s="338"/>
      <c r="Q26" s="338"/>
      <c r="R26" s="20"/>
      <c r="S26" s="339">
        <f>IF(N26=0,IF(G26&gt;0,"皆増",0),IF(G26=0,"皆減",ROUND((G26-N26)/N26*100,1)))</f>
        <v>0.5</v>
      </c>
      <c r="T26" s="340"/>
      <c r="U26" s="346" t="s">
        <v>50</v>
      </c>
      <c r="V26" s="347"/>
      <c r="W26" s="347"/>
      <c r="X26" s="347"/>
      <c r="Y26" s="348"/>
      <c r="Z26" s="382">
        <v>608699695</v>
      </c>
      <c r="AA26" s="383"/>
      <c r="AB26" s="383"/>
      <c r="AC26" s="383"/>
      <c r="AD26" s="62"/>
      <c r="AE26" s="56" t="s">
        <v>18</v>
      </c>
      <c r="AF26" s="386">
        <v>562047372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322"/>
      <c r="H27" s="323"/>
      <c r="I27" s="323"/>
      <c r="J27" s="323"/>
      <c r="K27" s="323"/>
      <c r="L27" s="49"/>
      <c r="M27" s="50"/>
      <c r="N27" s="305"/>
      <c r="O27" s="306"/>
      <c r="P27" s="306"/>
      <c r="Q27" s="306"/>
      <c r="R27" s="51"/>
      <c r="S27" s="309"/>
      <c r="T27" s="310"/>
      <c r="U27" s="349"/>
      <c r="V27" s="350"/>
      <c r="W27" s="350"/>
      <c r="X27" s="350"/>
      <c r="Y27" s="351"/>
      <c r="Z27" s="384"/>
      <c r="AA27" s="385"/>
      <c r="AB27" s="385"/>
      <c r="AC27" s="385"/>
      <c r="AD27" s="79"/>
      <c r="AE27" s="80"/>
      <c r="AF27" s="388"/>
      <c r="AG27" s="389"/>
      <c r="AH27" s="389"/>
      <c r="AI27" s="389"/>
      <c r="AJ27" s="58"/>
      <c r="AK27" s="6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341">
        <v>24667338</v>
      </c>
      <c r="H28" s="342"/>
      <c r="I28" s="342"/>
      <c r="J28" s="342"/>
      <c r="K28" s="342"/>
      <c r="L28" s="44"/>
      <c r="M28" s="45"/>
      <c r="N28" s="337">
        <v>-2179866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391"/>
      <c r="H29" s="392"/>
      <c r="I29" s="392"/>
      <c r="J29" s="392"/>
      <c r="K29" s="392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/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443" t="s">
        <v>46</v>
      </c>
      <c r="I34" s="443"/>
      <c r="J34" s="443"/>
      <c r="K34" s="443"/>
      <c r="L34" s="445" t="s">
        <v>58</v>
      </c>
      <c r="M34" s="446"/>
      <c r="N34" s="91"/>
      <c r="O34" s="449" t="s">
        <v>33</v>
      </c>
      <c r="P34" s="449"/>
      <c r="Q34" s="449"/>
      <c r="R34" s="451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-3.5</v>
      </c>
      <c r="AB34" s="433"/>
      <c r="AC34" s="433"/>
      <c r="AD34" s="68"/>
      <c r="AE34" s="435" t="s">
        <v>19</v>
      </c>
      <c r="AF34" s="68"/>
      <c r="AG34" s="437">
        <v>-3.4</v>
      </c>
      <c r="AH34" s="437"/>
      <c r="AI34" s="437"/>
      <c r="AJ34" s="437" t="s">
        <v>58</v>
      </c>
      <c r="AK34" s="439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/>
      <c r="H35" s="459"/>
      <c r="I35" s="459"/>
      <c r="J35" s="459"/>
      <c r="K35" s="459"/>
      <c r="L35" s="460"/>
      <c r="M35" s="461"/>
      <c r="N35" s="94"/>
      <c r="O35" s="462"/>
      <c r="P35" s="462"/>
      <c r="Q35" s="462"/>
      <c r="R35" s="463"/>
      <c r="S35" s="464"/>
      <c r="T35" s="465"/>
      <c r="U35" s="465"/>
      <c r="V35" s="465"/>
      <c r="W35" s="465"/>
      <c r="X35" s="465"/>
      <c r="Y35" s="466"/>
      <c r="Z35" s="75"/>
      <c r="AA35" s="434"/>
      <c r="AB35" s="434"/>
      <c r="AC35" s="434"/>
      <c r="AD35" s="78"/>
      <c r="AE35" s="436"/>
      <c r="AF35" s="75" t="s">
        <v>60</v>
      </c>
      <c r="AG35" s="438"/>
      <c r="AH35" s="438"/>
      <c r="AI35" s="438"/>
      <c r="AJ35" s="438"/>
      <c r="AK35" s="440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443" t="s">
        <v>46</v>
      </c>
      <c r="I36" s="443"/>
      <c r="J36" s="443"/>
      <c r="K36" s="443"/>
      <c r="L36" s="445" t="s">
        <v>58</v>
      </c>
      <c r="M36" s="446"/>
      <c r="N36" s="91"/>
      <c r="O36" s="449" t="s">
        <v>46</v>
      </c>
      <c r="P36" s="449"/>
      <c r="Q36" s="449"/>
      <c r="R36" s="451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67" t="s">
        <v>46</v>
      </c>
      <c r="AB36" s="467"/>
      <c r="AC36" s="467"/>
      <c r="AD36" s="68"/>
      <c r="AE36" s="435" t="s">
        <v>19</v>
      </c>
      <c r="AF36" s="97"/>
      <c r="AG36" s="437" t="s">
        <v>33</v>
      </c>
      <c r="AH36" s="437"/>
      <c r="AI36" s="437"/>
      <c r="AJ36" s="437" t="s">
        <v>58</v>
      </c>
      <c r="AK36" s="43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/>
      <c r="H37" s="444"/>
      <c r="I37" s="444"/>
      <c r="J37" s="444"/>
      <c r="K37" s="444"/>
      <c r="L37" s="447"/>
      <c r="M37" s="448"/>
      <c r="N37" s="103"/>
      <c r="O37" s="450"/>
      <c r="P37" s="450"/>
      <c r="Q37" s="450"/>
      <c r="R37" s="452"/>
      <c r="S37" s="456"/>
      <c r="T37" s="457"/>
      <c r="U37" s="457"/>
      <c r="V37" s="457"/>
      <c r="W37" s="457"/>
      <c r="X37" s="457"/>
      <c r="Y37" s="458"/>
      <c r="Z37" s="100"/>
      <c r="AA37" s="468"/>
      <c r="AB37" s="468"/>
      <c r="AC37" s="468"/>
      <c r="AD37" s="105"/>
      <c r="AE37" s="469"/>
      <c r="AF37" s="100" t="s">
        <v>60</v>
      </c>
      <c r="AG37" s="470"/>
      <c r="AH37" s="470"/>
      <c r="AI37" s="470"/>
      <c r="AJ37" s="470"/>
      <c r="AK37" s="471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541" t="s">
        <v>75</v>
      </c>
      <c r="V42" s="542"/>
      <c r="W42" s="5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543"/>
      <c r="V43" s="544"/>
      <c r="W43" s="544"/>
      <c r="X43" s="324">
        <v>678336065</v>
      </c>
      <c r="Y43" s="325"/>
      <c r="Z43" s="547"/>
      <c r="AA43" s="324">
        <v>63552777</v>
      </c>
      <c r="AB43" s="325"/>
      <c r="AC43" s="547"/>
      <c r="AD43" s="520">
        <v>1254426346</v>
      </c>
      <c r="AE43" s="521"/>
      <c r="AF43" s="521"/>
      <c r="AG43" s="522"/>
      <c r="AH43" s="324">
        <v>1996315188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59251</v>
      </c>
      <c r="F44" s="529"/>
      <c r="G44" s="50"/>
      <c r="H44" s="530"/>
      <c r="I44" s="531"/>
      <c r="J44" s="531"/>
      <c r="K44" s="532"/>
      <c r="L44" s="528">
        <v>2885</v>
      </c>
      <c r="M44" s="529"/>
      <c r="N44" s="50"/>
      <c r="O44" s="533">
        <v>58511</v>
      </c>
      <c r="P44" s="459"/>
      <c r="Q44" s="534"/>
      <c r="R44" s="535"/>
      <c r="S44" s="536"/>
      <c r="T44" s="476"/>
      <c r="U44" s="545"/>
      <c r="V44" s="546"/>
      <c r="W44" s="546"/>
      <c r="X44" s="326"/>
      <c r="Y44" s="327"/>
      <c r="Z44" s="548"/>
      <c r="AA44" s="326"/>
      <c r="AB44" s="327"/>
      <c r="AC44" s="548"/>
      <c r="AD44" s="523"/>
      <c r="AE44" s="524"/>
      <c r="AF44" s="524"/>
      <c r="AG44" s="525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6259</v>
      </c>
      <c r="F45" s="568"/>
      <c r="G45" s="50"/>
      <c r="H45" s="569"/>
      <c r="I45" s="570"/>
      <c r="J45" s="570"/>
      <c r="K45" s="571"/>
      <c r="L45" s="567">
        <v>38</v>
      </c>
      <c r="M45" s="568"/>
      <c r="N45" s="50"/>
      <c r="O45" s="572">
        <v>6463</v>
      </c>
      <c r="P45" s="573"/>
      <c r="Q45" s="574"/>
      <c r="R45" s="575"/>
      <c r="S45" s="576"/>
      <c r="T45" s="476"/>
      <c r="U45" s="586" t="s">
        <v>80</v>
      </c>
      <c r="V45" s="556" t="s">
        <v>81</v>
      </c>
      <c r="W45" s="557"/>
      <c r="X45" s="553">
        <v>61590019</v>
      </c>
      <c r="Y45" s="554"/>
      <c r="Z45" s="591"/>
      <c r="AA45" s="549">
        <v>627643</v>
      </c>
      <c r="AB45" s="550"/>
      <c r="AC45" s="560"/>
      <c r="AD45" s="553">
        <v>179885974</v>
      </c>
      <c r="AE45" s="554"/>
      <c r="AF45" s="554"/>
      <c r="AG45" s="591"/>
      <c r="AH45" s="553">
        <v>242103636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1103</v>
      </c>
      <c r="F46" s="550"/>
      <c r="G46" s="121"/>
      <c r="H46" s="579"/>
      <c r="I46" s="580"/>
      <c r="J46" s="580"/>
      <c r="K46" s="581"/>
      <c r="L46" s="549">
        <v>67</v>
      </c>
      <c r="M46" s="550"/>
      <c r="N46" s="121"/>
      <c r="O46" s="582">
        <v>1104</v>
      </c>
      <c r="P46" s="443"/>
      <c r="Q46" s="562"/>
      <c r="R46" s="563"/>
      <c r="S46" s="564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530"/>
      <c r="I47" s="531"/>
      <c r="J47" s="531"/>
      <c r="K47" s="532"/>
      <c r="L47" s="528"/>
      <c r="M47" s="529"/>
      <c r="N47" s="50"/>
      <c r="O47" s="533"/>
      <c r="P47" s="459"/>
      <c r="Q47" s="534"/>
      <c r="R47" s="535"/>
      <c r="S47" s="536"/>
      <c r="T47" s="476"/>
      <c r="U47" s="587"/>
      <c r="V47" s="556" t="s">
        <v>83</v>
      </c>
      <c r="W47" s="557"/>
      <c r="X47" s="549">
        <v>37136262</v>
      </c>
      <c r="Y47" s="550"/>
      <c r="Z47" s="560"/>
      <c r="AA47" s="549">
        <v>8472803</v>
      </c>
      <c r="AB47" s="550"/>
      <c r="AC47" s="560"/>
      <c r="AD47" s="549">
        <v>94356910</v>
      </c>
      <c r="AE47" s="550"/>
      <c r="AF47" s="550"/>
      <c r="AG47" s="560"/>
      <c r="AH47" s="549">
        <v>139965975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569"/>
      <c r="I48" s="570"/>
      <c r="J48" s="570"/>
      <c r="K48" s="571"/>
      <c r="L48" s="567">
        <v>0</v>
      </c>
      <c r="M48" s="568"/>
      <c r="N48" s="50"/>
      <c r="O48" s="572">
        <v>0</v>
      </c>
      <c r="P48" s="573"/>
      <c r="Q48" s="574"/>
      <c r="R48" s="575"/>
      <c r="S48" s="57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60354</v>
      </c>
      <c r="F49" s="578"/>
      <c r="G49" s="50"/>
      <c r="H49" s="569"/>
      <c r="I49" s="570"/>
      <c r="J49" s="570"/>
      <c r="K49" s="571"/>
      <c r="L49" s="577">
        <f>L44+L46+L48</f>
        <v>2952</v>
      </c>
      <c r="M49" s="578"/>
      <c r="N49" s="50"/>
      <c r="O49" s="572">
        <v>59615</v>
      </c>
      <c r="P49" s="573"/>
      <c r="Q49" s="574"/>
      <c r="R49" s="575"/>
      <c r="S49" s="576"/>
      <c r="T49" s="476"/>
      <c r="U49" s="587"/>
      <c r="V49" s="608" t="s">
        <v>86</v>
      </c>
      <c r="W49" s="609"/>
      <c r="X49" s="549">
        <v>-14877</v>
      </c>
      <c r="Y49" s="550"/>
      <c r="Z49" s="560"/>
      <c r="AA49" s="549">
        <v>2</v>
      </c>
      <c r="AB49" s="550"/>
      <c r="AC49" s="560"/>
      <c r="AD49" s="592">
        <v>-1916610</v>
      </c>
      <c r="AE49" s="593"/>
      <c r="AF49" s="593"/>
      <c r="AG49" s="594"/>
      <c r="AH49" s="549">
        <v>-1931485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2661</v>
      </c>
      <c r="F50" s="550"/>
      <c r="G50" s="121"/>
      <c r="H50" s="579"/>
      <c r="I50" s="580"/>
      <c r="J50" s="580"/>
      <c r="K50" s="581"/>
      <c r="L50" s="549">
        <v>146</v>
      </c>
      <c r="M50" s="550"/>
      <c r="N50" s="121"/>
      <c r="O50" s="582">
        <v>2644</v>
      </c>
      <c r="P50" s="443"/>
      <c r="Q50" s="562"/>
      <c r="R50" s="563"/>
      <c r="S50" s="564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95"/>
      <c r="AE50" s="596"/>
      <c r="AF50" s="596"/>
      <c r="AG50" s="597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530"/>
      <c r="I51" s="531"/>
      <c r="J51" s="531"/>
      <c r="K51" s="532"/>
      <c r="L51" s="528"/>
      <c r="M51" s="529"/>
      <c r="N51" s="50"/>
      <c r="O51" s="533"/>
      <c r="P51" s="459"/>
      <c r="Q51" s="534"/>
      <c r="R51" s="535"/>
      <c r="S51" s="536"/>
      <c r="T51" s="476"/>
      <c r="U51" s="541" t="s">
        <v>88</v>
      </c>
      <c r="V51" s="542"/>
      <c r="W51" s="598"/>
      <c r="X51" s="602">
        <v>702774945</v>
      </c>
      <c r="Y51" s="603"/>
      <c r="Z51" s="604"/>
      <c r="AA51" s="602">
        <v>55707619</v>
      </c>
      <c r="AB51" s="603"/>
      <c r="AC51" s="604"/>
      <c r="AD51" s="612">
        <v>1338038800</v>
      </c>
      <c r="AE51" s="613"/>
      <c r="AF51" s="613"/>
      <c r="AG51" s="614"/>
      <c r="AH51" s="602">
        <v>2096521364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63015</v>
      </c>
      <c r="F52" s="624"/>
      <c r="G52" s="102"/>
      <c r="H52" s="625"/>
      <c r="I52" s="626"/>
      <c r="J52" s="626"/>
      <c r="K52" s="627"/>
      <c r="L52" s="623">
        <f>L49+L50</f>
        <v>3098</v>
      </c>
      <c r="M52" s="624"/>
      <c r="N52" s="102"/>
      <c r="O52" s="628">
        <v>62259</v>
      </c>
      <c r="P52" s="629"/>
      <c r="Q52" s="630"/>
      <c r="R52" s="631"/>
      <c r="S52" s="632"/>
      <c r="T52" s="477"/>
      <c r="U52" s="599"/>
      <c r="V52" s="600"/>
      <c r="W52" s="601"/>
      <c r="X52" s="605"/>
      <c r="Y52" s="606"/>
      <c r="Z52" s="607"/>
      <c r="AA52" s="605"/>
      <c r="AB52" s="606"/>
      <c r="AC52" s="607"/>
      <c r="AD52" s="615"/>
      <c r="AE52" s="616"/>
      <c r="AF52" s="616"/>
      <c r="AG52" s="617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  <row r="60" spans="1:40">
      <c r="Y60" s="589"/>
      <c r="Z60" s="589"/>
      <c r="AA60" s="589"/>
      <c r="AB60" s="590"/>
      <c r="AC60" s="590"/>
      <c r="AD60" s="590"/>
      <c r="AE60" s="590"/>
      <c r="AF60" s="590"/>
      <c r="AG60" s="590"/>
      <c r="AH60" s="589"/>
      <c r="AI60" s="589"/>
      <c r="AJ60" s="589"/>
      <c r="AK60" s="589"/>
      <c r="AL60" s="589"/>
      <c r="AM60" s="589"/>
    </row>
    <row r="61" spans="1:40">
      <c r="Y61" s="589"/>
      <c r="Z61" s="589"/>
      <c r="AA61" s="589"/>
      <c r="AB61" s="590"/>
      <c r="AC61" s="590"/>
      <c r="AD61" s="590"/>
      <c r="AE61" s="590"/>
      <c r="AF61" s="590"/>
      <c r="AG61" s="590"/>
      <c r="AH61" s="589"/>
      <c r="AI61" s="589"/>
      <c r="AJ61" s="589"/>
      <c r="AK61" s="589"/>
      <c r="AL61" s="589"/>
      <c r="AM61" s="589"/>
    </row>
    <row r="62" spans="1:40">
      <c r="Y62" s="589"/>
      <c r="Z62" s="589"/>
      <c r="AA62" s="589"/>
      <c r="AB62" s="590"/>
      <c r="AC62" s="590"/>
      <c r="AD62" s="590"/>
      <c r="AE62" s="590"/>
      <c r="AF62" s="590"/>
      <c r="AG62" s="590"/>
      <c r="AH62" s="589"/>
      <c r="AI62" s="589"/>
      <c r="AJ62" s="589"/>
      <c r="AK62" s="589"/>
      <c r="AL62" s="589"/>
      <c r="AM62" s="589"/>
    </row>
    <row r="63" spans="1:40">
      <c r="Y63" s="589"/>
      <c r="Z63" s="589"/>
      <c r="AA63" s="589"/>
      <c r="AB63" s="590"/>
      <c r="AC63" s="590"/>
      <c r="AD63" s="590"/>
      <c r="AE63" s="590"/>
      <c r="AF63" s="590"/>
      <c r="AG63" s="590"/>
      <c r="AH63" s="589"/>
      <c r="AI63" s="589"/>
      <c r="AJ63" s="589"/>
      <c r="AK63" s="589"/>
      <c r="AL63" s="589"/>
      <c r="AM63" s="589"/>
    </row>
    <row r="64" spans="1:40">
      <c r="Y64" s="589"/>
      <c r="Z64" s="589"/>
      <c r="AA64" s="589"/>
      <c r="AB64" s="590"/>
      <c r="AC64" s="590"/>
      <c r="AD64" s="590"/>
      <c r="AE64" s="590"/>
      <c r="AF64" s="590"/>
      <c r="AG64" s="590"/>
      <c r="AH64" s="589"/>
      <c r="AI64" s="589"/>
      <c r="AJ64" s="589"/>
      <c r="AK64" s="589"/>
      <c r="AL64" s="589"/>
      <c r="AM64" s="589"/>
    </row>
    <row r="65" spans="25:39">
      <c r="Y65" s="589"/>
      <c r="Z65" s="589"/>
      <c r="AA65" s="589"/>
      <c r="AB65" s="590"/>
      <c r="AC65" s="590"/>
      <c r="AD65" s="590"/>
      <c r="AE65" s="590"/>
      <c r="AF65" s="590"/>
      <c r="AG65" s="590"/>
      <c r="AH65" s="589"/>
      <c r="AI65" s="589"/>
      <c r="AJ65" s="589"/>
      <c r="AK65" s="589"/>
      <c r="AL65" s="589"/>
      <c r="AM65" s="589"/>
    </row>
    <row r="66" spans="25:39">
      <c r="Y66" s="589"/>
      <c r="Z66" s="589"/>
      <c r="AA66" s="589"/>
      <c r="AB66" s="590"/>
      <c r="AC66" s="590"/>
      <c r="AD66" s="590"/>
      <c r="AE66" s="590"/>
      <c r="AF66" s="590"/>
      <c r="AG66" s="590"/>
      <c r="AH66" s="589"/>
      <c r="AI66" s="589"/>
      <c r="AJ66" s="589"/>
      <c r="AK66" s="589"/>
      <c r="AL66" s="589"/>
      <c r="AM66" s="589"/>
    </row>
  </sheetData>
  <mergeCells count="231">
    <mergeCell ref="B52:D52"/>
    <mergeCell ref="E52:F52"/>
    <mergeCell ref="H52:K52"/>
    <mergeCell ref="L52:M52"/>
    <mergeCell ref="O52:P52"/>
    <mergeCell ref="Q52:S52"/>
    <mergeCell ref="Y60:AA66"/>
    <mergeCell ref="AB60:AD66"/>
    <mergeCell ref="AE60:AG66"/>
    <mergeCell ref="AH60:AJ66"/>
    <mergeCell ref="V45:W46"/>
    <mergeCell ref="X45:Z46"/>
    <mergeCell ref="AA45:AC46"/>
    <mergeCell ref="AD45:AG46"/>
    <mergeCell ref="AD47:AG48"/>
    <mergeCell ref="AD49:AG50"/>
    <mergeCell ref="AH49:AK50"/>
    <mergeCell ref="U51:W52"/>
    <mergeCell ref="X51:Z52"/>
    <mergeCell ref="V49:W50"/>
    <mergeCell ref="AK60:AM66"/>
    <mergeCell ref="AA51:AC52"/>
    <mergeCell ref="AD51:AG52"/>
    <mergeCell ref="AH51:AK52"/>
    <mergeCell ref="C46:D47"/>
    <mergeCell ref="E46:F47"/>
    <mergeCell ref="H46:K47"/>
    <mergeCell ref="L46:M47"/>
    <mergeCell ref="O46:P47"/>
    <mergeCell ref="X49:Z50"/>
    <mergeCell ref="AA49:AC50"/>
    <mergeCell ref="B43:B49"/>
    <mergeCell ref="E45:F45"/>
    <mergeCell ref="H45:K45"/>
    <mergeCell ref="L45:M45"/>
    <mergeCell ref="O45:P45"/>
    <mergeCell ref="Q45:S45"/>
    <mergeCell ref="U45:U50"/>
    <mergeCell ref="C49:D49"/>
    <mergeCell ref="B50:D51"/>
    <mergeCell ref="E50:F51"/>
    <mergeCell ref="H50:K51"/>
    <mergeCell ref="L50:M51"/>
    <mergeCell ref="O50:P51"/>
    <mergeCell ref="Q50:S51"/>
    <mergeCell ref="C48:D48"/>
    <mergeCell ref="E48:F48"/>
    <mergeCell ref="H48:K48"/>
    <mergeCell ref="L48:M48"/>
    <mergeCell ref="O48:P48"/>
    <mergeCell ref="Q48:S48"/>
    <mergeCell ref="E49:F49"/>
    <mergeCell ref="H49:K49"/>
    <mergeCell ref="L49:M49"/>
    <mergeCell ref="O49:P49"/>
    <mergeCell ref="Q49:S49"/>
    <mergeCell ref="L42:N42"/>
    <mergeCell ref="Q42:S42"/>
    <mergeCell ref="U42:W44"/>
    <mergeCell ref="X43:Z44"/>
    <mergeCell ref="AA43:AC44"/>
    <mergeCell ref="AH47:AK48"/>
    <mergeCell ref="AH45:AK46"/>
    <mergeCell ref="V47:W48"/>
    <mergeCell ref="X47:Z48"/>
    <mergeCell ref="AA47:AC48"/>
    <mergeCell ref="Q46:S47"/>
    <mergeCell ref="B39:S39"/>
    <mergeCell ref="T39:T52"/>
    <mergeCell ref="U39:W41"/>
    <mergeCell ref="X39:Z41"/>
    <mergeCell ref="AA39:AC41"/>
    <mergeCell ref="AD39:AG41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AD43:AG44"/>
    <mergeCell ref="AH43:AK44"/>
    <mergeCell ref="C44:D44"/>
    <mergeCell ref="E44:F44"/>
    <mergeCell ref="H44:K44"/>
    <mergeCell ref="L44:M44"/>
    <mergeCell ref="O44:P44"/>
    <mergeCell ref="Q44:S44"/>
    <mergeCell ref="AA34:AC35"/>
    <mergeCell ref="AE34:AE35"/>
    <mergeCell ref="AG34:AI35"/>
    <mergeCell ref="AJ34:AK35"/>
    <mergeCell ref="B36:F37"/>
    <mergeCell ref="H36:K37"/>
    <mergeCell ref="L36:M37"/>
    <mergeCell ref="O36:Q37"/>
    <mergeCell ref="R36:R37"/>
    <mergeCell ref="S36:Y37"/>
    <mergeCell ref="B34:F35"/>
    <mergeCell ref="H34:K35"/>
    <mergeCell ref="L34:M35"/>
    <mergeCell ref="O34:Q35"/>
    <mergeCell ref="R34:R35"/>
    <mergeCell ref="S34:Y35"/>
    <mergeCell ref="AA36:AC37"/>
    <mergeCell ref="AE36:AE37"/>
    <mergeCell ref="AG36:AI37"/>
    <mergeCell ref="AJ36:AK3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AN58"/>
  <sheetViews>
    <sheetView tabSelected="1" view="pageBreakPreview" zoomScaleNormal="75" zoomScaleSheetLayoutView="100" workbookViewId="0"/>
  </sheetViews>
  <sheetFormatPr defaultColWidth="6.3984375" defaultRowHeight="13.2"/>
  <cols>
    <col min="1" max="1" width="1.59765625" style="1132" customWidth="1"/>
    <col min="2" max="2" width="2.59765625" style="1132" customWidth="1"/>
    <col min="3" max="3" width="1.09765625" style="1132" customWidth="1"/>
    <col min="4" max="4" width="9.5" style="1132" customWidth="1"/>
    <col min="5" max="5" width="4.59765625" style="1132" customWidth="1"/>
    <col min="6" max="6" width="3" style="1132" customWidth="1"/>
    <col min="7" max="7" width="2" style="1132" customWidth="1"/>
    <col min="8" max="9" width="3.59765625" style="1132" customWidth="1"/>
    <col min="10" max="10" width="5.59765625" style="1132" customWidth="1"/>
    <col min="11" max="11" width="2" style="1132" customWidth="1"/>
    <col min="12" max="12" width="3.59765625" style="1132" customWidth="1"/>
    <col min="13" max="13" width="2.69921875" style="1132" customWidth="1"/>
    <col min="14" max="14" width="2.09765625" style="1132" customWidth="1"/>
    <col min="15" max="15" width="6.3984375" style="1132" customWidth="1"/>
    <col min="16" max="16" width="2" style="1132" customWidth="1"/>
    <col min="17" max="17" width="5.5" style="1132" customWidth="1"/>
    <col min="18" max="18" width="4.59765625" style="1132" customWidth="1"/>
    <col min="19" max="19" width="2.59765625" style="1132" customWidth="1"/>
    <col min="20" max="20" width="5.5" style="1132" customWidth="1"/>
    <col min="21" max="21" width="3.59765625" style="1132" customWidth="1"/>
    <col min="22" max="22" width="2.59765625" style="1132" customWidth="1"/>
    <col min="23" max="23" width="1.69921875" style="1132" customWidth="1"/>
    <col min="24" max="24" width="3.8984375" style="1132" customWidth="1"/>
    <col min="25" max="25" width="4.3984375" style="1132" customWidth="1"/>
    <col min="26" max="26" width="4.19921875" style="1132" customWidth="1"/>
    <col min="27" max="27" width="6.3984375" style="1132" customWidth="1"/>
    <col min="28" max="28" width="3.09765625" style="1132" customWidth="1"/>
    <col min="29" max="31" width="2.69921875" style="1132" customWidth="1"/>
    <col min="32" max="32" width="9.765625E-2" style="1132" hidden="1" customWidth="1"/>
    <col min="33" max="33" width="7.09765625" style="1132" customWidth="1"/>
    <col min="34" max="34" width="2" style="1132" customWidth="1"/>
    <col min="35" max="35" width="9.59765625" style="1132" customWidth="1"/>
    <col min="36" max="36" width="2" style="1132" customWidth="1"/>
    <col min="37" max="37" width="2.5" style="1132" customWidth="1"/>
    <col min="38" max="38" width="1.09765625" style="1133" customWidth="1"/>
    <col min="39" max="39" width="10.09765625" style="1133" bestFit="1" customWidth="1"/>
    <col min="40" max="16384" width="6.3984375" style="1133"/>
  </cols>
  <sheetData>
    <row r="1" spans="1:38" ht="15" customHeight="1"/>
    <row r="2" spans="1:38" s="1137" customFormat="1" ht="25.5" customHeight="1">
      <c r="A2" s="1134"/>
      <c r="B2" s="1135" t="s">
        <v>223</v>
      </c>
      <c r="C2" s="1135"/>
      <c r="D2" s="1135"/>
      <c r="E2" s="1135"/>
      <c r="F2" s="1136"/>
      <c r="G2" s="1136"/>
      <c r="H2" s="1136"/>
      <c r="I2" s="1136"/>
      <c r="J2" s="1136"/>
      <c r="K2" s="1136"/>
      <c r="L2" s="1136"/>
      <c r="M2" s="1136"/>
      <c r="N2" s="1136"/>
      <c r="O2" s="1136"/>
      <c r="P2" s="1136"/>
      <c r="Q2" s="1136"/>
      <c r="R2" s="1136"/>
      <c r="S2" s="1136"/>
      <c r="T2" s="1136"/>
      <c r="U2" s="1136"/>
      <c r="V2" s="1136"/>
      <c r="W2" s="1136"/>
      <c r="X2" s="1136"/>
      <c r="Y2" s="1136"/>
      <c r="Z2" s="1136"/>
      <c r="AA2" s="1136"/>
      <c r="AB2" s="1136"/>
      <c r="AC2" s="1136"/>
      <c r="AD2" s="1136"/>
      <c r="AE2" s="1136"/>
      <c r="AF2" s="1136"/>
      <c r="AG2" s="1136"/>
      <c r="AH2" s="1136"/>
      <c r="AI2" s="1136"/>
      <c r="AJ2" s="1136"/>
      <c r="AK2" s="1136"/>
    </row>
    <row r="3" spans="1:38" ht="19.5" customHeight="1" thickBot="1">
      <c r="B3" s="1138"/>
      <c r="C3" s="1138"/>
      <c r="D3" s="1138"/>
      <c r="E3" s="1138"/>
      <c r="F3" s="1138"/>
      <c r="G3" s="1138"/>
      <c r="H3" s="1138"/>
      <c r="I3" s="1138"/>
      <c r="J3" s="1138"/>
      <c r="K3" s="1138"/>
      <c r="L3" s="1138"/>
      <c r="M3" s="1138"/>
      <c r="N3" s="1138"/>
      <c r="O3" s="1138"/>
      <c r="P3" s="1138"/>
      <c r="Q3" s="1138"/>
      <c r="R3" s="1138"/>
      <c r="S3" s="1138"/>
      <c r="T3" s="1138"/>
      <c r="U3" s="1138"/>
      <c r="V3" s="1138"/>
      <c r="W3" s="1138"/>
      <c r="X3" s="1138"/>
      <c r="Y3" s="1138"/>
      <c r="Z3" s="1138"/>
      <c r="AA3" s="1138"/>
      <c r="AB3" s="1138"/>
      <c r="AC3" s="1138"/>
      <c r="AD3" s="1138"/>
      <c r="AE3" s="1138"/>
      <c r="AF3" s="1138"/>
      <c r="AG3" s="1138"/>
      <c r="AH3" s="1138"/>
      <c r="AI3" s="1138"/>
      <c r="AJ3" s="1138"/>
      <c r="AK3" s="1138"/>
    </row>
    <row r="4" spans="1:38" s="1146" customFormat="1" ht="26.25" customHeight="1">
      <c r="A4" s="1139"/>
      <c r="B4" s="1140" t="s">
        <v>0</v>
      </c>
      <c r="C4" s="1141"/>
      <c r="D4" s="1141"/>
      <c r="E4" s="1141"/>
      <c r="F4" s="1141"/>
      <c r="G4" s="1141"/>
      <c r="H4" s="1141"/>
      <c r="I4" s="1142"/>
      <c r="J4" s="1143" t="s">
        <v>1</v>
      </c>
      <c r="K4" s="1141"/>
      <c r="L4" s="1141"/>
      <c r="M4" s="1141"/>
      <c r="N4" s="1142"/>
      <c r="O4" s="1143" t="s">
        <v>2</v>
      </c>
      <c r="P4" s="1141"/>
      <c r="Q4" s="1141"/>
      <c r="R4" s="1141"/>
      <c r="S4" s="1141"/>
      <c r="T4" s="1141"/>
      <c r="U4" s="1142"/>
      <c r="V4" s="1143" t="s">
        <v>3</v>
      </c>
      <c r="W4" s="1141"/>
      <c r="X4" s="1141"/>
      <c r="Y4" s="1141"/>
      <c r="Z4" s="1141"/>
      <c r="AA4" s="1141"/>
      <c r="AB4" s="1142"/>
      <c r="AC4" s="1143" t="s">
        <v>4</v>
      </c>
      <c r="AD4" s="1141"/>
      <c r="AE4" s="1141"/>
      <c r="AF4" s="1141"/>
      <c r="AG4" s="1141"/>
      <c r="AH4" s="1141"/>
      <c r="AI4" s="1141"/>
      <c r="AJ4" s="1141"/>
      <c r="AK4" s="1144"/>
      <c r="AL4" s="1145"/>
    </row>
    <row r="5" spans="1:38" s="1163" customFormat="1" ht="28.5" customHeight="1">
      <c r="A5" s="1147"/>
      <c r="B5" s="1148" t="s">
        <v>108</v>
      </c>
      <c r="C5" s="1149"/>
      <c r="D5" s="1150"/>
      <c r="E5" s="1151">
        <v>288088</v>
      </c>
      <c r="F5" s="1151"/>
      <c r="G5" s="1151"/>
      <c r="H5" s="1151"/>
      <c r="I5" s="1152" t="s">
        <v>6</v>
      </c>
      <c r="J5" s="1153">
        <v>14.67</v>
      </c>
      <c r="K5" s="1154"/>
      <c r="L5" s="1154"/>
      <c r="M5" s="1154"/>
      <c r="N5" s="1155" t="s">
        <v>7</v>
      </c>
      <c r="O5" s="1156">
        <v>19637.900000000001</v>
      </c>
      <c r="P5" s="1157"/>
      <c r="Q5" s="1157"/>
      <c r="R5" s="1157"/>
      <c r="S5" s="1157"/>
      <c r="T5" s="1157"/>
      <c r="U5" s="1152" t="s">
        <v>6</v>
      </c>
      <c r="V5" s="1156">
        <v>288088</v>
      </c>
      <c r="W5" s="1157"/>
      <c r="X5" s="1157"/>
      <c r="Y5" s="1157"/>
      <c r="Z5" s="1157"/>
      <c r="AA5" s="1157"/>
      <c r="AB5" s="1158" t="s">
        <v>6</v>
      </c>
      <c r="AC5" s="1159" t="s">
        <v>226</v>
      </c>
      <c r="AD5" s="1160"/>
      <c r="AE5" s="1160"/>
      <c r="AF5" s="1160"/>
      <c r="AG5" s="1157">
        <v>279251</v>
      </c>
      <c r="AH5" s="1157"/>
      <c r="AI5" s="1157"/>
      <c r="AJ5" s="1161" t="s">
        <v>6</v>
      </c>
      <c r="AK5" s="1162"/>
    </row>
    <row r="6" spans="1:38" s="1163" customFormat="1" ht="28.5" customHeight="1" thickBot="1">
      <c r="A6" s="1147"/>
      <c r="B6" s="1148" t="s">
        <v>107</v>
      </c>
      <c r="C6" s="1149"/>
      <c r="D6" s="1164"/>
      <c r="E6" s="1165">
        <v>277622</v>
      </c>
      <c r="F6" s="1165"/>
      <c r="G6" s="1165"/>
      <c r="H6" s="1165"/>
      <c r="I6" s="1166" t="s">
        <v>6</v>
      </c>
      <c r="J6" s="1167">
        <v>14.67</v>
      </c>
      <c r="K6" s="1168"/>
      <c r="L6" s="1168"/>
      <c r="M6" s="1168"/>
      <c r="N6" s="1169" t="s">
        <v>7</v>
      </c>
      <c r="O6" s="1170">
        <v>18924</v>
      </c>
      <c r="P6" s="1171"/>
      <c r="Q6" s="1171"/>
      <c r="R6" s="1171"/>
      <c r="S6" s="1171"/>
      <c r="T6" s="1171"/>
      <c r="U6" s="1166" t="s">
        <v>6</v>
      </c>
      <c r="V6" s="1170">
        <v>277622</v>
      </c>
      <c r="W6" s="1171"/>
      <c r="X6" s="1171"/>
      <c r="Y6" s="1171"/>
      <c r="Z6" s="1171"/>
      <c r="AA6" s="1171"/>
      <c r="AB6" s="1172" t="s">
        <v>6</v>
      </c>
      <c r="AC6" s="1173" t="s">
        <v>227</v>
      </c>
      <c r="AD6" s="1174"/>
      <c r="AE6" s="1174"/>
      <c r="AF6" s="1174"/>
      <c r="AG6" s="1157">
        <v>278415</v>
      </c>
      <c r="AH6" s="1157"/>
      <c r="AI6" s="1157"/>
      <c r="AJ6" s="1175" t="s">
        <v>6</v>
      </c>
      <c r="AK6" s="1176"/>
    </row>
    <row r="7" spans="1:38" s="1163" customFormat="1" ht="8.1" customHeight="1" thickBot="1">
      <c r="A7" s="1166"/>
      <c r="B7" s="1177"/>
      <c r="C7" s="1177"/>
      <c r="D7" s="1178"/>
      <c r="E7" s="1178"/>
      <c r="F7" s="1178"/>
      <c r="G7" s="1178"/>
      <c r="H7" s="1178"/>
      <c r="I7" s="1178"/>
      <c r="J7" s="1178"/>
      <c r="K7" s="1178"/>
      <c r="L7" s="1178"/>
      <c r="M7" s="1178"/>
      <c r="N7" s="1178"/>
      <c r="O7" s="1178"/>
      <c r="P7" s="1178"/>
      <c r="Q7" s="1179"/>
      <c r="R7" s="1179"/>
      <c r="S7" s="1179"/>
      <c r="T7" s="1179"/>
      <c r="U7" s="1178"/>
      <c r="V7" s="1178"/>
      <c r="W7" s="1178"/>
      <c r="X7" s="1178"/>
      <c r="Y7" s="1178"/>
      <c r="Z7" s="1178"/>
      <c r="AA7" s="1178"/>
      <c r="AB7" s="1178"/>
      <c r="AC7" s="1178"/>
      <c r="AD7" s="1179"/>
      <c r="AE7" s="1179"/>
      <c r="AF7" s="1180"/>
      <c r="AG7" s="1177"/>
      <c r="AH7" s="1178"/>
      <c r="AI7" s="1178"/>
      <c r="AJ7" s="1178"/>
      <c r="AK7" s="1178"/>
    </row>
    <row r="8" spans="1:38" s="1188" customFormat="1" ht="26.25" customHeight="1">
      <c r="A8" s="1181"/>
      <c r="B8" s="1140" t="s">
        <v>11</v>
      </c>
      <c r="C8" s="1141"/>
      <c r="D8" s="1141"/>
      <c r="E8" s="1141"/>
      <c r="F8" s="1142"/>
      <c r="G8" s="1143" t="s">
        <v>228</v>
      </c>
      <c r="H8" s="1141"/>
      <c r="I8" s="1141"/>
      <c r="J8" s="1141"/>
      <c r="K8" s="1141"/>
      <c r="L8" s="1141"/>
      <c r="M8" s="1142"/>
      <c r="N8" s="1182" t="s">
        <v>229</v>
      </c>
      <c r="O8" s="1183"/>
      <c r="P8" s="1183"/>
      <c r="Q8" s="1183"/>
      <c r="R8" s="1184"/>
      <c r="S8" s="1182" t="s">
        <v>14</v>
      </c>
      <c r="T8" s="1185"/>
      <c r="U8" s="1186" t="s">
        <v>15</v>
      </c>
      <c r="V8" s="1141"/>
      <c r="W8" s="1141"/>
      <c r="X8" s="1141"/>
      <c r="Y8" s="1142"/>
      <c r="Z8" s="1143" t="s">
        <v>228</v>
      </c>
      <c r="AA8" s="1141"/>
      <c r="AB8" s="1141"/>
      <c r="AC8" s="1141"/>
      <c r="AD8" s="1141"/>
      <c r="AE8" s="1141"/>
      <c r="AF8" s="1142"/>
      <c r="AG8" s="1182" t="s">
        <v>229</v>
      </c>
      <c r="AH8" s="1183"/>
      <c r="AI8" s="1183"/>
      <c r="AJ8" s="1183"/>
      <c r="AK8" s="1184"/>
      <c r="AL8" s="1187"/>
    </row>
    <row r="9" spans="1:38" ht="14.25" customHeight="1">
      <c r="A9" s="1189"/>
      <c r="B9" s="1190" t="s">
        <v>16</v>
      </c>
      <c r="C9" s="1191"/>
      <c r="D9" s="1192"/>
      <c r="E9" s="1192"/>
      <c r="F9" s="1193"/>
      <c r="G9" s="1194"/>
      <c r="H9" s="1193"/>
      <c r="I9" s="1193"/>
      <c r="J9" s="1193"/>
      <c r="K9" s="1195"/>
      <c r="L9" s="1195"/>
      <c r="M9" s="1195" t="s">
        <v>17</v>
      </c>
      <c r="N9" s="1196"/>
      <c r="O9" s="1195"/>
      <c r="P9" s="1195"/>
      <c r="Q9" s="1195"/>
      <c r="R9" s="1197" t="s">
        <v>18</v>
      </c>
      <c r="S9" s="1196"/>
      <c r="T9" s="1193" t="s">
        <v>19</v>
      </c>
      <c r="U9" s="1198"/>
      <c r="V9" s="1199"/>
      <c r="W9" s="1200"/>
      <c r="X9" s="1199"/>
      <c r="Y9" s="1199"/>
      <c r="Z9" s="1201"/>
      <c r="AA9" s="1200"/>
      <c r="AB9" s="1195"/>
      <c r="AC9" s="1195"/>
      <c r="AD9" s="1195"/>
      <c r="AE9" s="1202" t="s">
        <v>18</v>
      </c>
      <c r="AF9" s="1195"/>
      <c r="AG9" s="1192"/>
      <c r="AH9" s="1203"/>
      <c r="AI9" s="1204" t="s">
        <v>18</v>
      </c>
      <c r="AJ9" s="1204"/>
      <c r="AK9" s="1205"/>
      <c r="AL9" s="1206"/>
    </row>
    <row r="10" spans="1:38" ht="25.5" customHeight="1">
      <c r="A10" s="1189"/>
      <c r="B10" s="1207" t="s">
        <v>20</v>
      </c>
      <c r="C10" s="1208"/>
      <c r="D10" s="1208"/>
      <c r="E10" s="1208"/>
      <c r="F10" s="1209" t="s">
        <v>21</v>
      </c>
      <c r="G10" s="1210">
        <v>131734891</v>
      </c>
      <c r="H10" s="1211"/>
      <c r="I10" s="1211"/>
      <c r="J10" s="1211"/>
      <c r="K10" s="1211"/>
      <c r="L10" s="1212"/>
      <c r="M10" s="1213"/>
      <c r="N10" s="1210">
        <v>130994216</v>
      </c>
      <c r="O10" s="1211"/>
      <c r="P10" s="1211"/>
      <c r="Q10" s="1211"/>
      <c r="R10" s="1214"/>
      <c r="S10" s="1215">
        <f t="shared" ref="S10:S18" si="0">IF(N10=0,IF(G10&gt;0,"皆増","－"),IF(G10=0,"皆減",ROUND((G10-N10)/N10*100,1)))</f>
        <v>0.6</v>
      </c>
      <c r="T10" s="1216"/>
      <c r="U10" s="1217" t="s">
        <v>22</v>
      </c>
      <c r="V10" s="1208"/>
      <c r="W10" s="1208"/>
      <c r="X10" s="1208"/>
      <c r="Y10" s="1209"/>
      <c r="Z10" s="1210">
        <v>64109691</v>
      </c>
      <c r="AA10" s="1211"/>
      <c r="AB10" s="1211"/>
      <c r="AC10" s="1211"/>
      <c r="AD10" s="1218"/>
      <c r="AE10" s="1219"/>
      <c r="AF10" s="1210">
        <v>63133935</v>
      </c>
      <c r="AG10" s="1211"/>
      <c r="AH10" s="1211"/>
      <c r="AI10" s="1211"/>
      <c r="AJ10" s="1218"/>
      <c r="AK10" s="1220"/>
    </row>
    <row r="11" spans="1:38" ht="25.5" customHeight="1">
      <c r="A11" s="1189"/>
      <c r="B11" s="1221"/>
      <c r="C11" s="1222"/>
      <c r="D11" s="1222"/>
      <c r="E11" s="1222"/>
      <c r="F11" s="1223"/>
      <c r="G11" s="1224"/>
      <c r="H11" s="1225"/>
      <c r="I11" s="1225"/>
      <c r="J11" s="1225"/>
      <c r="K11" s="1225"/>
      <c r="L11" s="1226"/>
      <c r="M11" s="1227"/>
      <c r="N11" s="1224"/>
      <c r="O11" s="1225"/>
      <c r="P11" s="1225"/>
      <c r="Q11" s="1225"/>
      <c r="R11" s="1228"/>
      <c r="S11" s="1229"/>
      <c r="T11" s="1230"/>
      <c r="U11" s="1231"/>
      <c r="V11" s="1222"/>
      <c r="W11" s="1222"/>
      <c r="X11" s="1222"/>
      <c r="Y11" s="1223"/>
      <c r="Z11" s="1224"/>
      <c r="AA11" s="1225"/>
      <c r="AB11" s="1225"/>
      <c r="AC11" s="1225"/>
      <c r="AD11" s="1232"/>
      <c r="AE11" s="1233"/>
      <c r="AF11" s="1224"/>
      <c r="AG11" s="1225"/>
      <c r="AH11" s="1225"/>
      <c r="AI11" s="1225"/>
      <c r="AJ11" s="1232"/>
      <c r="AK11" s="1234"/>
    </row>
    <row r="12" spans="1:38" ht="25.5" customHeight="1">
      <c r="A12" s="1189"/>
      <c r="B12" s="1235" t="s">
        <v>23</v>
      </c>
      <c r="C12" s="1236"/>
      <c r="D12" s="1236"/>
      <c r="E12" s="1236"/>
      <c r="F12" s="1237" t="s">
        <v>24</v>
      </c>
      <c r="G12" s="1238">
        <v>123596554</v>
      </c>
      <c r="H12" s="1239"/>
      <c r="I12" s="1239"/>
      <c r="J12" s="1239"/>
      <c r="K12" s="1239"/>
      <c r="L12" s="1212"/>
      <c r="M12" s="1213"/>
      <c r="N12" s="1238">
        <v>122181630</v>
      </c>
      <c r="O12" s="1239"/>
      <c r="P12" s="1239"/>
      <c r="Q12" s="1239"/>
      <c r="R12" s="1214"/>
      <c r="S12" s="1215">
        <f t="shared" si="0"/>
        <v>1.2</v>
      </c>
      <c r="T12" s="1216"/>
      <c r="U12" s="1240" t="s">
        <v>25</v>
      </c>
      <c r="V12" s="1236"/>
      <c r="W12" s="1236"/>
      <c r="X12" s="1236"/>
      <c r="Y12" s="1237"/>
      <c r="Z12" s="1210">
        <v>46849091</v>
      </c>
      <c r="AA12" s="1211"/>
      <c r="AB12" s="1211"/>
      <c r="AC12" s="1211"/>
      <c r="AD12" s="1241"/>
      <c r="AE12" s="1242" t="s">
        <v>18</v>
      </c>
      <c r="AF12" s="1210">
        <v>46137763</v>
      </c>
      <c r="AG12" s="1211"/>
      <c r="AH12" s="1211"/>
      <c r="AI12" s="1211"/>
      <c r="AJ12" s="1241"/>
      <c r="AK12" s="1243" t="s">
        <v>18</v>
      </c>
      <c r="AL12" s="1206"/>
    </row>
    <row r="13" spans="1:38" ht="25.5" customHeight="1">
      <c r="A13" s="1189"/>
      <c r="B13" s="1221"/>
      <c r="C13" s="1222"/>
      <c r="D13" s="1222"/>
      <c r="E13" s="1222"/>
      <c r="F13" s="1223"/>
      <c r="G13" s="1224"/>
      <c r="H13" s="1225"/>
      <c r="I13" s="1225"/>
      <c r="J13" s="1225"/>
      <c r="K13" s="1225"/>
      <c r="L13" s="1226"/>
      <c r="M13" s="1227"/>
      <c r="N13" s="1224"/>
      <c r="O13" s="1225"/>
      <c r="P13" s="1225"/>
      <c r="Q13" s="1225"/>
      <c r="R13" s="1228"/>
      <c r="S13" s="1229"/>
      <c r="T13" s="1230"/>
      <c r="U13" s="1231"/>
      <c r="V13" s="1222"/>
      <c r="W13" s="1222"/>
      <c r="X13" s="1222"/>
      <c r="Y13" s="1223"/>
      <c r="Z13" s="1224"/>
      <c r="AA13" s="1225"/>
      <c r="AB13" s="1225"/>
      <c r="AC13" s="1225"/>
      <c r="AD13" s="1244"/>
      <c r="AE13" s="1245"/>
      <c r="AF13" s="1224"/>
      <c r="AG13" s="1225"/>
      <c r="AH13" s="1225"/>
      <c r="AI13" s="1225"/>
      <c r="AJ13" s="1244"/>
      <c r="AK13" s="1246"/>
    </row>
    <row r="14" spans="1:38" ht="25.5" customHeight="1">
      <c r="A14" s="1189"/>
      <c r="B14" s="1247" t="s">
        <v>26</v>
      </c>
      <c r="C14" s="1248"/>
      <c r="D14" s="1248"/>
      <c r="E14" s="1248"/>
      <c r="F14" s="1237" t="s">
        <v>27</v>
      </c>
      <c r="G14" s="1238">
        <f>G10-G12</f>
        <v>8138337</v>
      </c>
      <c r="H14" s="1239"/>
      <c r="I14" s="1239"/>
      <c r="J14" s="1239"/>
      <c r="K14" s="1239"/>
      <c r="L14" s="1212"/>
      <c r="M14" s="1213"/>
      <c r="N14" s="1238">
        <v>8812586</v>
      </c>
      <c r="O14" s="1239"/>
      <c r="P14" s="1239"/>
      <c r="Q14" s="1239"/>
      <c r="R14" s="1249"/>
      <c r="S14" s="1215">
        <f t="shared" si="0"/>
        <v>-7.7</v>
      </c>
      <c r="T14" s="1216"/>
      <c r="U14" s="1240" t="s">
        <v>28</v>
      </c>
      <c r="V14" s="1236"/>
      <c r="W14" s="1236"/>
      <c r="X14" s="1236"/>
      <c r="Y14" s="1237"/>
      <c r="Z14" s="1210">
        <v>73008066</v>
      </c>
      <c r="AA14" s="1211"/>
      <c r="AB14" s="1211"/>
      <c r="AC14" s="1211"/>
      <c r="AD14" s="1250"/>
      <c r="AE14" s="1242" t="s">
        <v>18</v>
      </c>
      <c r="AF14" s="1210">
        <v>71658684</v>
      </c>
      <c r="AG14" s="1211"/>
      <c r="AH14" s="1211"/>
      <c r="AI14" s="1211"/>
      <c r="AJ14" s="1250"/>
      <c r="AK14" s="1243" t="s">
        <v>18</v>
      </c>
      <c r="AL14" s="1206"/>
    </row>
    <row r="15" spans="1:38" ht="25.5" customHeight="1">
      <c r="A15" s="1189"/>
      <c r="B15" s="1251" t="s">
        <v>29</v>
      </c>
      <c r="C15" s="1252"/>
      <c r="D15" s="1252"/>
      <c r="E15" s="1252"/>
      <c r="F15" s="1223"/>
      <c r="G15" s="1224"/>
      <c r="H15" s="1225"/>
      <c r="I15" s="1225"/>
      <c r="J15" s="1225"/>
      <c r="K15" s="1225"/>
      <c r="L15" s="1226"/>
      <c r="M15" s="1227"/>
      <c r="N15" s="1224"/>
      <c r="O15" s="1225"/>
      <c r="P15" s="1225"/>
      <c r="Q15" s="1225"/>
      <c r="R15" s="1228"/>
      <c r="S15" s="1229"/>
      <c r="T15" s="1230"/>
      <c r="U15" s="1231"/>
      <c r="V15" s="1222"/>
      <c r="W15" s="1222"/>
      <c r="X15" s="1222"/>
      <c r="Y15" s="1223"/>
      <c r="Z15" s="1224"/>
      <c r="AA15" s="1225"/>
      <c r="AB15" s="1225"/>
      <c r="AC15" s="1225"/>
      <c r="AD15" s="1244"/>
      <c r="AE15" s="1245"/>
      <c r="AF15" s="1224"/>
      <c r="AG15" s="1225"/>
      <c r="AH15" s="1225"/>
      <c r="AI15" s="1225"/>
      <c r="AJ15" s="1244"/>
      <c r="AK15" s="1246"/>
      <c r="AL15" s="1253"/>
    </row>
    <row r="16" spans="1:38" ht="25.5" customHeight="1">
      <c r="A16" s="1189"/>
      <c r="B16" s="1247" t="s">
        <v>30</v>
      </c>
      <c r="C16" s="1248"/>
      <c r="D16" s="1248"/>
      <c r="E16" s="1248"/>
      <c r="F16" s="1237" t="s">
        <v>31</v>
      </c>
      <c r="G16" s="1210">
        <v>18284</v>
      </c>
      <c r="H16" s="1211"/>
      <c r="I16" s="1211"/>
      <c r="J16" s="1211"/>
      <c r="K16" s="1211"/>
      <c r="L16" s="1212"/>
      <c r="M16" s="1213"/>
      <c r="N16" s="1210">
        <v>103635</v>
      </c>
      <c r="O16" s="1211"/>
      <c r="P16" s="1211"/>
      <c r="Q16" s="1211"/>
      <c r="R16" s="1214"/>
      <c r="S16" s="1215">
        <f t="shared" si="0"/>
        <v>-82.4</v>
      </c>
      <c r="T16" s="1216"/>
      <c r="U16" s="1254" t="s">
        <v>32</v>
      </c>
      <c r="V16" s="1255"/>
      <c r="W16" s="1255"/>
      <c r="X16" s="1255"/>
      <c r="Y16" s="1256"/>
      <c r="Z16" s="1257" t="s">
        <v>113</v>
      </c>
      <c r="AA16" s="1258"/>
      <c r="AB16" s="1258"/>
      <c r="AC16" s="1258"/>
      <c r="AD16" s="1250"/>
      <c r="AE16" s="1242" t="s">
        <v>18</v>
      </c>
      <c r="AF16" s="1257" t="s">
        <v>113</v>
      </c>
      <c r="AG16" s="1258"/>
      <c r="AH16" s="1258"/>
      <c r="AI16" s="1258"/>
      <c r="AJ16" s="1250"/>
      <c r="AK16" s="1243" t="s">
        <v>18</v>
      </c>
    </row>
    <row r="17" spans="1:38" ht="25.5" customHeight="1">
      <c r="A17" s="1189"/>
      <c r="B17" s="1251" t="s">
        <v>34</v>
      </c>
      <c r="C17" s="1252"/>
      <c r="D17" s="1252"/>
      <c r="E17" s="1252"/>
      <c r="F17" s="1223"/>
      <c r="G17" s="1224"/>
      <c r="H17" s="1225"/>
      <c r="I17" s="1225"/>
      <c r="J17" s="1225"/>
      <c r="K17" s="1225"/>
      <c r="L17" s="1226"/>
      <c r="M17" s="1227"/>
      <c r="N17" s="1224"/>
      <c r="O17" s="1225"/>
      <c r="P17" s="1225"/>
      <c r="Q17" s="1225"/>
      <c r="R17" s="1228"/>
      <c r="S17" s="1229"/>
      <c r="T17" s="1230"/>
      <c r="U17" s="1259"/>
      <c r="V17" s="1260"/>
      <c r="W17" s="1260"/>
      <c r="X17" s="1260"/>
      <c r="Y17" s="1261"/>
      <c r="Z17" s="1262"/>
      <c r="AA17" s="1263"/>
      <c r="AB17" s="1263"/>
      <c r="AC17" s="1263"/>
      <c r="AD17" s="1264"/>
      <c r="AE17" s="1265"/>
      <c r="AF17" s="1262"/>
      <c r="AG17" s="1263"/>
      <c r="AH17" s="1263"/>
      <c r="AI17" s="1263"/>
      <c r="AJ17" s="1264"/>
      <c r="AK17" s="1266"/>
    </row>
    <row r="18" spans="1:38" ht="25.5" customHeight="1">
      <c r="A18" s="1189"/>
      <c r="B18" s="1267" t="s">
        <v>35</v>
      </c>
      <c r="C18" s="1255"/>
      <c r="D18" s="1255"/>
      <c r="E18" s="1255"/>
      <c r="F18" s="1237" t="s">
        <v>36</v>
      </c>
      <c r="G18" s="1238">
        <f>G14-G16</f>
        <v>8120053</v>
      </c>
      <c r="H18" s="1239"/>
      <c r="I18" s="1239"/>
      <c r="J18" s="1239"/>
      <c r="K18" s="1239"/>
      <c r="L18" s="1212"/>
      <c r="M18" s="1213"/>
      <c r="N18" s="1238">
        <v>8708951</v>
      </c>
      <c r="O18" s="1239"/>
      <c r="P18" s="1239"/>
      <c r="Q18" s="1239"/>
      <c r="R18" s="1249"/>
      <c r="S18" s="1215">
        <f t="shared" si="0"/>
        <v>-6.8</v>
      </c>
      <c r="T18" s="1216"/>
      <c r="U18" s="1240" t="s">
        <v>37</v>
      </c>
      <c r="V18" s="1236"/>
      <c r="W18" s="1236"/>
      <c r="X18" s="1236"/>
      <c r="Y18" s="1237"/>
      <c r="Z18" s="1268">
        <v>0.74</v>
      </c>
      <c r="AA18" s="1269"/>
      <c r="AB18" s="1269"/>
      <c r="AC18" s="1269"/>
      <c r="AD18" s="1270"/>
      <c r="AE18" s="1271"/>
      <c r="AF18" s="1272"/>
      <c r="AG18" s="1269">
        <v>0.74</v>
      </c>
      <c r="AH18" s="1269"/>
      <c r="AI18" s="1269"/>
      <c r="AJ18" s="1270"/>
      <c r="AK18" s="1273"/>
      <c r="AL18" s="1206"/>
    </row>
    <row r="19" spans="1:38" ht="25.5" customHeight="1">
      <c r="A19" s="1189"/>
      <c r="B19" s="1274"/>
      <c r="C19" s="1260"/>
      <c r="D19" s="1260"/>
      <c r="E19" s="1260"/>
      <c r="F19" s="1223"/>
      <c r="G19" s="1224"/>
      <c r="H19" s="1225"/>
      <c r="I19" s="1225"/>
      <c r="J19" s="1225"/>
      <c r="K19" s="1225"/>
      <c r="L19" s="1226"/>
      <c r="M19" s="1227"/>
      <c r="N19" s="1224"/>
      <c r="O19" s="1225"/>
      <c r="P19" s="1225"/>
      <c r="Q19" s="1225"/>
      <c r="R19" s="1228"/>
      <c r="S19" s="1229"/>
      <c r="T19" s="1230"/>
      <c r="U19" s="1231"/>
      <c r="V19" s="1222"/>
      <c r="W19" s="1222"/>
      <c r="X19" s="1222"/>
      <c r="Y19" s="1223"/>
      <c r="Z19" s="1275"/>
      <c r="AA19" s="1276"/>
      <c r="AB19" s="1276"/>
      <c r="AC19" s="1276"/>
      <c r="AD19" s="1277"/>
      <c r="AE19" s="1278"/>
      <c r="AF19" s="1279"/>
      <c r="AG19" s="1276"/>
      <c r="AH19" s="1276"/>
      <c r="AI19" s="1276"/>
      <c r="AJ19" s="1277"/>
      <c r="AK19" s="1280"/>
      <c r="AL19" s="1253"/>
    </row>
    <row r="20" spans="1:38" ht="25.5" customHeight="1">
      <c r="A20" s="1189"/>
      <c r="B20" s="1235" t="s">
        <v>38</v>
      </c>
      <c r="C20" s="1236"/>
      <c r="D20" s="1236"/>
      <c r="E20" s="1236"/>
      <c r="F20" s="1237" t="s">
        <v>39</v>
      </c>
      <c r="G20" s="1210">
        <v>-588898</v>
      </c>
      <c r="H20" s="1211"/>
      <c r="I20" s="1211"/>
      <c r="J20" s="1211"/>
      <c r="K20" s="1211"/>
      <c r="L20" s="1212"/>
      <c r="M20" s="1213"/>
      <c r="N20" s="1210">
        <v>-121325</v>
      </c>
      <c r="O20" s="1211"/>
      <c r="P20" s="1211"/>
      <c r="Q20" s="1211"/>
      <c r="R20" s="1214"/>
      <c r="S20" s="1281"/>
      <c r="T20" s="1282"/>
      <c r="U20" s="1254" t="s">
        <v>40</v>
      </c>
      <c r="V20" s="1255"/>
      <c r="W20" s="1255"/>
      <c r="X20" s="1255"/>
      <c r="Y20" s="1256"/>
      <c r="Z20" s="1283">
        <v>11.1</v>
      </c>
      <c r="AA20" s="1284"/>
      <c r="AB20" s="1284"/>
      <c r="AC20" s="1284"/>
      <c r="AD20" s="1285"/>
      <c r="AE20" s="1286" t="s">
        <v>19</v>
      </c>
      <c r="AF20" s="1194"/>
      <c r="AG20" s="1287">
        <v>12.2</v>
      </c>
      <c r="AH20" s="1287"/>
      <c r="AI20" s="1287"/>
      <c r="AJ20" s="1285"/>
      <c r="AK20" s="1288" t="s">
        <v>19</v>
      </c>
      <c r="AL20" s="1206"/>
    </row>
    <row r="21" spans="1:38" ht="25.5" customHeight="1">
      <c r="A21" s="1189"/>
      <c r="B21" s="1221"/>
      <c r="C21" s="1222"/>
      <c r="D21" s="1222"/>
      <c r="E21" s="1222"/>
      <c r="F21" s="1223"/>
      <c r="G21" s="1224"/>
      <c r="H21" s="1225"/>
      <c r="I21" s="1225"/>
      <c r="J21" s="1225"/>
      <c r="K21" s="1225"/>
      <c r="L21" s="1226"/>
      <c r="M21" s="1227"/>
      <c r="N21" s="1224"/>
      <c r="O21" s="1225"/>
      <c r="P21" s="1225"/>
      <c r="Q21" s="1225"/>
      <c r="R21" s="1228"/>
      <c r="S21" s="1289"/>
      <c r="T21" s="1290"/>
      <c r="U21" s="1259"/>
      <c r="V21" s="1260"/>
      <c r="W21" s="1260"/>
      <c r="X21" s="1260"/>
      <c r="Y21" s="1261"/>
      <c r="Z21" s="1291"/>
      <c r="AA21" s="1292"/>
      <c r="AB21" s="1292"/>
      <c r="AC21" s="1292"/>
      <c r="AD21" s="1293"/>
      <c r="AE21" s="1294"/>
      <c r="AF21" s="1279"/>
      <c r="AG21" s="1295"/>
      <c r="AH21" s="1295"/>
      <c r="AI21" s="1295"/>
      <c r="AJ21" s="1293"/>
      <c r="AK21" s="1296"/>
    </row>
    <row r="22" spans="1:38" ht="25.5" customHeight="1">
      <c r="A22" s="1189"/>
      <c r="B22" s="1235" t="s">
        <v>41</v>
      </c>
      <c r="C22" s="1236"/>
      <c r="D22" s="1236"/>
      <c r="E22" s="1236"/>
      <c r="F22" s="1237" t="s">
        <v>42</v>
      </c>
      <c r="G22" s="1210">
        <v>4438746</v>
      </c>
      <c r="H22" s="1211"/>
      <c r="I22" s="1211"/>
      <c r="J22" s="1211"/>
      <c r="K22" s="1211"/>
      <c r="L22" s="1212"/>
      <c r="M22" s="1213"/>
      <c r="N22" s="1210">
        <v>4452013</v>
      </c>
      <c r="O22" s="1211"/>
      <c r="P22" s="1211"/>
      <c r="Q22" s="1211"/>
      <c r="R22" s="1214"/>
      <c r="S22" s="1215">
        <f>IF(N22=0,IF(G22&gt;0,"皆増","－"),IF(G22=0,"皆減",ROUND((G22-N22)/N22*100,1)))</f>
        <v>-0.3</v>
      </c>
      <c r="T22" s="1216"/>
      <c r="U22" s="1254" t="s">
        <v>43</v>
      </c>
      <c r="V22" s="1255"/>
      <c r="W22" s="1255"/>
      <c r="X22" s="1255"/>
      <c r="Y22" s="1256"/>
      <c r="Z22" s="1283">
        <v>77.900000000000006</v>
      </c>
      <c r="AA22" s="1284"/>
      <c r="AB22" s="1284"/>
      <c r="AC22" s="1284"/>
      <c r="AD22" s="1285"/>
      <c r="AE22" s="1286" t="s">
        <v>19</v>
      </c>
      <c r="AF22" s="1194"/>
      <c r="AG22" s="1287">
        <v>78.3</v>
      </c>
      <c r="AH22" s="1287"/>
      <c r="AI22" s="1287"/>
      <c r="AJ22" s="1285"/>
      <c r="AK22" s="1288" t="s">
        <v>19</v>
      </c>
      <c r="AL22" s="1297"/>
    </row>
    <row r="23" spans="1:38" ht="25.5" customHeight="1">
      <c r="A23" s="1189"/>
      <c r="B23" s="1221"/>
      <c r="C23" s="1222"/>
      <c r="D23" s="1222"/>
      <c r="E23" s="1222"/>
      <c r="F23" s="1223"/>
      <c r="G23" s="1224"/>
      <c r="H23" s="1225"/>
      <c r="I23" s="1225"/>
      <c r="J23" s="1225"/>
      <c r="K23" s="1225"/>
      <c r="L23" s="1226"/>
      <c r="M23" s="1227"/>
      <c r="N23" s="1224"/>
      <c r="O23" s="1225"/>
      <c r="P23" s="1225"/>
      <c r="Q23" s="1225"/>
      <c r="R23" s="1228"/>
      <c r="S23" s="1229"/>
      <c r="T23" s="1230"/>
      <c r="U23" s="1259"/>
      <c r="V23" s="1260"/>
      <c r="W23" s="1260"/>
      <c r="X23" s="1260"/>
      <c r="Y23" s="1261"/>
      <c r="Z23" s="1291"/>
      <c r="AA23" s="1292"/>
      <c r="AB23" s="1292"/>
      <c r="AC23" s="1292"/>
      <c r="AD23" s="1298"/>
      <c r="AE23" s="1294"/>
      <c r="AF23" s="1279"/>
      <c r="AG23" s="1295"/>
      <c r="AH23" s="1295"/>
      <c r="AI23" s="1295"/>
      <c r="AJ23" s="1298"/>
      <c r="AK23" s="1296"/>
      <c r="AL23" s="1297"/>
    </row>
    <row r="24" spans="1:38" ht="25.5" customHeight="1">
      <c r="A24" s="1189"/>
      <c r="B24" s="1235" t="s">
        <v>44</v>
      </c>
      <c r="C24" s="1236"/>
      <c r="D24" s="1236"/>
      <c r="E24" s="1236"/>
      <c r="F24" s="1237" t="s">
        <v>45</v>
      </c>
      <c r="G24" s="1210">
        <v>0</v>
      </c>
      <c r="H24" s="1211"/>
      <c r="I24" s="1211"/>
      <c r="J24" s="1211"/>
      <c r="K24" s="1211"/>
      <c r="L24" s="1212"/>
      <c r="M24" s="1213"/>
      <c r="N24" s="1210">
        <v>0</v>
      </c>
      <c r="O24" s="1211"/>
      <c r="P24" s="1211"/>
      <c r="Q24" s="1211"/>
      <c r="R24" s="1214"/>
      <c r="S24" s="1215" t="str">
        <f>IF(N24=0,IF(G24&gt;0,"皆増","－"),IF(G24=0,"皆減",ROUND((G24-N24)/N24*100,1)))</f>
        <v>－</v>
      </c>
      <c r="T24" s="1216"/>
      <c r="U24" s="1254" t="s">
        <v>47</v>
      </c>
      <c r="V24" s="1255"/>
      <c r="W24" s="1255"/>
      <c r="X24" s="1255"/>
      <c r="Y24" s="1256"/>
      <c r="Z24" s="1299">
        <v>8676333</v>
      </c>
      <c r="AA24" s="1300"/>
      <c r="AB24" s="1300"/>
      <c r="AC24" s="1300"/>
      <c r="AD24" s="1250"/>
      <c r="AE24" s="1242" t="s">
        <v>18</v>
      </c>
      <c r="AF24" s="1299">
        <v>9939741</v>
      </c>
      <c r="AG24" s="1300"/>
      <c r="AH24" s="1300"/>
      <c r="AI24" s="1300"/>
      <c r="AJ24" s="1250"/>
      <c r="AK24" s="1243" t="s">
        <v>18</v>
      </c>
      <c r="AL24" s="1206"/>
    </row>
    <row r="25" spans="1:38" ht="25.5" customHeight="1">
      <c r="A25" s="1189"/>
      <c r="B25" s="1221"/>
      <c r="C25" s="1222"/>
      <c r="D25" s="1222"/>
      <c r="E25" s="1222"/>
      <c r="F25" s="1223"/>
      <c r="G25" s="1224"/>
      <c r="H25" s="1225"/>
      <c r="I25" s="1225"/>
      <c r="J25" s="1225"/>
      <c r="K25" s="1225"/>
      <c r="L25" s="1226"/>
      <c r="M25" s="1227"/>
      <c r="N25" s="1224"/>
      <c r="O25" s="1225"/>
      <c r="P25" s="1225"/>
      <c r="Q25" s="1225"/>
      <c r="R25" s="1228"/>
      <c r="S25" s="1229"/>
      <c r="T25" s="1230"/>
      <c r="U25" s="1259"/>
      <c r="V25" s="1260"/>
      <c r="W25" s="1260"/>
      <c r="X25" s="1260"/>
      <c r="Y25" s="1261"/>
      <c r="Z25" s="1301"/>
      <c r="AA25" s="1302"/>
      <c r="AB25" s="1302"/>
      <c r="AC25" s="1302"/>
      <c r="AD25" s="1244"/>
      <c r="AE25" s="1245"/>
      <c r="AF25" s="1301"/>
      <c r="AG25" s="1302"/>
      <c r="AH25" s="1302"/>
      <c r="AI25" s="1302"/>
      <c r="AJ25" s="1244"/>
      <c r="AK25" s="1246"/>
    </row>
    <row r="26" spans="1:38" ht="25.5" customHeight="1">
      <c r="A26" s="1189"/>
      <c r="B26" s="1235" t="s">
        <v>112</v>
      </c>
      <c r="C26" s="1236"/>
      <c r="D26" s="1236"/>
      <c r="E26" s="1236"/>
      <c r="F26" s="1237" t="s">
        <v>49</v>
      </c>
      <c r="G26" s="1210">
        <v>5471</v>
      </c>
      <c r="H26" s="1211"/>
      <c r="I26" s="1211"/>
      <c r="J26" s="1211"/>
      <c r="K26" s="1211"/>
      <c r="L26" s="1212"/>
      <c r="M26" s="1213"/>
      <c r="N26" s="1210">
        <v>383</v>
      </c>
      <c r="O26" s="1211"/>
      <c r="P26" s="1211"/>
      <c r="Q26" s="1211"/>
      <c r="R26" s="1214"/>
      <c r="S26" s="1215">
        <f>IF(N26=0,IF(G26&gt;0,"皆増","－"),IF(G26=0,"皆減",ROUND((G26-N26)/N26*100,1)))</f>
        <v>1328.5</v>
      </c>
      <c r="T26" s="1216"/>
      <c r="U26" s="1254" t="s">
        <v>50</v>
      </c>
      <c r="V26" s="1255"/>
      <c r="W26" s="1255"/>
      <c r="X26" s="1255"/>
      <c r="Y26" s="1256"/>
      <c r="Z26" s="1299">
        <v>569304</v>
      </c>
      <c r="AA26" s="1300"/>
      <c r="AB26" s="1300"/>
      <c r="AC26" s="1300"/>
      <c r="AD26" s="1250"/>
      <c r="AE26" s="1242" t="s">
        <v>18</v>
      </c>
      <c r="AF26" s="1299">
        <v>601272</v>
      </c>
      <c r="AG26" s="1300"/>
      <c r="AH26" s="1300"/>
      <c r="AI26" s="1300"/>
      <c r="AJ26" s="1250"/>
      <c r="AK26" s="1243" t="s">
        <v>18</v>
      </c>
      <c r="AL26" s="1206"/>
    </row>
    <row r="27" spans="1:38" ht="25.5" customHeight="1">
      <c r="A27" s="1189"/>
      <c r="B27" s="1221"/>
      <c r="C27" s="1222"/>
      <c r="D27" s="1222"/>
      <c r="E27" s="1222"/>
      <c r="F27" s="1223"/>
      <c r="G27" s="1224"/>
      <c r="H27" s="1225"/>
      <c r="I27" s="1225"/>
      <c r="J27" s="1225"/>
      <c r="K27" s="1225"/>
      <c r="L27" s="1226"/>
      <c r="M27" s="1227"/>
      <c r="N27" s="1224"/>
      <c r="O27" s="1225"/>
      <c r="P27" s="1225"/>
      <c r="Q27" s="1225"/>
      <c r="R27" s="1228"/>
      <c r="S27" s="1229"/>
      <c r="T27" s="1230"/>
      <c r="U27" s="1259"/>
      <c r="V27" s="1260"/>
      <c r="W27" s="1260"/>
      <c r="X27" s="1260"/>
      <c r="Y27" s="1261"/>
      <c r="Z27" s="1301"/>
      <c r="AA27" s="1302"/>
      <c r="AB27" s="1302"/>
      <c r="AC27" s="1302"/>
      <c r="AD27" s="1303"/>
      <c r="AE27" s="1304"/>
      <c r="AF27" s="1301"/>
      <c r="AG27" s="1302"/>
      <c r="AH27" s="1302"/>
      <c r="AI27" s="1302"/>
      <c r="AJ27" s="1244"/>
      <c r="AK27" s="1246"/>
    </row>
    <row r="28" spans="1:38" ht="25.5" customHeight="1">
      <c r="A28" s="1189"/>
      <c r="B28" s="1247" t="s">
        <v>51</v>
      </c>
      <c r="C28" s="1248"/>
      <c r="D28" s="1248"/>
      <c r="E28" s="1248"/>
      <c r="F28" s="1237" t="s">
        <v>52</v>
      </c>
      <c r="G28" s="1238">
        <f>G20+G22+G24-G26</f>
        <v>3844377</v>
      </c>
      <c r="H28" s="1239"/>
      <c r="I28" s="1239"/>
      <c r="J28" s="1239"/>
      <c r="K28" s="1239"/>
      <c r="L28" s="1212"/>
      <c r="M28" s="1213"/>
      <c r="N28" s="1238">
        <v>4330305</v>
      </c>
      <c r="O28" s="1239"/>
      <c r="P28" s="1239"/>
      <c r="Q28" s="1239"/>
      <c r="R28" s="1249"/>
      <c r="S28" s="1305"/>
      <c r="T28" s="1306"/>
      <c r="U28" s="1307"/>
      <c r="V28" s="1308"/>
      <c r="W28" s="1308"/>
      <c r="X28" s="1308"/>
      <c r="Y28" s="1308"/>
      <c r="Z28" s="1308"/>
      <c r="AA28" s="1308"/>
      <c r="AB28" s="1308"/>
      <c r="AC28" s="1308"/>
      <c r="AD28" s="1308"/>
      <c r="AE28" s="1308"/>
      <c r="AF28" s="1308"/>
      <c r="AG28" s="1308"/>
      <c r="AH28" s="1308"/>
      <c r="AI28" s="1308"/>
      <c r="AJ28" s="1308"/>
      <c r="AK28" s="1309"/>
      <c r="AL28" s="1206"/>
    </row>
    <row r="29" spans="1:38" ht="25.5" customHeight="1" thickBot="1">
      <c r="A29" s="1189"/>
      <c r="B29" s="1310" t="s">
        <v>53</v>
      </c>
      <c r="C29" s="1311"/>
      <c r="D29" s="1311"/>
      <c r="E29" s="1311"/>
      <c r="F29" s="1312"/>
      <c r="G29" s="1313"/>
      <c r="H29" s="1314"/>
      <c r="I29" s="1314"/>
      <c r="J29" s="1314"/>
      <c r="K29" s="1314"/>
      <c r="L29" s="1226"/>
      <c r="M29" s="1227"/>
      <c r="N29" s="1313"/>
      <c r="O29" s="1314"/>
      <c r="P29" s="1314"/>
      <c r="Q29" s="1314"/>
      <c r="R29" s="1315"/>
      <c r="S29" s="1316"/>
      <c r="T29" s="1317"/>
      <c r="U29" s="1318"/>
      <c r="V29" s="1319"/>
      <c r="W29" s="1319"/>
      <c r="X29" s="1319"/>
      <c r="Y29" s="1319"/>
      <c r="Z29" s="1319"/>
      <c r="AA29" s="1319"/>
      <c r="AB29" s="1319"/>
      <c r="AC29" s="1319"/>
      <c r="AD29" s="1319"/>
      <c r="AE29" s="1319"/>
      <c r="AF29" s="1319"/>
      <c r="AG29" s="1319"/>
      <c r="AH29" s="1319"/>
      <c r="AI29" s="1319"/>
      <c r="AJ29" s="1319"/>
      <c r="AK29" s="1320"/>
    </row>
    <row r="30" spans="1:38" ht="7.5" customHeight="1" thickBot="1">
      <c r="B30" s="1321"/>
      <c r="C30" s="1321"/>
      <c r="D30" s="1321"/>
      <c r="E30" s="1321"/>
      <c r="F30" s="1322"/>
      <c r="G30" s="1323"/>
      <c r="H30" s="1323"/>
      <c r="I30" s="1323"/>
      <c r="J30" s="1323"/>
      <c r="K30" s="1323"/>
      <c r="L30" s="1323"/>
      <c r="M30" s="1323"/>
      <c r="N30" s="1323"/>
      <c r="O30" s="1323"/>
      <c r="P30" s="1323"/>
      <c r="Q30" s="1323"/>
      <c r="R30" s="1324"/>
      <c r="S30" s="1324"/>
      <c r="T30" s="1321"/>
      <c r="U30" s="1321"/>
      <c r="V30" s="1321"/>
      <c r="W30" s="1321"/>
      <c r="X30" s="1321"/>
      <c r="Y30" s="1321"/>
      <c r="Z30" s="1321"/>
      <c r="AA30" s="1321"/>
      <c r="AB30" s="1321"/>
      <c r="AC30" s="1325"/>
      <c r="AD30" s="1325"/>
      <c r="AE30" s="1325"/>
      <c r="AF30" s="1325"/>
      <c r="AG30" s="1325"/>
      <c r="AH30" s="1326"/>
      <c r="AI30" s="1326"/>
      <c r="AJ30" s="1325"/>
      <c r="AK30" s="1325"/>
    </row>
    <row r="31" spans="1:38" s="1188" customFormat="1" ht="13.5" customHeight="1">
      <c r="A31" s="1181"/>
      <c r="B31" s="1327" t="s">
        <v>230</v>
      </c>
      <c r="C31" s="1328"/>
      <c r="D31" s="1328"/>
      <c r="E31" s="1328"/>
      <c r="F31" s="1328"/>
      <c r="G31" s="1328"/>
      <c r="H31" s="1328"/>
      <c r="I31" s="1328"/>
      <c r="J31" s="1328"/>
      <c r="K31" s="1328"/>
      <c r="L31" s="1328"/>
      <c r="M31" s="1328"/>
      <c r="N31" s="1328"/>
      <c r="O31" s="1328"/>
      <c r="P31" s="1328"/>
      <c r="Q31" s="1328"/>
      <c r="R31" s="1328"/>
      <c r="S31" s="1328"/>
      <c r="T31" s="1328"/>
      <c r="U31" s="1328"/>
      <c r="V31" s="1328"/>
      <c r="W31" s="1328"/>
      <c r="X31" s="1329"/>
      <c r="Y31" s="1329"/>
      <c r="Z31" s="1330" t="s">
        <v>55</v>
      </c>
      <c r="AA31" s="1330"/>
      <c r="AB31" s="1330"/>
      <c r="AC31" s="1330"/>
      <c r="AD31" s="1330"/>
      <c r="AE31" s="1330"/>
      <c r="AF31" s="1330"/>
      <c r="AG31" s="1330"/>
      <c r="AH31" s="1330"/>
      <c r="AI31" s="1330"/>
      <c r="AJ31" s="1330"/>
      <c r="AK31" s="1331"/>
      <c r="AL31" s="1332"/>
    </row>
    <row r="32" spans="1:38" s="1188" customFormat="1" ht="13.5" customHeight="1">
      <c r="A32" s="1181"/>
      <c r="B32" s="1333"/>
      <c r="C32" s="1334"/>
      <c r="D32" s="1334"/>
      <c r="E32" s="1334"/>
      <c r="F32" s="1334"/>
      <c r="G32" s="1334"/>
      <c r="H32" s="1334"/>
      <c r="I32" s="1334"/>
      <c r="J32" s="1334"/>
      <c r="K32" s="1334"/>
      <c r="L32" s="1334"/>
      <c r="M32" s="1334"/>
      <c r="N32" s="1334"/>
      <c r="O32" s="1334"/>
      <c r="P32" s="1334"/>
      <c r="Q32" s="1334"/>
      <c r="R32" s="1334"/>
      <c r="S32" s="1334"/>
      <c r="T32" s="1334"/>
      <c r="U32" s="1334"/>
      <c r="V32" s="1334"/>
      <c r="W32" s="1334"/>
      <c r="X32" s="1335"/>
      <c r="Y32" s="1335"/>
      <c r="Z32" s="1336"/>
      <c r="AA32" s="1336"/>
      <c r="AB32" s="1336"/>
      <c r="AC32" s="1336"/>
      <c r="AD32" s="1336"/>
      <c r="AE32" s="1336"/>
      <c r="AF32" s="1336"/>
      <c r="AG32" s="1336"/>
      <c r="AH32" s="1336"/>
      <c r="AI32" s="1336"/>
      <c r="AJ32" s="1336"/>
      <c r="AK32" s="1337"/>
      <c r="AL32" s="1332"/>
    </row>
    <row r="33" spans="1:40" s="1188" customFormat="1" ht="23.25" customHeight="1">
      <c r="A33" s="1181"/>
      <c r="B33" s="1338" t="s">
        <v>11</v>
      </c>
      <c r="C33" s="1339"/>
      <c r="D33" s="1339"/>
      <c r="E33" s="1339"/>
      <c r="F33" s="1340"/>
      <c r="G33" s="1341" t="s">
        <v>228</v>
      </c>
      <c r="H33" s="1339"/>
      <c r="I33" s="1339"/>
      <c r="J33" s="1339"/>
      <c r="K33" s="1339"/>
      <c r="L33" s="1339"/>
      <c r="M33" s="1340"/>
      <c r="N33" s="1342" t="s">
        <v>229</v>
      </c>
      <c r="O33" s="1343"/>
      <c r="P33" s="1343"/>
      <c r="Q33" s="1343"/>
      <c r="R33" s="1344"/>
      <c r="S33" s="1345" t="s">
        <v>56</v>
      </c>
      <c r="T33" s="1339"/>
      <c r="U33" s="1339"/>
      <c r="V33" s="1339"/>
      <c r="W33" s="1339"/>
      <c r="X33" s="1339"/>
      <c r="Y33" s="1340"/>
      <c r="Z33" s="1341" t="s">
        <v>231</v>
      </c>
      <c r="AA33" s="1339"/>
      <c r="AB33" s="1339"/>
      <c r="AC33" s="1339"/>
      <c r="AD33" s="1339"/>
      <c r="AE33" s="1339"/>
      <c r="AF33" s="1340"/>
      <c r="AG33" s="1342" t="s">
        <v>232</v>
      </c>
      <c r="AH33" s="1343"/>
      <c r="AI33" s="1343"/>
      <c r="AJ33" s="1343"/>
      <c r="AK33" s="1346"/>
      <c r="AL33" s="1332"/>
    </row>
    <row r="34" spans="1:40" ht="26.25" customHeight="1">
      <c r="A34" s="1189"/>
      <c r="B34" s="1235" t="s">
        <v>57</v>
      </c>
      <c r="C34" s="1236"/>
      <c r="D34" s="1236"/>
      <c r="E34" s="1236"/>
      <c r="F34" s="1237"/>
      <c r="G34" s="1347"/>
      <c r="H34" s="1348" t="s">
        <v>114</v>
      </c>
      <c r="I34" s="1348"/>
      <c r="J34" s="1348"/>
      <c r="K34" s="1348"/>
      <c r="L34" s="1349" t="s">
        <v>58</v>
      </c>
      <c r="M34" s="1213"/>
      <c r="N34" s="1350"/>
      <c r="O34" s="1348" t="s">
        <v>114</v>
      </c>
      <c r="P34" s="1348"/>
      <c r="Q34" s="1348"/>
      <c r="R34" s="1351" t="s">
        <v>58</v>
      </c>
      <c r="S34" s="1352" t="s">
        <v>59</v>
      </c>
      <c r="T34" s="1353"/>
      <c r="U34" s="1353"/>
      <c r="V34" s="1353"/>
      <c r="W34" s="1353"/>
      <c r="X34" s="1353"/>
      <c r="Y34" s="1354"/>
      <c r="Z34" s="1355"/>
      <c r="AA34" s="1356">
        <v>-4</v>
      </c>
      <c r="AB34" s="1356"/>
      <c r="AC34" s="1356"/>
      <c r="AD34" s="1357" t="s">
        <v>109</v>
      </c>
      <c r="AE34" s="1358"/>
      <c r="AF34" s="1285"/>
      <c r="AG34" s="1359"/>
      <c r="AH34" s="1356">
        <v>-4</v>
      </c>
      <c r="AI34" s="1356"/>
      <c r="AJ34" s="1360" t="s">
        <v>58</v>
      </c>
      <c r="AK34" s="1361"/>
      <c r="AL34" s="1206"/>
    </row>
    <row r="35" spans="1:40" ht="26.25" customHeight="1">
      <c r="A35" s="1189"/>
      <c r="B35" s="1221"/>
      <c r="C35" s="1222"/>
      <c r="D35" s="1222"/>
      <c r="E35" s="1222"/>
      <c r="F35" s="1223"/>
      <c r="G35" s="1362" t="s">
        <v>60</v>
      </c>
      <c r="H35" s="1363">
        <v>11.25</v>
      </c>
      <c r="I35" s="1363"/>
      <c r="J35" s="1363"/>
      <c r="K35" s="1363"/>
      <c r="L35" s="1364" t="s">
        <v>61</v>
      </c>
      <c r="M35" s="1227"/>
      <c r="N35" s="1365" t="s">
        <v>60</v>
      </c>
      <c r="O35" s="1366">
        <v>11.25</v>
      </c>
      <c r="P35" s="1366"/>
      <c r="Q35" s="1366"/>
      <c r="R35" s="1367" t="s">
        <v>61</v>
      </c>
      <c r="S35" s="1368"/>
      <c r="T35" s="1369"/>
      <c r="U35" s="1369"/>
      <c r="V35" s="1369"/>
      <c r="W35" s="1369"/>
      <c r="X35" s="1369"/>
      <c r="Y35" s="1370"/>
      <c r="Z35" s="1371" t="s">
        <v>60</v>
      </c>
      <c r="AA35" s="1372">
        <v>25</v>
      </c>
      <c r="AB35" s="1372"/>
      <c r="AC35" s="1372"/>
      <c r="AD35" s="1373" t="s">
        <v>111</v>
      </c>
      <c r="AE35" s="1374"/>
      <c r="AF35" s="1371" t="s">
        <v>60</v>
      </c>
      <c r="AG35" s="1375" t="s">
        <v>110</v>
      </c>
      <c r="AH35" s="1372">
        <v>25</v>
      </c>
      <c r="AI35" s="1372"/>
      <c r="AJ35" s="1376" t="s">
        <v>61</v>
      </c>
      <c r="AK35" s="1377"/>
    </row>
    <row r="36" spans="1:40" ht="26.25" customHeight="1">
      <c r="A36" s="1189"/>
      <c r="B36" s="1235" t="s">
        <v>62</v>
      </c>
      <c r="C36" s="1236"/>
      <c r="D36" s="1236"/>
      <c r="E36" s="1236"/>
      <c r="F36" s="1237"/>
      <c r="G36" s="1347"/>
      <c r="H36" s="1348" t="s">
        <v>114</v>
      </c>
      <c r="I36" s="1348"/>
      <c r="J36" s="1348"/>
      <c r="K36" s="1348"/>
      <c r="L36" s="1349" t="s">
        <v>58</v>
      </c>
      <c r="M36" s="1213"/>
      <c r="N36" s="1350"/>
      <c r="O36" s="1348" t="s">
        <v>114</v>
      </c>
      <c r="P36" s="1348"/>
      <c r="Q36" s="1348"/>
      <c r="R36" s="1351" t="s">
        <v>58</v>
      </c>
      <c r="S36" s="1352" t="s">
        <v>63</v>
      </c>
      <c r="T36" s="1353"/>
      <c r="U36" s="1353"/>
      <c r="V36" s="1353"/>
      <c r="W36" s="1353"/>
      <c r="X36" s="1353"/>
      <c r="Y36" s="1354"/>
      <c r="Z36" s="1355"/>
      <c r="AA36" s="1378" t="s">
        <v>114</v>
      </c>
      <c r="AB36" s="1378"/>
      <c r="AC36" s="1378"/>
      <c r="AD36" s="1357" t="s">
        <v>109</v>
      </c>
      <c r="AE36" s="1358"/>
      <c r="AF36" s="1272"/>
      <c r="AG36" s="1359"/>
      <c r="AH36" s="1356" t="s">
        <v>114</v>
      </c>
      <c r="AI36" s="1356"/>
      <c r="AJ36" s="1379" t="s">
        <v>58</v>
      </c>
      <c r="AK36" s="1243"/>
      <c r="AL36" s="1206"/>
    </row>
    <row r="37" spans="1:40" ht="26.25" customHeight="1" thickBot="1">
      <c r="A37" s="1189"/>
      <c r="B37" s="1380"/>
      <c r="C37" s="1381"/>
      <c r="D37" s="1381"/>
      <c r="E37" s="1381"/>
      <c r="F37" s="1312"/>
      <c r="G37" s="1382" t="s">
        <v>60</v>
      </c>
      <c r="H37" s="1383">
        <v>16.25</v>
      </c>
      <c r="I37" s="1383"/>
      <c r="J37" s="1383"/>
      <c r="K37" s="1383"/>
      <c r="L37" s="1384" t="s">
        <v>61</v>
      </c>
      <c r="M37" s="1385"/>
      <c r="N37" s="1386" t="s">
        <v>60</v>
      </c>
      <c r="O37" s="1383">
        <v>16.25</v>
      </c>
      <c r="P37" s="1383"/>
      <c r="Q37" s="1383"/>
      <c r="R37" s="1387" t="s">
        <v>61</v>
      </c>
      <c r="S37" s="1388"/>
      <c r="T37" s="1389"/>
      <c r="U37" s="1389"/>
      <c r="V37" s="1389"/>
      <c r="W37" s="1389"/>
      <c r="X37" s="1389"/>
      <c r="Y37" s="1390"/>
      <c r="Z37" s="1391" t="s">
        <v>60</v>
      </c>
      <c r="AA37" s="1392">
        <v>350</v>
      </c>
      <c r="AB37" s="1392"/>
      <c r="AC37" s="1392"/>
      <c r="AD37" s="1393" t="s">
        <v>111</v>
      </c>
      <c r="AE37" s="1394"/>
      <c r="AF37" s="1391" t="s">
        <v>60</v>
      </c>
      <c r="AG37" s="1395" t="s">
        <v>110</v>
      </c>
      <c r="AH37" s="1392">
        <v>350</v>
      </c>
      <c r="AI37" s="1392"/>
      <c r="AJ37" s="1396" t="s">
        <v>61</v>
      </c>
      <c r="AK37" s="1397"/>
    </row>
    <row r="38" spans="1:40" ht="8.25" customHeight="1" thickBot="1">
      <c r="B38" s="1398"/>
      <c r="C38" s="1398"/>
      <c r="D38" s="1398"/>
      <c r="E38" s="1398"/>
      <c r="F38" s="1398"/>
      <c r="G38" s="1214"/>
      <c r="H38" s="1214"/>
      <c r="I38" s="1399"/>
      <c r="J38" s="1399"/>
      <c r="K38" s="1214"/>
      <c r="L38" s="1212"/>
      <c r="M38" s="1212"/>
      <c r="N38" s="1400"/>
      <c r="O38" s="1400"/>
      <c r="P38" s="1400"/>
      <c r="Q38" s="1400"/>
      <c r="R38" s="1400"/>
      <c r="S38" s="1401"/>
      <c r="T38" s="1401"/>
      <c r="U38" s="1401"/>
      <c r="V38" s="1401"/>
      <c r="W38" s="1401"/>
      <c r="X38" s="1401"/>
      <c r="Y38" s="1401"/>
      <c r="Z38" s="1214"/>
      <c r="AA38" s="1402"/>
      <c r="AB38" s="1402"/>
      <c r="AC38" s="1402"/>
      <c r="AD38" s="1285"/>
      <c r="AE38" s="1285"/>
      <c r="AF38" s="1218"/>
      <c r="AG38" s="1218"/>
      <c r="AH38" s="1218"/>
      <c r="AI38" s="1218"/>
      <c r="AJ38" s="1218"/>
      <c r="AK38" s="1218"/>
    </row>
    <row r="39" spans="1:40" ht="27" customHeight="1">
      <c r="A39" s="1189"/>
      <c r="B39" s="1403" t="s">
        <v>64</v>
      </c>
      <c r="C39" s="1404"/>
      <c r="D39" s="1404"/>
      <c r="E39" s="1404"/>
      <c r="F39" s="1404"/>
      <c r="G39" s="1404"/>
      <c r="H39" s="1404"/>
      <c r="I39" s="1404"/>
      <c r="J39" s="1404"/>
      <c r="K39" s="1404"/>
      <c r="L39" s="1404"/>
      <c r="M39" s="1404"/>
      <c r="N39" s="1404"/>
      <c r="O39" s="1404"/>
      <c r="P39" s="1404"/>
      <c r="Q39" s="1404"/>
      <c r="R39" s="1404"/>
      <c r="S39" s="1405"/>
      <c r="T39" s="1406" t="s">
        <v>65</v>
      </c>
      <c r="U39" s="1407" t="s">
        <v>11</v>
      </c>
      <c r="V39" s="1408"/>
      <c r="W39" s="1409"/>
      <c r="X39" s="1410" t="s">
        <v>66</v>
      </c>
      <c r="Y39" s="1411"/>
      <c r="Z39" s="1412"/>
      <c r="AA39" s="1410" t="s">
        <v>67</v>
      </c>
      <c r="AB39" s="1411"/>
      <c r="AC39" s="1412"/>
      <c r="AD39" s="1410" t="s">
        <v>100</v>
      </c>
      <c r="AE39" s="1413"/>
      <c r="AF39" s="1413"/>
      <c r="AG39" s="1414"/>
      <c r="AH39" s="1415" t="s">
        <v>68</v>
      </c>
      <c r="AI39" s="1413"/>
      <c r="AJ39" s="1413"/>
      <c r="AK39" s="1416"/>
    </row>
    <row r="40" spans="1:40" ht="23.25" customHeight="1">
      <c r="A40" s="1189"/>
      <c r="B40" s="1235" t="s">
        <v>11</v>
      </c>
      <c r="C40" s="1236"/>
      <c r="D40" s="1237"/>
      <c r="E40" s="1417" t="s">
        <v>233</v>
      </c>
      <c r="F40" s="1418"/>
      <c r="G40" s="1418"/>
      <c r="H40" s="1418"/>
      <c r="I40" s="1418"/>
      <c r="J40" s="1418"/>
      <c r="K40" s="1418"/>
      <c r="L40" s="1418"/>
      <c r="M40" s="1418"/>
      <c r="N40" s="1419"/>
      <c r="O40" s="1417" t="s">
        <v>234</v>
      </c>
      <c r="P40" s="1418"/>
      <c r="Q40" s="1418"/>
      <c r="R40" s="1418"/>
      <c r="S40" s="1420"/>
      <c r="T40" s="1421"/>
      <c r="U40" s="1422"/>
      <c r="V40" s="1423"/>
      <c r="W40" s="1424"/>
      <c r="X40" s="1425"/>
      <c r="Y40" s="1426"/>
      <c r="Z40" s="1427"/>
      <c r="AA40" s="1425"/>
      <c r="AB40" s="1426"/>
      <c r="AC40" s="1427"/>
      <c r="AD40" s="1428"/>
      <c r="AE40" s="1429"/>
      <c r="AF40" s="1429"/>
      <c r="AG40" s="1430"/>
      <c r="AH40" s="1428"/>
      <c r="AI40" s="1429"/>
      <c r="AJ40" s="1429"/>
      <c r="AK40" s="1431"/>
    </row>
    <row r="41" spans="1:40" ht="18" customHeight="1">
      <c r="A41" s="1189"/>
      <c r="B41" s="1207"/>
      <c r="C41" s="1208"/>
      <c r="D41" s="1209"/>
      <c r="E41" s="1432" t="s">
        <v>70</v>
      </c>
      <c r="F41" s="1236"/>
      <c r="G41" s="1237"/>
      <c r="H41" s="1432" t="s">
        <v>71</v>
      </c>
      <c r="I41" s="1236"/>
      <c r="J41" s="1236"/>
      <c r="K41" s="1237"/>
      <c r="L41" s="1433" t="s">
        <v>72</v>
      </c>
      <c r="M41" s="1434"/>
      <c r="N41" s="1435"/>
      <c r="O41" s="1432" t="s">
        <v>70</v>
      </c>
      <c r="P41" s="1237"/>
      <c r="Q41" s="1432" t="s">
        <v>73</v>
      </c>
      <c r="R41" s="1236"/>
      <c r="S41" s="1436"/>
      <c r="T41" s="1421"/>
      <c r="U41" s="1437"/>
      <c r="V41" s="1438"/>
      <c r="W41" s="1439"/>
      <c r="X41" s="1440"/>
      <c r="Y41" s="1441"/>
      <c r="Z41" s="1442"/>
      <c r="AA41" s="1440"/>
      <c r="AB41" s="1441"/>
      <c r="AC41" s="1442"/>
      <c r="AD41" s="1443"/>
      <c r="AE41" s="1444"/>
      <c r="AF41" s="1444"/>
      <c r="AG41" s="1445"/>
      <c r="AH41" s="1443"/>
      <c r="AI41" s="1444"/>
      <c r="AJ41" s="1444"/>
      <c r="AK41" s="1446"/>
    </row>
    <row r="42" spans="1:40" ht="18" customHeight="1">
      <c r="A42" s="1189"/>
      <c r="B42" s="1221"/>
      <c r="C42" s="1222"/>
      <c r="D42" s="1223"/>
      <c r="E42" s="1447"/>
      <c r="F42" s="1222"/>
      <c r="G42" s="1223"/>
      <c r="H42" s="1448" t="s">
        <v>74</v>
      </c>
      <c r="I42" s="1252"/>
      <c r="J42" s="1252"/>
      <c r="K42" s="1449"/>
      <c r="L42" s="1450" t="s">
        <v>70</v>
      </c>
      <c r="M42" s="1451"/>
      <c r="N42" s="1452"/>
      <c r="O42" s="1447"/>
      <c r="P42" s="1223"/>
      <c r="Q42" s="1448" t="s">
        <v>74</v>
      </c>
      <c r="R42" s="1252"/>
      <c r="S42" s="1453"/>
      <c r="T42" s="1421"/>
      <c r="U42" s="1454" t="s">
        <v>235</v>
      </c>
      <c r="V42" s="1455"/>
      <c r="W42" s="1455"/>
      <c r="X42" s="1456"/>
      <c r="Y42" s="1457"/>
      <c r="Z42" s="1458" t="s">
        <v>18</v>
      </c>
      <c r="AA42" s="1456"/>
      <c r="AB42" s="1457"/>
      <c r="AC42" s="1458" t="s">
        <v>18</v>
      </c>
      <c r="AD42" s="1272"/>
      <c r="AE42" s="1241"/>
      <c r="AF42" s="1241"/>
      <c r="AG42" s="1458" t="s">
        <v>18</v>
      </c>
      <c r="AH42" s="1456"/>
      <c r="AI42" s="1203"/>
      <c r="AJ42" s="1203"/>
      <c r="AK42" s="1459" t="s">
        <v>18</v>
      </c>
    </row>
    <row r="43" spans="1:40" ht="12.6" customHeight="1">
      <c r="A43" s="1189"/>
      <c r="B43" s="1460" t="s">
        <v>76</v>
      </c>
      <c r="C43" s="1461"/>
      <c r="D43" s="1462"/>
      <c r="E43" s="1203"/>
      <c r="F43" s="1203"/>
      <c r="G43" s="1197" t="s">
        <v>6</v>
      </c>
      <c r="H43" s="1196"/>
      <c r="I43" s="1195"/>
      <c r="J43" s="1195"/>
      <c r="K43" s="1197" t="s">
        <v>77</v>
      </c>
      <c r="L43" s="1195"/>
      <c r="M43" s="1195"/>
      <c r="N43" s="1197" t="s">
        <v>6</v>
      </c>
      <c r="O43" s="1196"/>
      <c r="P43" s="1197" t="s">
        <v>6</v>
      </c>
      <c r="Q43" s="1196"/>
      <c r="R43" s="1195"/>
      <c r="S43" s="1195" t="s">
        <v>77</v>
      </c>
      <c r="T43" s="1421"/>
      <c r="U43" s="1463"/>
      <c r="V43" s="1464"/>
      <c r="W43" s="1464"/>
      <c r="X43" s="1210">
        <v>30460916</v>
      </c>
      <c r="Y43" s="1211"/>
      <c r="Z43" s="1465"/>
      <c r="AA43" s="1210">
        <v>775488</v>
      </c>
      <c r="AB43" s="1211"/>
      <c r="AC43" s="1465"/>
      <c r="AD43" s="1466">
        <v>34204402</v>
      </c>
      <c r="AE43" s="1467"/>
      <c r="AF43" s="1467"/>
      <c r="AG43" s="1468"/>
      <c r="AH43" s="1210">
        <v>65440806</v>
      </c>
      <c r="AI43" s="1211"/>
      <c r="AJ43" s="1211"/>
      <c r="AK43" s="1469"/>
    </row>
    <row r="44" spans="1:40" ht="39" customHeight="1">
      <c r="A44" s="1189"/>
      <c r="B44" s="1470"/>
      <c r="C44" s="1471" t="s">
        <v>78</v>
      </c>
      <c r="D44" s="1209"/>
      <c r="E44" s="1225">
        <v>1932</v>
      </c>
      <c r="F44" s="1225"/>
      <c r="G44" s="1472"/>
      <c r="H44" s="1224">
        <v>298319</v>
      </c>
      <c r="I44" s="1225"/>
      <c r="J44" s="1225"/>
      <c r="K44" s="1472"/>
      <c r="L44" s="1224">
        <v>81</v>
      </c>
      <c r="M44" s="1225"/>
      <c r="N44" s="1472"/>
      <c r="O44" s="1224">
        <v>1928</v>
      </c>
      <c r="P44" s="1225"/>
      <c r="Q44" s="1224">
        <v>298090</v>
      </c>
      <c r="R44" s="1225"/>
      <c r="S44" s="1473"/>
      <c r="T44" s="1421"/>
      <c r="U44" s="1474"/>
      <c r="V44" s="1475"/>
      <c r="W44" s="1475"/>
      <c r="X44" s="1224"/>
      <c r="Y44" s="1225"/>
      <c r="Z44" s="1472"/>
      <c r="AA44" s="1224"/>
      <c r="AB44" s="1225"/>
      <c r="AC44" s="1472"/>
      <c r="AD44" s="1476"/>
      <c r="AE44" s="1477"/>
      <c r="AF44" s="1477"/>
      <c r="AG44" s="1478"/>
      <c r="AH44" s="1224"/>
      <c r="AI44" s="1225"/>
      <c r="AJ44" s="1225"/>
      <c r="AK44" s="1479"/>
      <c r="AM44" s="1132"/>
      <c r="AN44" s="1132"/>
    </row>
    <row r="45" spans="1:40" ht="39" customHeight="1">
      <c r="A45" s="1189"/>
      <c r="B45" s="1470"/>
      <c r="C45" s="1480"/>
      <c r="D45" s="1481" t="s">
        <v>79</v>
      </c>
      <c r="E45" s="1151">
        <v>162</v>
      </c>
      <c r="F45" s="1151"/>
      <c r="G45" s="1482"/>
      <c r="H45" s="1483">
        <v>286522</v>
      </c>
      <c r="I45" s="1151"/>
      <c r="J45" s="1151"/>
      <c r="K45" s="1482"/>
      <c r="L45" s="1483">
        <v>2</v>
      </c>
      <c r="M45" s="1151"/>
      <c r="N45" s="1482"/>
      <c r="O45" s="1483">
        <v>164</v>
      </c>
      <c r="P45" s="1151"/>
      <c r="Q45" s="1483">
        <v>292109</v>
      </c>
      <c r="R45" s="1151"/>
      <c r="S45" s="1484"/>
      <c r="T45" s="1421"/>
      <c r="U45" s="1485" t="s">
        <v>236</v>
      </c>
      <c r="V45" s="1486" t="s">
        <v>81</v>
      </c>
      <c r="W45" s="1487"/>
      <c r="X45" s="1210">
        <v>4438746</v>
      </c>
      <c r="Y45" s="1211"/>
      <c r="Z45" s="1465"/>
      <c r="AA45" s="1238">
        <v>3640</v>
      </c>
      <c r="AB45" s="1239"/>
      <c r="AC45" s="1488"/>
      <c r="AD45" s="1210">
        <v>10210844</v>
      </c>
      <c r="AE45" s="1211"/>
      <c r="AF45" s="1211"/>
      <c r="AG45" s="1465"/>
      <c r="AH45" s="1210">
        <v>14653230</v>
      </c>
      <c r="AI45" s="1211"/>
      <c r="AJ45" s="1211"/>
      <c r="AK45" s="1469"/>
    </row>
    <row r="46" spans="1:40" ht="18.75" customHeight="1">
      <c r="A46" s="1189"/>
      <c r="B46" s="1489"/>
      <c r="C46" s="1471" t="s">
        <v>82</v>
      </c>
      <c r="D46" s="1209"/>
      <c r="E46" s="1238">
        <v>25</v>
      </c>
      <c r="F46" s="1239"/>
      <c r="G46" s="1488"/>
      <c r="H46" s="1238">
        <v>332892</v>
      </c>
      <c r="I46" s="1239"/>
      <c r="J46" s="1239"/>
      <c r="K46" s="1488"/>
      <c r="L46" s="1238">
        <v>3</v>
      </c>
      <c r="M46" s="1239"/>
      <c r="N46" s="1488"/>
      <c r="O46" s="1238">
        <v>25</v>
      </c>
      <c r="P46" s="1239"/>
      <c r="Q46" s="1238">
        <v>331380</v>
      </c>
      <c r="R46" s="1239"/>
      <c r="S46" s="1490"/>
      <c r="T46" s="1421"/>
      <c r="U46" s="1491"/>
      <c r="V46" s="1492"/>
      <c r="W46" s="1493"/>
      <c r="X46" s="1224"/>
      <c r="Y46" s="1225"/>
      <c r="Z46" s="1472"/>
      <c r="AA46" s="1224"/>
      <c r="AB46" s="1225"/>
      <c r="AC46" s="1472"/>
      <c r="AD46" s="1224"/>
      <c r="AE46" s="1225"/>
      <c r="AF46" s="1225"/>
      <c r="AG46" s="1472"/>
      <c r="AH46" s="1224"/>
      <c r="AI46" s="1225"/>
      <c r="AJ46" s="1225"/>
      <c r="AK46" s="1479"/>
    </row>
    <row r="47" spans="1:40" ht="18.75" customHeight="1">
      <c r="A47" s="1189"/>
      <c r="B47" s="1489"/>
      <c r="C47" s="1447"/>
      <c r="D47" s="1223"/>
      <c r="E47" s="1224"/>
      <c r="F47" s="1225"/>
      <c r="G47" s="1472"/>
      <c r="H47" s="1224"/>
      <c r="I47" s="1225"/>
      <c r="J47" s="1225"/>
      <c r="K47" s="1472"/>
      <c r="L47" s="1224"/>
      <c r="M47" s="1225"/>
      <c r="N47" s="1472"/>
      <c r="O47" s="1224"/>
      <c r="P47" s="1225"/>
      <c r="Q47" s="1224"/>
      <c r="R47" s="1225"/>
      <c r="S47" s="1473"/>
      <c r="T47" s="1421"/>
      <c r="U47" s="1491"/>
      <c r="V47" s="1486" t="s">
        <v>83</v>
      </c>
      <c r="W47" s="1487"/>
      <c r="X47" s="1238">
        <v>5471</v>
      </c>
      <c r="Y47" s="1239"/>
      <c r="Z47" s="1488"/>
      <c r="AA47" s="1238">
        <v>274430</v>
      </c>
      <c r="AB47" s="1239"/>
      <c r="AC47" s="1488"/>
      <c r="AD47" s="1238">
        <v>303899</v>
      </c>
      <c r="AE47" s="1239"/>
      <c r="AF47" s="1239"/>
      <c r="AG47" s="1488"/>
      <c r="AH47" s="1238">
        <v>583800</v>
      </c>
      <c r="AI47" s="1239"/>
      <c r="AJ47" s="1239"/>
      <c r="AK47" s="1494"/>
    </row>
    <row r="48" spans="1:40" ht="39" customHeight="1">
      <c r="A48" s="1189"/>
      <c r="B48" s="1489"/>
      <c r="C48" s="1495" t="s">
        <v>84</v>
      </c>
      <c r="D48" s="1496"/>
      <c r="E48" s="1483">
        <v>0</v>
      </c>
      <c r="F48" s="1151"/>
      <c r="G48" s="1482"/>
      <c r="H48" s="1483" t="s">
        <v>115</v>
      </c>
      <c r="I48" s="1151"/>
      <c r="J48" s="1151"/>
      <c r="K48" s="1482"/>
      <c r="L48" s="1483">
        <v>0</v>
      </c>
      <c r="M48" s="1151"/>
      <c r="N48" s="1482"/>
      <c r="O48" s="1483">
        <v>0</v>
      </c>
      <c r="P48" s="1151"/>
      <c r="Q48" s="1483" t="s">
        <v>115</v>
      </c>
      <c r="R48" s="1151"/>
      <c r="S48" s="1484"/>
      <c r="T48" s="1421"/>
      <c r="U48" s="1491"/>
      <c r="V48" s="1492"/>
      <c r="W48" s="1493"/>
      <c r="X48" s="1224"/>
      <c r="Y48" s="1225"/>
      <c r="Z48" s="1472"/>
      <c r="AA48" s="1224"/>
      <c r="AB48" s="1225"/>
      <c r="AC48" s="1472"/>
      <c r="AD48" s="1224"/>
      <c r="AE48" s="1225"/>
      <c r="AF48" s="1225"/>
      <c r="AG48" s="1472"/>
      <c r="AH48" s="1224"/>
      <c r="AI48" s="1225"/>
      <c r="AJ48" s="1225"/>
      <c r="AK48" s="1479"/>
    </row>
    <row r="49" spans="1:40" ht="39" customHeight="1">
      <c r="A49" s="1189"/>
      <c r="B49" s="1497"/>
      <c r="C49" s="1495" t="s">
        <v>85</v>
      </c>
      <c r="D49" s="1496"/>
      <c r="E49" s="1483">
        <f>E44+E46+E48</f>
        <v>1957</v>
      </c>
      <c r="F49" s="1151"/>
      <c r="G49" s="1482"/>
      <c r="H49" s="1483">
        <v>298760</v>
      </c>
      <c r="I49" s="1151"/>
      <c r="J49" s="1151"/>
      <c r="K49" s="1482"/>
      <c r="L49" s="1483">
        <f>L44+L46+L48</f>
        <v>84</v>
      </c>
      <c r="M49" s="1151"/>
      <c r="N49" s="1482"/>
      <c r="O49" s="1483">
        <v>1953</v>
      </c>
      <c r="P49" s="1151"/>
      <c r="Q49" s="1483">
        <v>298516</v>
      </c>
      <c r="R49" s="1151"/>
      <c r="S49" s="1484"/>
      <c r="T49" s="1421"/>
      <c r="U49" s="1491"/>
      <c r="V49" s="1498" t="s">
        <v>86</v>
      </c>
      <c r="W49" s="1499"/>
      <c r="X49" s="1238">
        <v>1</v>
      </c>
      <c r="Y49" s="1239"/>
      <c r="Z49" s="1488"/>
      <c r="AA49" s="1238">
        <v>-1</v>
      </c>
      <c r="AB49" s="1239"/>
      <c r="AC49" s="1488"/>
      <c r="AD49" s="1238">
        <v>1</v>
      </c>
      <c r="AE49" s="1239"/>
      <c r="AF49" s="1239"/>
      <c r="AG49" s="1488"/>
      <c r="AH49" s="1238">
        <v>1</v>
      </c>
      <c r="AI49" s="1239"/>
      <c r="AJ49" s="1239"/>
      <c r="AK49" s="1494"/>
    </row>
    <row r="50" spans="1:40" ht="18.75" customHeight="1">
      <c r="A50" s="1189"/>
      <c r="B50" s="1235" t="s">
        <v>87</v>
      </c>
      <c r="C50" s="1236"/>
      <c r="D50" s="1237"/>
      <c r="E50" s="1238">
        <v>108</v>
      </c>
      <c r="F50" s="1239"/>
      <c r="G50" s="1488"/>
      <c r="H50" s="1238">
        <v>265112</v>
      </c>
      <c r="I50" s="1239"/>
      <c r="J50" s="1239"/>
      <c r="K50" s="1488"/>
      <c r="L50" s="1238">
        <v>7</v>
      </c>
      <c r="M50" s="1239"/>
      <c r="N50" s="1488"/>
      <c r="O50" s="1238">
        <v>108</v>
      </c>
      <c r="P50" s="1239"/>
      <c r="Q50" s="1238">
        <v>265058</v>
      </c>
      <c r="R50" s="1239"/>
      <c r="S50" s="1490"/>
      <c r="T50" s="1421"/>
      <c r="U50" s="1500"/>
      <c r="V50" s="1501"/>
      <c r="W50" s="1502"/>
      <c r="X50" s="1224"/>
      <c r="Y50" s="1225"/>
      <c r="Z50" s="1472"/>
      <c r="AA50" s="1224"/>
      <c r="AB50" s="1225"/>
      <c r="AC50" s="1472"/>
      <c r="AD50" s="1224"/>
      <c r="AE50" s="1225"/>
      <c r="AF50" s="1225"/>
      <c r="AG50" s="1472"/>
      <c r="AH50" s="1224"/>
      <c r="AI50" s="1225"/>
      <c r="AJ50" s="1225"/>
      <c r="AK50" s="1479"/>
    </row>
    <row r="51" spans="1:40" ht="18.75" customHeight="1">
      <c r="A51" s="1189"/>
      <c r="B51" s="1221"/>
      <c r="C51" s="1222"/>
      <c r="D51" s="1223"/>
      <c r="E51" s="1224"/>
      <c r="F51" s="1225"/>
      <c r="G51" s="1472"/>
      <c r="H51" s="1224"/>
      <c r="I51" s="1225"/>
      <c r="J51" s="1225"/>
      <c r="K51" s="1472"/>
      <c r="L51" s="1224"/>
      <c r="M51" s="1225"/>
      <c r="N51" s="1472"/>
      <c r="O51" s="1224"/>
      <c r="P51" s="1225"/>
      <c r="Q51" s="1224"/>
      <c r="R51" s="1225"/>
      <c r="S51" s="1473"/>
      <c r="T51" s="1421"/>
      <c r="U51" s="1454" t="s">
        <v>237</v>
      </c>
      <c r="V51" s="1455"/>
      <c r="W51" s="1503"/>
      <c r="X51" s="1238">
        <f>X43+X45-X47+X49</f>
        <v>34894192</v>
      </c>
      <c r="Y51" s="1239"/>
      <c r="Z51" s="1488"/>
      <c r="AA51" s="1238">
        <f>AA43+AA45-AA47+AA49</f>
        <v>504697</v>
      </c>
      <c r="AB51" s="1239"/>
      <c r="AC51" s="1488"/>
      <c r="AD51" s="1504">
        <f>AD43+AD45-AD47+AD49</f>
        <v>44111348</v>
      </c>
      <c r="AE51" s="1505"/>
      <c r="AF51" s="1505"/>
      <c r="AG51" s="1506"/>
      <c r="AH51" s="1238">
        <f>AH43+AH45-AH47+AH49</f>
        <v>79510237</v>
      </c>
      <c r="AI51" s="1239"/>
      <c r="AJ51" s="1239"/>
      <c r="AK51" s="1494"/>
      <c r="AM51" s="1132"/>
      <c r="AN51" s="1132"/>
    </row>
    <row r="52" spans="1:40" ht="39.75" customHeight="1" thickBot="1">
      <c r="A52" s="1189"/>
      <c r="B52" s="1507" t="s">
        <v>68</v>
      </c>
      <c r="C52" s="1508"/>
      <c r="D52" s="1509"/>
      <c r="E52" s="1510">
        <f>E49+E50</f>
        <v>2065</v>
      </c>
      <c r="F52" s="1165"/>
      <c r="G52" s="1511"/>
      <c r="H52" s="1510">
        <v>297001</v>
      </c>
      <c r="I52" s="1165"/>
      <c r="J52" s="1165"/>
      <c r="K52" s="1511"/>
      <c r="L52" s="1510">
        <f>L49+L50</f>
        <v>91</v>
      </c>
      <c r="M52" s="1165"/>
      <c r="N52" s="1511"/>
      <c r="O52" s="1510">
        <v>2061</v>
      </c>
      <c r="P52" s="1165"/>
      <c r="Q52" s="1510">
        <v>296762</v>
      </c>
      <c r="R52" s="1165"/>
      <c r="S52" s="1512"/>
      <c r="T52" s="1513"/>
      <c r="U52" s="1514"/>
      <c r="V52" s="1515"/>
      <c r="W52" s="1516"/>
      <c r="X52" s="1313"/>
      <c r="Y52" s="1314"/>
      <c r="Z52" s="1517"/>
      <c r="AA52" s="1313"/>
      <c r="AB52" s="1314"/>
      <c r="AC52" s="1517"/>
      <c r="AD52" s="1518"/>
      <c r="AE52" s="1519"/>
      <c r="AF52" s="1519"/>
      <c r="AG52" s="1520"/>
      <c r="AH52" s="1313"/>
      <c r="AI52" s="1314"/>
      <c r="AJ52" s="1314"/>
      <c r="AK52" s="1521"/>
    </row>
    <row r="53" spans="1:40" ht="14.4">
      <c r="B53" s="1522"/>
      <c r="C53" s="1522"/>
      <c r="D53" s="1522"/>
      <c r="E53" s="1522"/>
      <c r="F53" s="1522"/>
      <c r="G53" s="1522"/>
      <c r="H53" s="1522"/>
      <c r="I53" s="1522"/>
      <c r="J53" s="1522"/>
      <c r="K53" s="1522"/>
      <c r="L53" s="1522"/>
      <c r="M53" s="1522"/>
      <c r="N53" s="1522"/>
      <c r="O53" s="1522"/>
      <c r="P53" s="1522"/>
      <c r="Q53" s="1522"/>
      <c r="R53" s="1522"/>
      <c r="S53" s="1522"/>
      <c r="T53" s="1522"/>
      <c r="U53" s="1522"/>
      <c r="V53" s="1522"/>
      <c r="W53" s="1522"/>
      <c r="X53" s="1522"/>
      <c r="Y53" s="1522"/>
      <c r="Z53" s="1522"/>
      <c r="AA53" s="1522"/>
      <c r="AB53" s="1522"/>
      <c r="AC53" s="1522"/>
      <c r="AD53" s="1522"/>
      <c r="AE53" s="1522"/>
      <c r="AF53" s="1522"/>
      <c r="AG53" s="1522"/>
      <c r="AH53" s="1522"/>
      <c r="AI53" s="1522"/>
      <c r="AJ53" s="1522"/>
      <c r="AK53" s="1522"/>
    </row>
    <row r="54" spans="1:40" ht="14.4">
      <c r="A54" s="1523"/>
      <c r="B54" s="1524"/>
      <c r="C54" s="1192"/>
      <c r="D54" s="1192"/>
      <c r="E54" s="1192"/>
      <c r="F54" s="1192"/>
      <c r="G54" s="1192"/>
      <c r="H54" s="1192"/>
      <c r="I54" s="1192"/>
      <c r="J54" s="1192"/>
      <c r="K54" s="1192"/>
      <c r="L54" s="1192"/>
      <c r="M54" s="1192"/>
      <c r="N54" s="1192"/>
      <c r="O54" s="1192"/>
      <c r="P54" s="1192"/>
      <c r="Q54" s="1192"/>
      <c r="R54" s="1192"/>
      <c r="S54" s="1192"/>
      <c r="T54" s="1192"/>
      <c r="U54" s="1192"/>
      <c r="V54" s="1192"/>
      <c r="W54" s="1192"/>
      <c r="X54" s="1192"/>
      <c r="Y54" s="1192"/>
      <c r="Z54" s="1192"/>
      <c r="AA54" s="1192"/>
      <c r="AB54" s="1192"/>
      <c r="AC54" s="1192"/>
      <c r="AD54" s="1192"/>
      <c r="AE54" s="1192"/>
      <c r="AF54" s="1192"/>
      <c r="AG54" s="1192"/>
      <c r="AH54" s="1192"/>
      <c r="AI54" s="1192"/>
      <c r="AJ54" s="1192"/>
      <c r="AK54" s="1192"/>
    </row>
    <row r="55" spans="1:40" ht="14.4">
      <c r="A55" s="1523"/>
      <c r="B55" s="1192"/>
      <c r="C55" s="1192"/>
      <c r="D55" s="1192"/>
      <c r="E55" s="1192"/>
      <c r="F55" s="1192"/>
      <c r="G55" s="1192"/>
      <c r="H55" s="1192"/>
      <c r="I55" s="1192"/>
      <c r="J55" s="1192"/>
      <c r="K55" s="1192"/>
      <c r="L55" s="1192"/>
      <c r="M55" s="1192"/>
      <c r="N55" s="1192"/>
      <c r="O55" s="1192"/>
      <c r="P55" s="1192"/>
      <c r="Q55" s="1192"/>
      <c r="R55" s="1192"/>
      <c r="S55" s="1192"/>
      <c r="T55" s="1192"/>
      <c r="U55" s="1192"/>
      <c r="V55" s="1192"/>
      <c r="W55" s="1192"/>
      <c r="X55" s="1192"/>
      <c r="Y55" s="1192"/>
      <c r="Z55" s="1192"/>
      <c r="AA55" s="1192"/>
      <c r="AB55" s="1192"/>
      <c r="AC55" s="1192"/>
      <c r="AD55" s="1192"/>
      <c r="AE55" s="1192"/>
      <c r="AF55" s="1192"/>
      <c r="AG55" s="1192"/>
      <c r="AH55" s="1192"/>
      <c r="AI55" s="1192"/>
      <c r="AJ55" s="1192"/>
      <c r="AK55" s="1192"/>
    </row>
    <row r="56" spans="1:40" ht="14.4">
      <c r="A56" s="1523"/>
      <c r="B56" s="1192"/>
      <c r="C56" s="1192"/>
      <c r="D56" s="1524"/>
      <c r="E56" s="1192"/>
      <c r="F56" s="1192"/>
      <c r="G56" s="1192"/>
      <c r="H56" s="1192"/>
      <c r="I56" s="1192"/>
      <c r="J56" s="1192"/>
      <c r="K56" s="1192"/>
      <c r="L56" s="1192"/>
      <c r="M56" s="1192"/>
      <c r="N56" s="1192"/>
      <c r="O56" s="1192"/>
      <c r="P56" s="1192"/>
      <c r="Q56" s="1192"/>
      <c r="R56" s="1192"/>
      <c r="S56" s="1192"/>
      <c r="T56" s="1192"/>
      <c r="U56" s="1192"/>
      <c r="V56" s="1192"/>
      <c r="W56" s="1192"/>
      <c r="X56" s="1192"/>
      <c r="Y56" s="1192"/>
      <c r="Z56" s="1192"/>
      <c r="AA56" s="1192"/>
      <c r="AB56" s="1192"/>
      <c r="AC56" s="1192"/>
      <c r="AD56" s="1192"/>
      <c r="AE56" s="1192"/>
      <c r="AF56" s="1192"/>
      <c r="AG56" s="1192"/>
      <c r="AH56" s="1192"/>
      <c r="AI56" s="1192"/>
      <c r="AJ56" s="1192"/>
      <c r="AK56" s="1192"/>
    </row>
    <row r="57" spans="1:40" s="1525" customFormat="1">
      <c r="A57" s="1523"/>
      <c r="B57" s="1524"/>
      <c r="C57" s="1524"/>
      <c r="D57" s="1524"/>
      <c r="E57" s="1524"/>
      <c r="F57" s="1524"/>
      <c r="G57" s="1524"/>
      <c r="H57" s="1524"/>
      <c r="I57" s="1524"/>
      <c r="J57" s="1524"/>
      <c r="K57" s="1524"/>
      <c r="L57" s="1524"/>
      <c r="M57" s="1524"/>
      <c r="N57" s="1524"/>
      <c r="O57" s="1524"/>
      <c r="P57" s="1524"/>
      <c r="Q57" s="1524"/>
      <c r="R57" s="1524"/>
      <c r="S57" s="1524"/>
      <c r="T57" s="1524"/>
      <c r="U57" s="1524"/>
      <c r="V57" s="1524"/>
      <c r="W57" s="1524"/>
      <c r="X57" s="1524"/>
      <c r="Y57" s="1524"/>
      <c r="Z57" s="1524"/>
      <c r="AA57" s="1524"/>
      <c r="AB57" s="1524"/>
      <c r="AC57" s="1524"/>
      <c r="AD57" s="1524"/>
      <c r="AE57" s="1524"/>
      <c r="AF57" s="1524"/>
      <c r="AG57" s="1524"/>
      <c r="AH57" s="1524"/>
      <c r="AI57" s="1524"/>
      <c r="AJ57" s="1524"/>
      <c r="AK57" s="1524"/>
    </row>
    <row r="58" spans="1:40" ht="14.4">
      <c r="A58" s="1523"/>
      <c r="B58" s="1192"/>
      <c r="C58" s="1192"/>
      <c r="D58" s="1192"/>
      <c r="E58" s="1192"/>
      <c r="F58" s="1192"/>
      <c r="G58" s="1192"/>
      <c r="H58" s="1192"/>
      <c r="I58" s="1192"/>
      <c r="J58" s="1192"/>
      <c r="K58" s="1192"/>
      <c r="L58" s="1192"/>
      <c r="M58" s="1192"/>
      <c r="N58" s="1192"/>
      <c r="O58" s="1192"/>
      <c r="P58" s="1192"/>
      <c r="Q58" s="1192"/>
      <c r="R58" s="1192"/>
      <c r="S58" s="1192"/>
      <c r="T58" s="1192"/>
      <c r="U58" s="1192"/>
      <c r="V58" s="1192"/>
      <c r="W58" s="1192"/>
      <c r="X58" s="1192"/>
      <c r="Y58" s="1192"/>
      <c r="Z58" s="1192"/>
      <c r="AA58" s="1192"/>
      <c r="AB58" s="1192"/>
      <c r="AC58" s="1192"/>
      <c r="AD58" s="1192"/>
      <c r="AE58" s="1192"/>
      <c r="AF58" s="1192"/>
      <c r="AG58" s="1192"/>
      <c r="AH58" s="1192"/>
      <c r="AI58" s="1192"/>
      <c r="AJ58" s="1192"/>
      <c r="AK58" s="1192"/>
    </row>
  </sheetData>
  <mergeCells count="228">
    <mergeCell ref="B2:E2"/>
    <mergeCell ref="B4:I4"/>
    <mergeCell ref="J4:N4"/>
    <mergeCell ref="O4:U4"/>
    <mergeCell ref="V4:AB4"/>
    <mergeCell ref="AC4:AK4"/>
    <mergeCell ref="AJ5:AK5"/>
    <mergeCell ref="E6:H6"/>
    <mergeCell ref="J6:M6"/>
    <mergeCell ref="O6:T6"/>
    <mergeCell ref="V6:AA6"/>
    <mergeCell ref="AC6:AF6"/>
    <mergeCell ref="AG6:AI6"/>
    <mergeCell ref="AJ6:AK6"/>
    <mergeCell ref="E5:H5"/>
    <mergeCell ref="J5:M5"/>
    <mergeCell ref="O5:T5"/>
    <mergeCell ref="V5:AA5"/>
    <mergeCell ref="AC5:AF5"/>
    <mergeCell ref="AG5:AI5"/>
    <mergeCell ref="AG8:AK8"/>
    <mergeCell ref="AI9:AK9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F16:AI17"/>
    <mergeCell ref="B17:E17"/>
    <mergeCell ref="B18:E19"/>
    <mergeCell ref="F18:F19"/>
    <mergeCell ref="G18:K19"/>
    <mergeCell ref="N18:Q19"/>
    <mergeCell ref="S18:T19"/>
    <mergeCell ref="U18:Y19"/>
    <mergeCell ref="Z18:AC19"/>
    <mergeCell ref="AG18:AI19"/>
    <mergeCell ref="B20:E21"/>
    <mergeCell ref="F20:F21"/>
    <mergeCell ref="G20:K21"/>
    <mergeCell ref="N20:Q21"/>
    <mergeCell ref="S20:T21"/>
    <mergeCell ref="U20:Y21"/>
    <mergeCell ref="Z20:AC21"/>
    <mergeCell ref="AG20:AI21"/>
    <mergeCell ref="Z22:AC23"/>
    <mergeCell ref="F22:F23"/>
    <mergeCell ref="G22:K23"/>
    <mergeCell ref="N22:Q23"/>
    <mergeCell ref="S22:T23"/>
    <mergeCell ref="AG22:AI23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U22:Y23"/>
    <mergeCell ref="Z26:AC27"/>
    <mergeCell ref="AF26:AI27"/>
    <mergeCell ref="B28:E28"/>
    <mergeCell ref="F28:F29"/>
    <mergeCell ref="G28:K29"/>
    <mergeCell ref="N28:Q29"/>
    <mergeCell ref="S28:T29"/>
    <mergeCell ref="U28:AK29"/>
    <mergeCell ref="B29:E29"/>
    <mergeCell ref="B26:E27"/>
    <mergeCell ref="F26:F27"/>
    <mergeCell ref="G26:K27"/>
    <mergeCell ref="N26:Q27"/>
    <mergeCell ref="S26:T27"/>
    <mergeCell ref="U26:Y27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AH34:AI34"/>
    <mergeCell ref="H35:K35"/>
    <mergeCell ref="O35:Q35"/>
    <mergeCell ref="AA35:AC35"/>
    <mergeCell ref="AD35:AE35"/>
    <mergeCell ref="AH35:AI35"/>
    <mergeCell ref="B34:F35"/>
    <mergeCell ref="H34:K34"/>
    <mergeCell ref="O34:Q34"/>
    <mergeCell ref="S34:Y35"/>
    <mergeCell ref="AA34:AC34"/>
    <mergeCell ref="AD34:AE34"/>
    <mergeCell ref="AH36:AI36"/>
    <mergeCell ref="H37:K37"/>
    <mergeCell ref="O37:Q37"/>
    <mergeCell ref="AA37:AC37"/>
    <mergeCell ref="AD37:AE37"/>
    <mergeCell ref="AH37:AI37"/>
    <mergeCell ref="B36:F37"/>
    <mergeCell ref="H36:K36"/>
    <mergeCell ref="O36:Q36"/>
    <mergeCell ref="S36:Y37"/>
    <mergeCell ref="AA36:AC36"/>
    <mergeCell ref="AD36:AE36"/>
    <mergeCell ref="AH39:AK41"/>
    <mergeCell ref="B40:D42"/>
    <mergeCell ref="E40:N40"/>
    <mergeCell ref="O40:S40"/>
    <mergeCell ref="E41:G42"/>
    <mergeCell ref="H41:K41"/>
    <mergeCell ref="L41:N41"/>
    <mergeCell ref="O41:P42"/>
    <mergeCell ref="Q41:S41"/>
    <mergeCell ref="H42:K42"/>
    <mergeCell ref="B39:S39"/>
    <mergeCell ref="T39:T52"/>
    <mergeCell ref="U39:W41"/>
    <mergeCell ref="X39:Z41"/>
    <mergeCell ref="AA39:AC41"/>
    <mergeCell ref="AD39:AG41"/>
    <mergeCell ref="L42:N42"/>
    <mergeCell ref="Q42:S42"/>
    <mergeCell ref="U42:W44"/>
    <mergeCell ref="B43:B49"/>
    <mergeCell ref="X43:Z44"/>
    <mergeCell ref="AA43:AC44"/>
    <mergeCell ref="AD43:AG44"/>
    <mergeCell ref="AH43:AK44"/>
    <mergeCell ref="C44:D44"/>
    <mergeCell ref="E44:G44"/>
    <mergeCell ref="H44:K44"/>
    <mergeCell ref="L44:N44"/>
    <mergeCell ref="O44:P44"/>
    <mergeCell ref="Q44:S44"/>
    <mergeCell ref="V45:W46"/>
    <mergeCell ref="X45:Z46"/>
    <mergeCell ref="AA45:AC46"/>
    <mergeCell ref="AD45:AG46"/>
    <mergeCell ref="AH45:AK46"/>
    <mergeCell ref="C46:D47"/>
    <mergeCell ref="E46:G47"/>
    <mergeCell ref="H46:K47"/>
    <mergeCell ref="L46:N47"/>
    <mergeCell ref="O46:P47"/>
    <mergeCell ref="E45:G45"/>
    <mergeCell ref="H45:K45"/>
    <mergeCell ref="L45:N45"/>
    <mergeCell ref="O45:P45"/>
    <mergeCell ref="Q45:S45"/>
    <mergeCell ref="U45:U50"/>
    <mergeCell ref="Q46:S47"/>
    <mergeCell ref="Q48:S48"/>
    <mergeCell ref="Q50:S51"/>
    <mergeCell ref="U51:W52"/>
    <mergeCell ref="V47:W48"/>
    <mergeCell ref="X47:Z48"/>
    <mergeCell ref="AA47:AC48"/>
    <mergeCell ref="AD47:AG48"/>
    <mergeCell ref="AH47:AK48"/>
    <mergeCell ref="C48:D48"/>
    <mergeCell ref="E48:G48"/>
    <mergeCell ref="H48:K48"/>
    <mergeCell ref="L48:N48"/>
    <mergeCell ref="O48:P48"/>
    <mergeCell ref="V49:W50"/>
    <mergeCell ref="X49:Z50"/>
    <mergeCell ref="AA49:AC50"/>
    <mergeCell ref="AD49:AG50"/>
    <mergeCell ref="AH49:AK50"/>
    <mergeCell ref="B50:D51"/>
    <mergeCell ref="E50:G51"/>
    <mergeCell ref="H50:K51"/>
    <mergeCell ref="L50:N51"/>
    <mergeCell ref="O50:P51"/>
    <mergeCell ref="C49:D49"/>
    <mergeCell ref="E49:G49"/>
    <mergeCell ref="H49:K49"/>
    <mergeCell ref="L49:N49"/>
    <mergeCell ref="O49:P49"/>
    <mergeCell ref="Q49:S49"/>
    <mergeCell ref="X51:Z52"/>
    <mergeCell ref="AA51:AC52"/>
    <mergeCell ref="AD51:AG52"/>
    <mergeCell ref="AH51:AK52"/>
    <mergeCell ref="B52:D52"/>
    <mergeCell ref="E52:G52"/>
    <mergeCell ref="H52:K52"/>
    <mergeCell ref="L52:N52"/>
    <mergeCell ref="O52:P52"/>
    <mergeCell ref="Q52:S52"/>
  </mergeCells>
  <phoneticPr fontId="30"/>
  <printOptions gridLinesSet="0"/>
  <pageMargins left="0.43307086614173229" right="0.19685039370078741" top="0.23622047244094491" bottom="0.39370078740157483" header="0" footer="0"/>
  <pageSetup paperSize="9" scale="62" pageOrder="overThenDown" orientation="portrait" blackAndWhite="1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A1:U68"/>
  <sheetViews>
    <sheetView view="pageBreakPreview" zoomScaleNormal="90" zoomScaleSheetLayoutView="100" workbookViewId="0">
      <pane xSplit="3" ySplit="6" topLeftCell="D7" activePane="bottomRight" state="frozen"/>
      <selection activeCell="O10" sqref="O10"/>
      <selection pane="topRight" activeCell="O10" sqref="O10"/>
      <selection pane="bottomLeft" activeCell="O10" sqref="O10"/>
      <selection pane="bottomRight"/>
    </sheetView>
  </sheetViews>
  <sheetFormatPr defaultColWidth="8.09765625" defaultRowHeight="13.2"/>
  <cols>
    <col min="1" max="1" width="0.8984375" style="185" customWidth="1"/>
    <col min="2" max="2" width="2.3984375" style="185" customWidth="1"/>
    <col min="3" max="3" width="15.69921875" style="185" customWidth="1"/>
    <col min="4" max="4" width="13.5" style="185" customWidth="1"/>
    <col min="5" max="5" width="8.19921875" style="185" customWidth="1"/>
    <col min="6" max="6" width="7.09765625" style="185" customWidth="1"/>
    <col min="7" max="8" width="2.3984375" style="185" customWidth="1"/>
    <col min="9" max="9" width="11.69921875" style="185" customWidth="1"/>
    <col min="10" max="10" width="7.59765625" style="185" customWidth="1"/>
    <col min="11" max="11" width="6.3984375" style="185" customWidth="1"/>
    <col min="12" max="12" width="8.69921875" style="185" customWidth="1"/>
    <col min="13" max="14" width="5.09765625" style="185" customWidth="1"/>
    <col min="15" max="15" width="13.3984375" style="185" customWidth="1"/>
    <col min="16" max="16" width="9.69921875" style="185" customWidth="1"/>
    <col min="17" max="17" width="4.19921875" style="185" customWidth="1"/>
    <col min="18" max="18" width="8.09765625" style="185" customWidth="1"/>
    <col min="19" max="19" width="1" style="185" customWidth="1"/>
    <col min="20" max="20" width="5.3984375" style="185" customWidth="1"/>
    <col min="21" max="16384" width="8.09765625" style="185"/>
  </cols>
  <sheetData>
    <row r="1" spans="1:20" ht="24" customHeight="1" thickBot="1">
      <c r="A1" s="185" t="s">
        <v>116</v>
      </c>
      <c r="N1" s="186" t="s">
        <v>117</v>
      </c>
      <c r="O1" s="187"/>
      <c r="P1" s="795" t="s">
        <v>224</v>
      </c>
      <c r="Q1" s="796"/>
      <c r="R1" s="796"/>
    </row>
    <row r="2" spans="1:20" ht="6" customHeight="1" thickBot="1">
      <c r="B2" s="187"/>
      <c r="C2" s="187"/>
      <c r="D2" s="187"/>
      <c r="E2" s="187"/>
      <c r="F2" s="187"/>
      <c r="G2" s="187"/>
      <c r="H2" s="187"/>
      <c r="I2" s="187"/>
      <c r="J2" s="187"/>
      <c r="K2" s="187"/>
      <c r="L2" s="187"/>
      <c r="M2" s="187"/>
      <c r="N2" s="187"/>
      <c r="O2" s="187"/>
      <c r="P2" s="187"/>
      <c r="Q2" s="187"/>
      <c r="R2" s="187"/>
    </row>
    <row r="3" spans="1:20" s="190" customFormat="1" ht="27" customHeight="1">
      <c r="A3" s="188"/>
      <c r="B3" s="797" t="s">
        <v>118</v>
      </c>
      <c r="C3" s="798"/>
      <c r="D3" s="798"/>
      <c r="E3" s="798"/>
      <c r="F3" s="799"/>
      <c r="G3" s="800" t="s">
        <v>119</v>
      </c>
      <c r="H3" s="801"/>
      <c r="I3" s="801"/>
      <c r="J3" s="801"/>
      <c r="K3" s="801"/>
      <c r="L3" s="801"/>
      <c r="M3" s="801"/>
      <c r="N3" s="801"/>
      <c r="O3" s="801"/>
      <c r="P3" s="801"/>
      <c r="Q3" s="801"/>
      <c r="R3" s="802"/>
      <c r="S3" s="189"/>
      <c r="T3" s="189"/>
    </row>
    <row r="4" spans="1:20" ht="26.25" customHeight="1">
      <c r="A4" s="191"/>
      <c r="B4" s="803" t="s">
        <v>11</v>
      </c>
      <c r="C4" s="746"/>
      <c r="D4" s="192" t="s">
        <v>120</v>
      </c>
      <c r="E4" s="192" t="s">
        <v>121</v>
      </c>
      <c r="F4" s="193" t="s">
        <v>122</v>
      </c>
      <c r="G4" s="764" t="s">
        <v>11</v>
      </c>
      <c r="H4" s="765"/>
      <c r="I4" s="746"/>
      <c r="J4" s="745" t="s">
        <v>120</v>
      </c>
      <c r="K4" s="746"/>
      <c r="L4" s="192" t="s">
        <v>121</v>
      </c>
      <c r="M4" s="745" t="s">
        <v>122</v>
      </c>
      <c r="N4" s="746"/>
      <c r="O4" s="192" t="s">
        <v>123</v>
      </c>
      <c r="P4" s="745" t="s">
        <v>124</v>
      </c>
      <c r="Q4" s="746"/>
      <c r="R4" s="194" t="s">
        <v>125</v>
      </c>
      <c r="S4" s="195"/>
      <c r="T4" s="195"/>
    </row>
    <row r="5" spans="1:20" s="204" customFormat="1" ht="12" customHeight="1">
      <c r="A5" s="196"/>
      <c r="B5" s="197"/>
      <c r="C5" s="198"/>
      <c r="D5" s="199" t="s">
        <v>17</v>
      </c>
      <c r="E5" s="199" t="s">
        <v>19</v>
      </c>
      <c r="F5" s="200" t="s">
        <v>19</v>
      </c>
      <c r="G5" s="201"/>
      <c r="H5" s="198"/>
      <c r="I5" s="202"/>
      <c r="J5" s="786" t="s">
        <v>18</v>
      </c>
      <c r="K5" s="787"/>
      <c r="L5" s="199" t="s">
        <v>19</v>
      </c>
      <c r="M5" s="788" t="s">
        <v>19</v>
      </c>
      <c r="N5" s="789"/>
      <c r="O5" s="199" t="s">
        <v>17</v>
      </c>
      <c r="P5" s="788" t="s">
        <v>18</v>
      </c>
      <c r="Q5" s="789"/>
      <c r="R5" s="203" t="s">
        <v>19</v>
      </c>
    </row>
    <row r="6" spans="1:20" ht="23.25" customHeight="1">
      <c r="A6" s="191"/>
      <c r="B6" s="790" t="s">
        <v>126</v>
      </c>
      <c r="C6" s="791"/>
      <c r="D6" s="205">
        <v>49323164</v>
      </c>
      <c r="E6" s="206">
        <f t="shared" ref="E6:E33" si="0">IF(D6=0,"－",ROUND(D6/$D$33*100,1))</f>
        <v>37.4</v>
      </c>
      <c r="F6" s="207">
        <v>3.6</v>
      </c>
      <c r="G6" s="792" t="s">
        <v>127</v>
      </c>
      <c r="H6" s="793"/>
      <c r="I6" s="794"/>
      <c r="J6" s="712">
        <v>20762634</v>
      </c>
      <c r="K6" s="714"/>
      <c r="L6" s="208">
        <f t="shared" ref="L6:L29" si="1">IF(J6=0,"－",ROUND(J6/$J$29*100,1))</f>
        <v>16.8</v>
      </c>
      <c r="M6" s="780">
        <v>2.1</v>
      </c>
      <c r="N6" s="781"/>
      <c r="O6" s="205">
        <v>19076332</v>
      </c>
      <c r="P6" s="712">
        <v>18846350</v>
      </c>
      <c r="Q6" s="714"/>
      <c r="R6" s="209">
        <f t="shared" ref="R6:R16" si="2">IF(P6=0,"－",ROUND(P6/$P$25*100,1))</f>
        <v>24.3</v>
      </c>
    </row>
    <row r="7" spans="1:20" ht="23.25" customHeight="1">
      <c r="A7" s="191"/>
      <c r="B7" s="723" t="s">
        <v>128</v>
      </c>
      <c r="C7" s="724"/>
      <c r="D7" s="205">
        <v>401774</v>
      </c>
      <c r="E7" s="210">
        <f t="shared" si="0"/>
        <v>0.3</v>
      </c>
      <c r="F7" s="207">
        <v>3.8</v>
      </c>
      <c r="G7" s="211" t="s">
        <v>129</v>
      </c>
      <c r="H7" s="785" t="s">
        <v>130</v>
      </c>
      <c r="I7" s="785"/>
      <c r="J7" s="676">
        <v>13308063</v>
      </c>
      <c r="K7" s="678"/>
      <c r="L7" s="208">
        <f t="shared" si="1"/>
        <v>10.8</v>
      </c>
      <c r="M7" s="780">
        <v>-0.1</v>
      </c>
      <c r="N7" s="781"/>
      <c r="O7" s="205">
        <v>12092710</v>
      </c>
      <c r="P7" s="676">
        <v>12083122</v>
      </c>
      <c r="Q7" s="678"/>
      <c r="R7" s="212">
        <f t="shared" si="2"/>
        <v>15.6</v>
      </c>
    </row>
    <row r="8" spans="1:20" ht="23.25" customHeight="1">
      <c r="A8" s="191"/>
      <c r="B8" s="723" t="s">
        <v>131</v>
      </c>
      <c r="C8" s="724"/>
      <c r="D8" s="205">
        <v>168914</v>
      </c>
      <c r="E8" s="210">
        <f t="shared" si="0"/>
        <v>0.1</v>
      </c>
      <c r="F8" s="207">
        <v>32.799999999999997</v>
      </c>
      <c r="G8" s="213"/>
      <c r="H8" s="785" t="s">
        <v>132</v>
      </c>
      <c r="I8" s="785"/>
      <c r="J8" s="676">
        <v>1401050</v>
      </c>
      <c r="K8" s="678"/>
      <c r="L8" s="208">
        <f t="shared" si="1"/>
        <v>1.1000000000000001</v>
      </c>
      <c r="M8" s="780">
        <v>35.9</v>
      </c>
      <c r="N8" s="781"/>
      <c r="O8" s="205">
        <v>1401050</v>
      </c>
      <c r="P8" s="676">
        <v>1188803</v>
      </c>
      <c r="Q8" s="678"/>
      <c r="R8" s="212">
        <f t="shared" si="2"/>
        <v>1.5</v>
      </c>
    </row>
    <row r="9" spans="1:20" ht="23.25" customHeight="1">
      <c r="A9" s="191"/>
      <c r="B9" s="723" t="s">
        <v>133</v>
      </c>
      <c r="C9" s="724"/>
      <c r="D9" s="205">
        <v>900229</v>
      </c>
      <c r="E9" s="210">
        <f t="shared" si="0"/>
        <v>0.7</v>
      </c>
      <c r="F9" s="214">
        <v>-1.7</v>
      </c>
      <c r="G9" s="764" t="s">
        <v>134</v>
      </c>
      <c r="H9" s="765"/>
      <c r="I9" s="746"/>
      <c r="J9" s="676">
        <v>33105651</v>
      </c>
      <c r="K9" s="678"/>
      <c r="L9" s="208">
        <f t="shared" si="1"/>
        <v>26.8</v>
      </c>
      <c r="M9" s="780">
        <v>-4.9000000000000004</v>
      </c>
      <c r="N9" s="781"/>
      <c r="O9" s="205">
        <v>13490139</v>
      </c>
      <c r="P9" s="676">
        <v>13169298</v>
      </c>
      <c r="Q9" s="678"/>
      <c r="R9" s="212">
        <f t="shared" si="2"/>
        <v>17</v>
      </c>
    </row>
    <row r="10" spans="1:20" ht="23.25" customHeight="1">
      <c r="A10" s="191"/>
      <c r="B10" s="723" t="s">
        <v>135</v>
      </c>
      <c r="C10" s="724"/>
      <c r="D10" s="205">
        <v>692985</v>
      </c>
      <c r="E10" s="210">
        <f t="shared" si="0"/>
        <v>0.5</v>
      </c>
      <c r="F10" s="214">
        <v>-38.200000000000003</v>
      </c>
      <c r="G10" s="764" t="s">
        <v>136</v>
      </c>
      <c r="H10" s="765"/>
      <c r="I10" s="746"/>
      <c r="J10" s="676">
        <v>1505077</v>
      </c>
      <c r="K10" s="678"/>
      <c r="L10" s="208">
        <f t="shared" si="1"/>
        <v>1.2</v>
      </c>
      <c r="M10" s="780">
        <v>-27.5</v>
      </c>
      <c r="N10" s="781"/>
      <c r="O10" s="205">
        <v>1505077</v>
      </c>
      <c r="P10" s="676">
        <v>1505077</v>
      </c>
      <c r="Q10" s="678"/>
      <c r="R10" s="212">
        <f t="shared" si="2"/>
        <v>1.9</v>
      </c>
    </row>
    <row r="11" spans="1:20" ht="23.25" customHeight="1">
      <c r="A11" s="191"/>
      <c r="B11" s="723" t="s">
        <v>137</v>
      </c>
      <c r="C11" s="724"/>
      <c r="D11" s="205">
        <v>7173321</v>
      </c>
      <c r="E11" s="210">
        <f t="shared" si="0"/>
        <v>5.4</v>
      </c>
      <c r="F11" s="214">
        <v>5.9</v>
      </c>
      <c r="G11" s="782" t="s">
        <v>138</v>
      </c>
      <c r="H11" s="784" t="s">
        <v>139</v>
      </c>
      <c r="I11" s="746"/>
      <c r="J11" s="676">
        <v>1505077</v>
      </c>
      <c r="K11" s="678"/>
      <c r="L11" s="208">
        <f t="shared" si="1"/>
        <v>1.2</v>
      </c>
      <c r="M11" s="780">
        <v>-27.5</v>
      </c>
      <c r="N11" s="781"/>
      <c r="O11" s="205">
        <v>1505077</v>
      </c>
      <c r="P11" s="676">
        <v>1505077</v>
      </c>
      <c r="Q11" s="678"/>
      <c r="R11" s="212">
        <f t="shared" si="2"/>
        <v>1.9</v>
      </c>
    </row>
    <row r="12" spans="1:20" ht="23.25" customHeight="1">
      <c r="A12" s="191"/>
      <c r="B12" s="723" t="s">
        <v>140</v>
      </c>
      <c r="C12" s="724"/>
      <c r="D12" s="205">
        <v>0</v>
      </c>
      <c r="E12" s="215" t="str">
        <f t="shared" si="0"/>
        <v>－</v>
      </c>
      <c r="F12" s="214" t="s">
        <v>114</v>
      </c>
      <c r="G12" s="783"/>
      <c r="H12" s="784" t="s">
        <v>141</v>
      </c>
      <c r="I12" s="746"/>
      <c r="J12" s="676">
        <v>0</v>
      </c>
      <c r="K12" s="678"/>
      <c r="L12" s="208" t="str">
        <f t="shared" si="1"/>
        <v>－</v>
      </c>
      <c r="M12" s="780" t="s">
        <v>114</v>
      </c>
      <c r="N12" s="781"/>
      <c r="O12" s="205">
        <v>0</v>
      </c>
      <c r="P12" s="676">
        <v>0</v>
      </c>
      <c r="Q12" s="678"/>
      <c r="R12" s="212" t="str">
        <f t="shared" si="2"/>
        <v>－</v>
      </c>
    </row>
    <row r="13" spans="1:20" ht="23.25" customHeight="1">
      <c r="A13" s="191"/>
      <c r="B13" s="723" t="s">
        <v>142</v>
      </c>
      <c r="C13" s="724"/>
      <c r="D13" s="205">
        <v>18</v>
      </c>
      <c r="E13" s="216">
        <f t="shared" si="0"/>
        <v>0</v>
      </c>
      <c r="F13" s="214">
        <v>1700</v>
      </c>
      <c r="G13" s="764" t="s">
        <v>143</v>
      </c>
      <c r="H13" s="765"/>
      <c r="I13" s="746"/>
      <c r="J13" s="676">
        <f>J6+J9+J10</f>
        <v>55373362</v>
      </c>
      <c r="K13" s="678"/>
      <c r="L13" s="208">
        <f t="shared" si="1"/>
        <v>44.8</v>
      </c>
      <c r="M13" s="780">
        <v>-3.2</v>
      </c>
      <c r="N13" s="781"/>
      <c r="O13" s="217">
        <f>O6+O9+O10</f>
        <v>34071548</v>
      </c>
      <c r="P13" s="676">
        <f>P6+P9+P10</f>
        <v>33520725</v>
      </c>
      <c r="Q13" s="678"/>
      <c r="R13" s="212">
        <f t="shared" si="2"/>
        <v>43.2</v>
      </c>
    </row>
    <row r="14" spans="1:20" ht="23.25" customHeight="1">
      <c r="A14" s="191"/>
      <c r="B14" s="723" t="s">
        <v>144</v>
      </c>
      <c r="C14" s="724"/>
      <c r="D14" s="205">
        <v>100968</v>
      </c>
      <c r="E14" s="216">
        <f t="shared" si="0"/>
        <v>0.1</v>
      </c>
      <c r="F14" s="214">
        <v>19</v>
      </c>
      <c r="G14" s="764" t="s">
        <v>145</v>
      </c>
      <c r="H14" s="765"/>
      <c r="I14" s="746"/>
      <c r="J14" s="676">
        <v>25610834</v>
      </c>
      <c r="K14" s="678"/>
      <c r="L14" s="208">
        <f t="shared" si="1"/>
        <v>20.7</v>
      </c>
      <c r="M14" s="741">
        <v>5.2</v>
      </c>
      <c r="N14" s="742"/>
      <c r="O14" s="205">
        <v>18159819</v>
      </c>
      <c r="P14" s="676">
        <v>15912997</v>
      </c>
      <c r="Q14" s="678"/>
      <c r="R14" s="218">
        <f t="shared" si="2"/>
        <v>20.5</v>
      </c>
    </row>
    <row r="15" spans="1:20" ht="23.25" customHeight="1">
      <c r="A15" s="191"/>
      <c r="B15" s="778" t="s">
        <v>146</v>
      </c>
      <c r="C15" s="779"/>
      <c r="D15" s="205">
        <v>93031</v>
      </c>
      <c r="E15" s="215">
        <f t="shared" si="0"/>
        <v>0.1</v>
      </c>
      <c r="F15" s="214">
        <v>-12</v>
      </c>
      <c r="G15" s="764" t="s">
        <v>147</v>
      </c>
      <c r="H15" s="765"/>
      <c r="I15" s="746"/>
      <c r="J15" s="676">
        <v>1491628</v>
      </c>
      <c r="K15" s="678"/>
      <c r="L15" s="208">
        <f t="shared" si="1"/>
        <v>1.2</v>
      </c>
      <c r="M15" s="741">
        <v>6.8</v>
      </c>
      <c r="N15" s="742"/>
      <c r="O15" s="205">
        <v>1383067</v>
      </c>
      <c r="P15" s="676">
        <v>1383067</v>
      </c>
      <c r="Q15" s="678"/>
      <c r="R15" s="212">
        <f t="shared" si="2"/>
        <v>1.8</v>
      </c>
    </row>
    <row r="16" spans="1:20" ht="23.25" customHeight="1">
      <c r="A16" s="191"/>
      <c r="B16" s="723" t="s">
        <v>148</v>
      </c>
      <c r="C16" s="769"/>
      <c r="D16" s="205">
        <v>18310488</v>
      </c>
      <c r="E16" s="210">
        <f t="shared" si="0"/>
        <v>13.9</v>
      </c>
      <c r="F16" s="214">
        <v>0.3</v>
      </c>
      <c r="G16" s="764" t="s">
        <v>149</v>
      </c>
      <c r="H16" s="765"/>
      <c r="I16" s="746"/>
      <c r="J16" s="676">
        <v>10353408</v>
      </c>
      <c r="K16" s="678"/>
      <c r="L16" s="208">
        <f t="shared" si="1"/>
        <v>8.4</v>
      </c>
      <c r="M16" s="741">
        <v>3.3</v>
      </c>
      <c r="N16" s="742"/>
      <c r="O16" s="205">
        <v>6682414</v>
      </c>
      <c r="P16" s="676">
        <v>3606746</v>
      </c>
      <c r="Q16" s="678"/>
      <c r="R16" s="212">
        <f t="shared" si="2"/>
        <v>4.5999999999999996</v>
      </c>
    </row>
    <row r="17" spans="1:21" ht="23.25" customHeight="1">
      <c r="A17" s="191"/>
      <c r="B17" s="770" t="s">
        <v>138</v>
      </c>
      <c r="C17" s="219" t="s">
        <v>150</v>
      </c>
      <c r="D17" s="205">
        <v>17260600</v>
      </c>
      <c r="E17" s="210">
        <f t="shared" si="0"/>
        <v>13.1</v>
      </c>
      <c r="F17" s="214">
        <v>1.6</v>
      </c>
      <c r="G17" s="764" t="s">
        <v>41</v>
      </c>
      <c r="H17" s="765"/>
      <c r="I17" s="746"/>
      <c r="J17" s="676">
        <v>14653230</v>
      </c>
      <c r="K17" s="678"/>
      <c r="L17" s="208">
        <f t="shared" si="1"/>
        <v>11.9</v>
      </c>
      <c r="M17" s="741">
        <v>-12.4</v>
      </c>
      <c r="N17" s="742"/>
      <c r="O17" s="205">
        <v>14300887</v>
      </c>
      <c r="P17" s="772"/>
      <c r="Q17" s="773"/>
      <c r="R17" s="774"/>
    </row>
    <row r="18" spans="1:21" ht="23.25" customHeight="1">
      <c r="A18" s="191"/>
      <c r="B18" s="771"/>
      <c r="C18" s="219" t="s">
        <v>151</v>
      </c>
      <c r="D18" s="205">
        <v>1049888</v>
      </c>
      <c r="E18" s="210">
        <f t="shared" si="0"/>
        <v>0.8</v>
      </c>
      <c r="F18" s="214">
        <v>-17</v>
      </c>
      <c r="G18" s="766" t="s">
        <v>152</v>
      </c>
      <c r="H18" s="767"/>
      <c r="I18" s="768"/>
      <c r="J18" s="676">
        <v>0</v>
      </c>
      <c r="K18" s="678"/>
      <c r="L18" s="208" t="str">
        <f t="shared" si="1"/>
        <v>－</v>
      </c>
      <c r="M18" s="741" t="s">
        <v>114</v>
      </c>
      <c r="N18" s="742"/>
      <c r="O18" s="205">
        <v>0</v>
      </c>
      <c r="P18" s="775"/>
      <c r="Q18" s="776"/>
      <c r="R18" s="777"/>
    </row>
    <row r="19" spans="1:21" ht="23.25" customHeight="1">
      <c r="A19" s="191"/>
      <c r="B19" s="723" t="s">
        <v>153</v>
      </c>
      <c r="C19" s="724"/>
      <c r="D19" s="205">
        <v>24633</v>
      </c>
      <c r="E19" s="210">
        <f t="shared" si="0"/>
        <v>0</v>
      </c>
      <c r="F19" s="214">
        <v>-2.2000000000000002</v>
      </c>
      <c r="G19" s="764" t="s">
        <v>154</v>
      </c>
      <c r="H19" s="765"/>
      <c r="I19" s="746"/>
      <c r="J19" s="676">
        <v>11370</v>
      </c>
      <c r="K19" s="678"/>
      <c r="L19" s="208">
        <f t="shared" si="1"/>
        <v>0</v>
      </c>
      <c r="M19" s="741">
        <v>14.3</v>
      </c>
      <c r="N19" s="742"/>
      <c r="O19" s="205">
        <v>70</v>
      </c>
      <c r="P19" s="676">
        <v>70</v>
      </c>
      <c r="Q19" s="678"/>
      <c r="R19" s="212">
        <f>IF(P19=0,"－",ROUND(P19/$P$25*100,1))</f>
        <v>0</v>
      </c>
    </row>
    <row r="20" spans="1:21" ht="23.25" customHeight="1">
      <c r="A20" s="220" t="s">
        <v>155</v>
      </c>
      <c r="B20" s="723" t="s">
        <v>156</v>
      </c>
      <c r="C20" s="724"/>
      <c r="D20" s="217">
        <f>SUM(D6:D16)+D19</f>
        <v>77189525</v>
      </c>
      <c r="E20" s="210">
        <f t="shared" si="0"/>
        <v>58.6</v>
      </c>
      <c r="F20" s="214">
        <v>2.4</v>
      </c>
      <c r="G20" s="764" t="s">
        <v>157</v>
      </c>
      <c r="H20" s="765"/>
      <c r="I20" s="746"/>
      <c r="J20" s="676">
        <v>8461366</v>
      </c>
      <c r="K20" s="678"/>
      <c r="L20" s="208">
        <f t="shared" si="1"/>
        <v>6.8</v>
      </c>
      <c r="M20" s="741">
        <v>5.4</v>
      </c>
      <c r="N20" s="742"/>
      <c r="O20" s="205">
        <v>6923984</v>
      </c>
      <c r="P20" s="676">
        <v>6068702</v>
      </c>
      <c r="Q20" s="678"/>
      <c r="R20" s="212">
        <f>IF(P20=0,"－",ROUND(P20/$P$25*100,1))</f>
        <v>7.8</v>
      </c>
    </row>
    <row r="21" spans="1:21" ht="23.25" customHeight="1">
      <c r="A21" s="191"/>
      <c r="B21" s="723" t="s">
        <v>158</v>
      </c>
      <c r="C21" s="724"/>
      <c r="D21" s="205">
        <v>1469979</v>
      </c>
      <c r="E21" s="215">
        <f t="shared" si="0"/>
        <v>1.1000000000000001</v>
      </c>
      <c r="F21" s="214">
        <v>4.2</v>
      </c>
      <c r="G21" s="759" t="s">
        <v>159</v>
      </c>
      <c r="H21" s="760"/>
      <c r="I21" s="761"/>
      <c r="J21" s="676">
        <v>0</v>
      </c>
      <c r="K21" s="678"/>
      <c r="L21" s="208" t="str">
        <f t="shared" si="1"/>
        <v>－</v>
      </c>
      <c r="M21" s="741" t="s">
        <v>114</v>
      </c>
      <c r="N21" s="742"/>
      <c r="O21" s="205">
        <v>0</v>
      </c>
      <c r="P21" s="676">
        <v>0</v>
      </c>
      <c r="Q21" s="678"/>
      <c r="R21" s="212" t="str">
        <f>IF(P21=0,"－",ROUND(P21/$P$25*100,1))</f>
        <v>－</v>
      </c>
    </row>
    <row r="22" spans="1:21" ht="23.25" customHeight="1">
      <c r="A22" s="191"/>
      <c r="B22" s="723" t="s">
        <v>160</v>
      </c>
      <c r="C22" s="724"/>
      <c r="D22" s="205">
        <v>1996607</v>
      </c>
      <c r="E22" s="210">
        <f t="shared" si="0"/>
        <v>1.5</v>
      </c>
      <c r="F22" s="207">
        <v>8</v>
      </c>
      <c r="G22" s="762" t="s">
        <v>161</v>
      </c>
      <c r="H22" s="763"/>
      <c r="I22" s="758"/>
      <c r="J22" s="677">
        <f>J24+J27+J28</f>
        <v>7641356</v>
      </c>
      <c r="K22" s="678"/>
      <c r="L22" s="208">
        <f t="shared" si="1"/>
        <v>6.2</v>
      </c>
      <c r="M22" s="741">
        <v>72.3</v>
      </c>
      <c r="N22" s="742"/>
      <c r="O22" s="221">
        <f>O24+O27+O28</f>
        <v>4017412</v>
      </c>
      <c r="P22" s="222" t="s">
        <v>162</v>
      </c>
      <c r="Q22" s="223"/>
      <c r="R22" s="224"/>
    </row>
    <row r="23" spans="1:21" ht="23.25" customHeight="1">
      <c r="A23" s="191"/>
      <c r="B23" s="723" t="s">
        <v>163</v>
      </c>
      <c r="C23" s="724"/>
      <c r="D23" s="205">
        <v>476768</v>
      </c>
      <c r="E23" s="210">
        <f t="shared" si="0"/>
        <v>0.4</v>
      </c>
      <c r="F23" s="207">
        <v>-0.7</v>
      </c>
      <c r="G23" s="225"/>
      <c r="H23" s="752" t="s">
        <v>164</v>
      </c>
      <c r="I23" s="753"/>
      <c r="J23" s="676">
        <v>479482</v>
      </c>
      <c r="K23" s="678"/>
      <c r="L23" s="208">
        <f t="shared" si="1"/>
        <v>0.4</v>
      </c>
      <c r="M23" s="741">
        <v>16.2</v>
      </c>
      <c r="N23" s="742"/>
      <c r="O23" s="205">
        <v>431394</v>
      </c>
      <c r="P23" s="743">
        <v>60492307</v>
      </c>
      <c r="Q23" s="744"/>
      <c r="R23" s="184" t="s">
        <v>17</v>
      </c>
    </row>
    <row r="24" spans="1:21" ht="23.25" customHeight="1">
      <c r="A24" s="191"/>
      <c r="B24" s="723" t="s">
        <v>165</v>
      </c>
      <c r="C24" s="724"/>
      <c r="D24" s="205">
        <v>25721782</v>
      </c>
      <c r="E24" s="210">
        <f t="shared" si="0"/>
        <v>19.5</v>
      </c>
      <c r="F24" s="214">
        <v>1.8</v>
      </c>
      <c r="G24" s="754" t="s">
        <v>166</v>
      </c>
      <c r="H24" s="757" t="s">
        <v>167</v>
      </c>
      <c r="I24" s="758"/>
      <c r="J24" s="676">
        <v>7641356</v>
      </c>
      <c r="K24" s="678"/>
      <c r="L24" s="208">
        <f t="shared" si="1"/>
        <v>6.2</v>
      </c>
      <c r="M24" s="741">
        <v>72.3</v>
      </c>
      <c r="N24" s="742"/>
      <c r="O24" s="205">
        <v>4017412</v>
      </c>
      <c r="P24" s="226" t="s">
        <v>168</v>
      </c>
      <c r="Q24" s="183"/>
      <c r="R24" s="184"/>
    </row>
    <row r="25" spans="1:21" ht="23.25" customHeight="1">
      <c r="A25" s="191"/>
      <c r="B25" s="723" t="s">
        <v>169</v>
      </c>
      <c r="C25" s="724"/>
      <c r="D25" s="205">
        <v>13403923</v>
      </c>
      <c r="E25" s="210">
        <f t="shared" si="0"/>
        <v>10.199999999999999</v>
      </c>
      <c r="F25" s="214">
        <v>22.9</v>
      </c>
      <c r="G25" s="754"/>
      <c r="H25" s="750" t="s">
        <v>138</v>
      </c>
      <c r="I25" s="227" t="s">
        <v>170</v>
      </c>
      <c r="J25" s="676">
        <v>3707578</v>
      </c>
      <c r="K25" s="678"/>
      <c r="L25" s="208">
        <f t="shared" si="1"/>
        <v>3</v>
      </c>
      <c r="M25" s="741">
        <v>127.8</v>
      </c>
      <c r="N25" s="742"/>
      <c r="O25" s="205">
        <v>1178850</v>
      </c>
      <c r="P25" s="743">
        <v>77613526</v>
      </c>
      <c r="Q25" s="744"/>
      <c r="R25" s="184" t="s">
        <v>17</v>
      </c>
    </row>
    <row r="26" spans="1:21" ht="23.25" customHeight="1">
      <c r="A26" s="191"/>
      <c r="B26" s="723" t="s">
        <v>171</v>
      </c>
      <c r="C26" s="724"/>
      <c r="D26" s="205">
        <v>184361</v>
      </c>
      <c r="E26" s="210">
        <f t="shared" si="0"/>
        <v>0.1</v>
      </c>
      <c r="F26" s="214">
        <v>-80.900000000000006</v>
      </c>
      <c r="G26" s="754"/>
      <c r="H26" s="751"/>
      <c r="I26" s="227" t="s">
        <v>172</v>
      </c>
      <c r="J26" s="676">
        <v>3933778</v>
      </c>
      <c r="K26" s="678"/>
      <c r="L26" s="208">
        <f t="shared" si="1"/>
        <v>3.2</v>
      </c>
      <c r="M26" s="741">
        <v>40.1</v>
      </c>
      <c r="N26" s="742"/>
      <c r="O26" s="205">
        <v>2838562</v>
      </c>
      <c r="P26" s="191"/>
      <c r="Q26" s="191"/>
      <c r="R26" s="228"/>
    </row>
    <row r="27" spans="1:21" ht="23.25" customHeight="1">
      <c r="A27" s="191"/>
      <c r="B27" s="723" t="s">
        <v>173</v>
      </c>
      <c r="C27" s="724"/>
      <c r="D27" s="205">
        <v>286768</v>
      </c>
      <c r="E27" s="210">
        <f t="shared" si="0"/>
        <v>0.2</v>
      </c>
      <c r="F27" s="214">
        <v>-24.2</v>
      </c>
      <c r="G27" s="755"/>
      <c r="H27" s="739" t="s">
        <v>174</v>
      </c>
      <c r="I27" s="740"/>
      <c r="J27" s="676">
        <v>0</v>
      </c>
      <c r="K27" s="678"/>
      <c r="L27" s="208" t="str">
        <f t="shared" si="1"/>
        <v>－</v>
      </c>
      <c r="M27" s="741" t="s">
        <v>114</v>
      </c>
      <c r="N27" s="742"/>
      <c r="O27" s="205">
        <v>0</v>
      </c>
      <c r="P27" s="743"/>
      <c r="Q27" s="744"/>
      <c r="R27" s="184"/>
      <c r="U27" s="229"/>
    </row>
    <row r="28" spans="1:21" ht="23.25" customHeight="1">
      <c r="A28" s="191"/>
      <c r="B28" s="723" t="s">
        <v>175</v>
      </c>
      <c r="C28" s="724"/>
      <c r="D28" s="205">
        <v>743190</v>
      </c>
      <c r="E28" s="216">
        <f t="shared" si="0"/>
        <v>0.6</v>
      </c>
      <c r="F28" s="214">
        <v>-83.3</v>
      </c>
      <c r="G28" s="756"/>
      <c r="H28" s="745" t="s">
        <v>176</v>
      </c>
      <c r="I28" s="746"/>
      <c r="J28" s="676">
        <v>0</v>
      </c>
      <c r="K28" s="678"/>
      <c r="L28" s="208" t="str">
        <f t="shared" si="1"/>
        <v>－</v>
      </c>
      <c r="M28" s="741" t="s">
        <v>114</v>
      </c>
      <c r="N28" s="742"/>
      <c r="O28" s="205">
        <v>0</v>
      </c>
      <c r="P28" s="747"/>
      <c r="Q28" s="748"/>
      <c r="R28" s="749"/>
      <c r="U28" s="230"/>
    </row>
    <row r="29" spans="1:21" ht="23.25" customHeight="1">
      <c r="A29" s="191"/>
      <c r="B29" s="723" t="s">
        <v>177</v>
      </c>
      <c r="C29" s="724"/>
      <c r="D29" s="205">
        <v>8812586</v>
      </c>
      <c r="E29" s="210">
        <f t="shared" si="0"/>
        <v>6.7</v>
      </c>
      <c r="F29" s="214">
        <v>-0.2</v>
      </c>
      <c r="G29" s="725" t="s">
        <v>178</v>
      </c>
      <c r="H29" s="686"/>
      <c r="I29" s="645"/>
      <c r="J29" s="676">
        <f>SUM(J13:K22)</f>
        <v>123596554</v>
      </c>
      <c r="K29" s="678"/>
      <c r="L29" s="231">
        <f t="shared" si="1"/>
        <v>100</v>
      </c>
      <c r="M29" s="726">
        <v>1.2</v>
      </c>
      <c r="N29" s="727"/>
      <c r="O29" s="232">
        <f>SUM(O13:O22)</f>
        <v>85539201</v>
      </c>
      <c r="P29" s="747"/>
      <c r="Q29" s="748"/>
      <c r="R29" s="749"/>
      <c r="U29" s="229"/>
    </row>
    <row r="30" spans="1:21" ht="23.25" customHeight="1">
      <c r="A30" s="191"/>
      <c r="B30" s="723" t="s">
        <v>179</v>
      </c>
      <c r="C30" s="724"/>
      <c r="D30" s="205">
        <v>1286402</v>
      </c>
      <c r="E30" s="210">
        <f t="shared" si="0"/>
        <v>1</v>
      </c>
      <c r="F30" s="207">
        <v>21.6</v>
      </c>
      <c r="G30" s="728"/>
      <c r="H30" s="729"/>
      <c r="I30" s="729"/>
      <c r="J30" s="729"/>
      <c r="K30" s="729"/>
      <c r="L30" s="729"/>
      <c r="M30" s="729"/>
      <c r="N30" s="729"/>
      <c r="O30" s="729"/>
      <c r="P30" s="729"/>
      <c r="Q30" s="729"/>
      <c r="R30" s="730"/>
      <c r="U30" s="229"/>
    </row>
    <row r="31" spans="1:21" ht="23.25" customHeight="1">
      <c r="A31" s="191"/>
      <c r="B31" s="723" t="s">
        <v>180</v>
      </c>
      <c r="C31" s="724"/>
      <c r="D31" s="205">
        <v>163000</v>
      </c>
      <c r="E31" s="210">
        <f t="shared" si="0"/>
        <v>0.1</v>
      </c>
      <c r="F31" s="207" t="s">
        <v>98</v>
      </c>
      <c r="G31" s="731"/>
      <c r="H31" s="732"/>
      <c r="I31" s="732"/>
      <c r="J31" s="732"/>
      <c r="K31" s="732"/>
      <c r="L31" s="732"/>
      <c r="M31" s="732"/>
      <c r="N31" s="732"/>
      <c r="O31" s="732"/>
      <c r="P31" s="732"/>
      <c r="Q31" s="732"/>
      <c r="R31" s="733"/>
      <c r="U31" s="233"/>
    </row>
    <row r="32" spans="1:21" ht="23.25" customHeight="1">
      <c r="A32" s="191"/>
      <c r="B32" s="723" t="s">
        <v>181</v>
      </c>
      <c r="C32" s="724"/>
      <c r="D32" s="205">
        <f>SUM(D21:D31)</f>
        <v>54545366</v>
      </c>
      <c r="E32" s="216">
        <f t="shared" si="0"/>
        <v>41.4</v>
      </c>
      <c r="F32" s="207">
        <v>-1.9</v>
      </c>
      <c r="G32" s="731"/>
      <c r="H32" s="732"/>
      <c r="I32" s="732"/>
      <c r="J32" s="732"/>
      <c r="K32" s="732"/>
      <c r="L32" s="732"/>
      <c r="M32" s="732"/>
      <c r="N32" s="732"/>
      <c r="O32" s="732"/>
      <c r="P32" s="732"/>
      <c r="Q32" s="732"/>
      <c r="R32" s="733"/>
    </row>
    <row r="33" spans="1:20" ht="23.25" customHeight="1" thickBot="1">
      <c r="A33" s="191"/>
      <c r="B33" s="737" t="s">
        <v>68</v>
      </c>
      <c r="C33" s="738"/>
      <c r="D33" s="234">
        <f>D20+D32</f>
        <v>131734891</v>
      </c>
      <c r="E33" s="235">
        <f t="shared" si="0"/>
        <v>100</v>
      </c>
      <c r="F33" s="236">
        <v>0.6</v>
      </c>
      <c r="G33" s="734"/>
      <c r="H33" s="735"/>
      <c r="I33" s="735"/>
      <c r="J33" s="735"/>
      <c r="K33" s="735"/>
      <c r="L33" s="735"/>
      <c r="M33" s="735"/>
      <c r="N33" s="735"/>
      <c r="O33" s="735"/>
      <c r="P33" s="735"/>
      <c r="Q33" s="735"/>
      <c r="R33" s="736"/>
    </row>
    <row r="34" spans="1:20" ht="7.5" customHeight="1" thickBot="1">
      <c r="A34" s="220"/>
      <c r="B34" s="237"/>
      <c r="C34" s="237"/>
      <c r="D34" s="238"/>
      <c r="E34" s="239"/>
      <c r="F34" s="239"/>
      <c r="G34" s="240"/>
      <c r="H34" s="240"/>
      <c r="I34" s="240"/>
      <c r="J34" s="240"/>
      <c r="K34" s="241"/>
      <c r="L34" s="242"/>
      <c r="M34" s="243"/>
      <c r="N34" s="243"/>
      <c r="O34" s="242"/>
      <c r="P34" s="242"/>
      <c r="Q34" s="242"/>
      <c r="R34" s="242"/>
      <c r="S34" s="191"/>
    </row>
    <row r="35" spans="1:20" s="244" customFormat="1" ht="23.1" customHeight="1">
      <c r="B35" s="715" t="s">
        <v>182</v>
      </c>
      <c r="C35" s="716"/>
      <c r="D35" s="716"/>
      <c r="E35" s="716"/>
      <c r="F35" s="716"/>
      <c r="G35" s="716"/>
      <c r="H35" s="716"/>
      <c r="I35" s="716"/>
      <c r="J35" s="717"/>
      <c r="K35" s="718" t="s">
        <v>183</v>
      </c>
      <c r="L35" s="719"/>
      <c r="M35" s="719"/>
      <c r="N35" s="719"/>
      <c r="O35" s="719"/>
      <c r="P35" s="719"/>
      <c r="Q35" s="719"/>
      <c r="R35" s="720"/>
    </row>
    <row r="36" spans="1:20" s="244" customFormat="1" ht="20.100000000000001" customHeight="1">
      <c r="B36" s="681" t="s">
        <v>11</v>
      </c>
      <c r="C36" s="682"/>
      <c r="D36" s="245" t="s">
        <v>120</v>
      </c>
      <c r="E36" s="245" t="s">
        <v>121</v>
      </c>
      <c r="F36" s="245" t="s">
        <v>122</v>
      </c>
      <c r="G36" s="698" t="s">
        <v>123</v>
      </c>
      <c r="H36" s="697"/>
      <c r="I36" s="682"/>
      <c r="J36" s="246" t="s">
        <v>121</v>
      </c>
      <c r="K36" s="696" t="s">
        <v>11</v>
      </c>
      <c r="L36" s="697"/>
      <c r="M36" s="682"/>
      <c r="N36" s="698" t="s">
        <v>184</v>
      </c>
      <c r="O36" s="682"/>
      <c r="P36" s="247" t="s">
        <v>185</v>
      </c>
      <c r="Q36" s="721" t="s">
        <v>186</v>
      </c>
      <c r="R36" s="722"/>
    </row>
    <row r="37" spans="1:20" s="258" customFormat="1" ht="20.100000000000001" customHeight="1">
      <c r="A37" s="248"/>
      <c r="B37" s="249"/>
      <c r="C37" s="250"/>
      <c r="D37" s="251" t="s">
        <v>17</v>
      </c>
      <c r="E37" s="252" t="s">
        <v>19</v>
      </c>
      <c r="F37" s="252" t="s">
        <v>19</v>
      </c>
      <c r="G37" s="253"/>
      <c r="H37" s="253"/>
      <c r="I37" s="254" t="s">
        <v>17</v>
      </c>
      <c r="J37" s="255" t="s">
        <v>19</v>
      </c>
      <c r="K37" s="696" t="s">
        <v>187</v>
      </c>
      <c r="L37" s="697"/>
      <c r="M37" s="682"/>
      <c r="N37" s="676">
        <v>47439604</v>
      </c>
      <c r="O37" s="678"/>
      <c r="P37" s="256">
        <f t="shared" ref="P37:P43" si="3">IF(N37=0,"－",ROUND(N37/$N$43*100,1))</f>
        <v>96.2</v>
      </c>
      <c r="Q37" s="707">
        <v>3.5</v>
      </c>
      <c r="R37" s="708"/>
      <c r="S37" s="257"/>
      <c r="T37" s="257"/>
    </row>
    <row r="38" spans="1:20" ht="20.100000000000001" customHeight="1">
      <c r="A38" s="228"/>
      <c r="B38" s="651" t="s">
        <v>188</v>
      </c>
      <c r="C38" s="652"/>
      <c r="D38" s="259">
        <v>652554</v>
      </c>
      <c r="E38" s="206">
        <f t="shared" ref="E38:E51" si="4">IF(D38=0,"－",ROUND(D38/$D$51*100,1))</f>
        <v>0.5</v>
      </c>
      <c r="F38" s="260">
        <v>-1.4</v>
      </c>
      <c r="G38" s="712">
        <v>652554</v>
      </c>
      <c r="H38" s="713"/>
      <c r="I38" s="714"/>
      <c r="J38" s="261">
        <f t="shared" ref="J38:J51" si="5">IF(G38=0,"－",ROUND(G38/$G$51*100,1))</f>
        <v>0.8</v>
      </c>
      <c r="K38" s="696" t="s">
        <v>189</v>
      </c>
      <c r="L38" s="697"/>
      <c r="M38" s="682"/>
      <c r="N38" s="676">
        <v>92854</v>
      </c>
      <c r="O38" s="678"/>
      <c r="P38" s="256">
        <f t="shared" si="3"/>
        <v>0.2</v>
      </c>
      <c r="Q38" s="707">
        <v>4.3</v>
      </c>
      <c r="R38" s="708"/>
      <c r="S38" s="262"/>
      <c r="T38" s="262"/>
    </row>
    <row r="39" spans="1:20" ht="20.100000000000001" customHeight="1">
      <c r="A39" s="228"/>
      <c r="B39" s="681" t="s">
        <v>190</v>
      </c>
      <c r="C39" s="682"/>
      <c r="D39" s="217">
        <v>15854761</v>
      </c>
      <c r="E39" s="206">
        <f t="shared" si="4"/>
        <v>12.8</v>
      </c>
      <c r="F39" s="260">
        <v>-3.6</v>
      </c>
      <c r="G39" s="676">
        <v>14631732</v>
      </c>
      <c r="H39" s="677"/>
      <c r="I39" s="678"/>
      <c r="J39" s="263">
        <f t="shared" si="5"/>
        <v>17.100000000000001</v>
      </c>
      <c r="K39" s="696" t="s">
        <v>191</v>
      </c>
      <c r="L39" s="697"/>
      <c r="M39" s="682"/>
      <c r="N39" s="676">
        <v>1790706</v>
      </c>
      <c r="O39" s="678"/>
      <c r="P39" s="256">
        <f t="shared" si="3"/>
        <v>3.6</v>
      </c>
      <c r="Q39" s="707">
        <v>7.3</v>
      </c>
      <c r="R39" s="708"/>
    </row>
    <row r="40" spans="1:20" ht="20.100000000000001" customHeight="1">
      <c r="A40" s="228"/>
      <c r="B40" s="681" t="s">
        <v>192</v>
      </c>
      <c r="C40" s="682"/>
      <c r="D40" s="217">
        <v>58337870</v>
      </c>
      <c r="E40" s="206">
        <f t="shared" si="4"/>
        <v>47.2</v>
      </c>
      <c r="F40" s="260">
        <v>-0.6</v>
      </c>
      <c r="G40" s="676">
        <v>32638901</v>
      </c>
      <c r="H40" s="677"/>
      <c r="I40" s="678"/>
      <c r="J40" s="263">
        <f t="shared" si="5"/>
        <v>38.200000000000003</v>
      </c>
      <c r="K40" s="696" t="s">
        <v>193</v>
      </c>
      <c r="L40" s="697"/>
      <c r="M40" s="682"/>
      <c r="N40" s="676">
        <v>0</v>
      </c>
      <c r="O40" s="678"/>
      <c r="P40" s="256" t="str">
        <f t="shared" si="3"/>
        <v>－</v>
      </c>
      <c r="Q40" s="707" t="s">
        <v>114</v>
      </c>
      <c r="R40" s="708"/>
    </row>
    <row r="41" spans="1:20" ht="20.100000000000001" customHeight="1">
      <c r="A41" s="228"/>
      <c r="B41" s="681" t="s">
        <v>194</v>
      </c>
      <c r="C41" s="682"/>
      <c r="D41" s="259">
        <v>14422114</v>
      </c>
      <c r="E41" s="206">
        <f t="shared" si="4"/>
        <v>11.7</v>
      </c>
      <c r="F41" s="260">
        <v>7.4</v>
      </c>
      <c r="G41" s="676">
        <v>8262111</v>
      </c>
      <c r="H41" s="677"/>
      <c r="I41" s="678"/>
      <c r="J41" s="263">
        <f t="shared" si="5"/>
        <v>9.6999999999999993</v>
      </c>
      <c r="K41" s="696" t="s">
        <v>195</v>
      </c>
      <c r="L41" s="697"/>
      <c r="M41" s="682"/>
      <c r="N41" s="676">
        <v>0</v>
      </c>
      <c r="O41" s="678"/>
      <c r="P41" s="256" t="str">
        <f t="shared" si="3"/>
        <v>－</v>
      </c>
      <c r="Q41" s="707" t="s">
        <v>114</v>
      </c>
      <c r="R41" s="708"/>
    </row>
    <row r="42" spans="1:20" ht="20.100000000000001" customHeight="1">
      <c r="A42" s="228"/>
      <c r="B42" s="681" t="s">
        <v>196</v>
      </c>
      <c r="C42" s="682"/>
      <c r="D42" s="217">
        <v>226011</v>
      </c>
      <c r="E42" s="206">
        <f t="shared" si="4"/>
        <v>0.2</v>
      </c>
      <c r="F42" s="260">
        <v>12.6</v>
      </c>
      <c r="G42" s="676">
        <v>200543</v>
      </c>
      <c r="H42" s="677"/>
      <c r="I42" s="678"/>
      <c r="J42" s="263">
        <f t="shared" si="5"/>
        <v>0.2</v>
      </c>
      <c r="K42" s="696" t="s">
        <v>197</v>
      </c>
      <c r="L42" s="697"/>
      <c r="M42" s="682"/>
      <c r="N42" s="676">
        <v>0</v>
      </c>
      <c r="O42" s="678"/>
      <c r="P42" s="216" t="str">
        <f t="shared" si="3"/>
        <v>－</v>
      </c>
      <c r="Q42" s="707" t="s">
        <v>114</v>
      </c>
      <c r="R42" s="708"/>
    </row>
    <row r="43" spans="1:20" ht="20.100000000000001" customHeight="1">
      <c r="A43" s="228"/>
      <c r="B43" s="681" t="s">
        <v>198</v>
      </c>
      <c r="C43" s="682"/>
      <c r="D43" s="217">
        <v>7612</v>
      </c>
      <c r="E43" s="206">
        <f t="shared" si="4"/>
        <v>0</v>
      </c>
      <c r="F43" s="260">
        <v>12.7</v>
      </c>
      <c r="G43" s="676">
        <v>7612</v>
      </c>
      <c r="H43" s="677"/>
      <c r="I43" s="678"/>
      <c r="J43" s="263">
        <f t="shared" si="5"/>
        <v>0</v>
      </c>
      <c r="K43" s="696" t="s">
        <v>68</v>
      </c>
      <c r="L43" s="697"/>
      <c r="M43" s="682"/>
      <c r="N43" s="676">
        <f>SUM(N37:O42)</f>
        <v>49323164</v>
      </c>
      <c r="O43" s="678"/>
      <c r="P43" s="216">
        <f t="shared" si="3"/>
        <v>100</v>
      </c>
      <c r="Q43" s="707">
        <v>3.6</v>
      </c>
      <c r="R43" s="708"/>
    </row>
    <row r="44" spans="1:20" ht="20.100000000000001" customHeight="1">
      <c r="A44" s="228"/>
      <c r="B44" s="681" t="s">
        <v>199</v>
      </c>
      <c r="C44" s="682"/>
      <c r="D44" s="259">
        <v>1211488</v>
      </c>
      <c r="E44" s="206">
        <f t="shared" si="4"/>
        <v>1</v>
      </c>
      <c r="F44" s="260">
        <v>9.6</v>
      </c>
      <c r="G44" s="676">
        <v>1099379</v>
      </c>
      <c r="H44" s="677"/>
      <c r="I44" s="678"/>
      <c r="J44" s="263">
        <f t="shared" si="5"/>
        <v>1.3</v>
      </c>
      <c r="K44" s="709" t="s">
        <v>200</v>
      </c>
      <c r="L44" s="710"/>
      <c r="M44" s="710"/>
      <c r="N44" s="710"/>
      <c r="O44" s="710"/>
      <c r="P44" s="710"/>
      <c r="Q44" s="710"/>
      <c r="R44" s="711"/>
    </row>
    <row r="45" spans="1:20" ht="20.100000000000001" customHeight="1">
      <c r="A45" s="228"/>
      <c r="B45" s="681" t="s">
        <v>201</v>
      </c>
      <c r="C45" s="682"/>
      <c r="D45" s="217">
        <v>8588462</v>
      </c>
      <c r="E45" s="206">
        <f t="shared" si="4"/>
        <v>6.9</v>
      </c>
      <c r="F45" s="260">
        <v>38.4</v>
      </c>
      <c r="G45" s="676">
        <v>4972978</v>
      </c>
      <c r="H45" s="677"/>
      <c r="I45" s="678"/>
      <c r="J45" s="263">
        <f t="shared" si="5"/>
        <v>5.8</v>
      </c>
      <c r="K45" s="696" t="s">
        <v>202</v>
      </c>
      <c r="L45" s="697"/>
      <c r="M45" s="682"/>
      <c r="N45" s="698" t="s">
        <v>203</v>
      </c>
      <c r="O45" s="682"/>
      <c r="P45" s="699" t="s">
        <v>204</v>
      </c>
      <c r="Q45" s="700"/>
      <c r="R45" s="701"/>
      <c r="S45" s="264"/>
      <c r="T45" s="264"/>
    </row>
    <row r="46" spans="1:20" ht="20.100000000000001" customHeight="1" thickBot="1">
      <c r="A46" s="228"/>
      <c r="B46" s="681" t="s">
        <v>205</v>
      </c>
      <c r="C46" s="682"/>
      <c r="D46" s="217">
        <v>661205</v>
      </c>
      <c r="E46" s="206">
        <f t="shared" si="4"/>
        <v>0.5</v>
      </c>
      <c r="F46" s="260">
        <v>22.7</v>
      </c>
      <c r="G46" s="676">
        <v>569484</v>
      </c>
      <c r="H46" s="677"/>
      <c r="I46" s="678"/>
      <c r="J46" s="263">
        <f t="shared" si="5"/>
        <v>0.7</v>
      </c>
      <c r="K46" s="702">
        <v>99.2</v>
      </c>
      <c r="L46" s="703"/>
      <c r="M46" s="704"/>
      <c r="N46" s="705">
        <v>51.4</v>
      </c>
      <c r="O46" s="704"/>
      <c r="P46" s="705">
        <v>98.4</v>
      </c>
      <c r="Q46" s="703"/>
      <c r="R46" s="706"/>
      <c r="S46" s="265"/>
      <c r="T46" s="265"/>
    </row>
    <row r="47" spans="1:20" ht="20.100000000000001" customHeight="1" thickTop="1">
      <c r="A47" s="228"/>
      <c r="B47" s="681" t="s">
        <v>206</v>
      </c>
      <c r="C47" s="682"/>
      <c r="D47" s="259">
        <v>22128486</v>
      </c>
      <c r="E47" s="206">
        <f t="shared" si="4"/>
        <v>17.899999999999999</v>
      </c>
      <c r="F47" s="260">
        <v>-3</v>
      </c>
      <c r="G47" s="676">
        <v>20997916</v>
      </c>
      <c r="H47" s="677"/>
      <c r="I47" s="678"/>
      <c r="J47" s="263">
        <f t="shared" si="5"/>
        <v>24.5</v>
      </c>
      <c r="K47" s="683" t="s">
        <v>207</v>
      </c>
      <c r="L47" s="684"/>
      <c r="M47" s="684"/>
      <c r="N47" s="684"/>
      <c r="O47" s="684"/>
      <c r="P47" s="684"/>
      <c r="Q47" s="684"/>
      <c r="R47" s="685"/>
    </row>
    <row r="48" spans="1:20" ht="20.100000000000001" customHeight="1">
      <c r="A48" s="228"/>
      <c r="B48" s="681" t="s">
        <v>208</v>
      </c>
      <c r="C48" s="682"/>
      <c r="D48" s="217">
        <v>0</v>
      </c>
      <c r="E48" s="206" t="str">
        <f t="shared" si="4"/>
        <v>－</v>
      </c>
      <c r="F48" s="260" t="s">
        <v>114</v>
      </c>
      <c r="G48" s="676">
        <v>0</v>
      </c>
      <c r="H48" s="677"/>
      <c r="I48" s="678"/>
      <c r="J48" s="263" t="str">
        <f t="shared" si="5"/>
        <v>－</v>
      </c>
      <c r="K48" s="657" t="s">
        <v>11</v>
      </c>
      <c r="L48" s="686"/>
      <c r="M48" s="645"/>
      <c r="N48" s="688" t="s">
        <v>209</v>
      </c>
      <c r="O48" s="689"/>
      <c r="P48" s="692" t="s">
        <v>186</v>
      </c>
      <c r="Q48" s="694" t="s">
        <v>210</v>
      </c>
      <c r="R48" s="695"/>
      <c r="S48" s="266"/>
      <c r="T48" s="266"/>
    </row>
    <row r="49" spans="1:20" ht="20.100000000000001" customHeight="1">
      <c r="A49" s="228"/>
      <c r="B49" s="681" t="s">
        <v>136</v>
      </c>
      <c r="C49" s="682"/>
      <c r="D49" s="217">
        <v>1505991</v>
      </c>
      <c r="E49" s="206">
        <f t="shared" si="4"/>
        <v>1.2</v>
      </c>
      <c r="F49" s="260">
        <v>-27.4</v>
      </c>
      <c r="G49" s="676">
        <v>1505991</v>
      </c>
      <c r="H49" s="677"/>
      <c r="I49" s="678"/>
      <c r="J49" s="263">
        <f t="shared" si="5"/>
        <v>1.8</v>
      </c>
      <c r="K49" s="653"/>
      <c r="L49" s="687"/>
      <c r="M49" s="652"/>
      <c r="N49" s="690"/>
      <c r="O49" s="691"/>
      <c r="P49" s="693"/>
      <c r="Q49" s="679" t="s">
        <v>211</v>
      </c>
      <c r="R49" s="680"/>
      <c r="S49" s="262"/>
      <c r="T49" s="262"/>
    </row>
    <row r="50" spans="1:20" ht="20.100000000000001" customHeight="1">
      <c r="A50" s="228"/>
      <c r="B50" s="681" t="s">
        <v>212</v>
      </c>
      <c r="C50" s="682"/>
      <c r="D50" s="259">
        <v>0</v>
      </c>
      <c r="E50" s="206" t="str">
        <f t="shared" si="4"/>
        <v>－</v>
      </c>
      <c r="F50" s="260" t="s">
        <v>114</v>
      </c>
      <c r="G50" s="676">
        <v>0</v>
      </c>
      <c r="H50" s="677"/>
      <c r="I50" s="678"/>
      <c r="J50" s="263" t="str">
        <f t="shared" si="5"/>
        <v>－</v>
      </c>
      <c r="K50" s="657" t="s">
        <v>213</v>
      </c>
      <c r="L50" s="645"/>
      <c r="M50" s="267" t="s">
        <v>214</v>
      </c>
      <c r="N50" s="646">
        <v>26999272</v>
      </c>
      <c r="O50" s="650"/>
      <c r="P50" s="268">
        <v>0.2</v>
      </c>
      <c r="Q50" s="646">
        <v>1863268</v>
      </c>
      <c r="R50" s="649"/>
      <c r="S50" s="269"/>
      <c r="T50" s="269"/>
    </row>
    <row r="51" spans="1:20" ht="20.100000000000001" customHeight="1">
      <c r="A51" s="228"/>
      <c r="B51" s="658" t="s">
        <v>68</v>
      </c>
      <c r="C51" s="659"/>
      <c r="D51" s="662">
        <f>SUM(D38:D50)</f>
        <v>123596554</v>
      </c>
      <c r="E51" s="664">
        <f t="shared" si="4"/>
        <v>100</v>
      </c>
      <c r="F51" s="666">
        <v>1.2</v>
      </c>
      <c r="G51" s="668">
        <f>SUM(G38:I50)</f>
        <v>85539201</v>
      </c>
      <c r="H51" s="669"/>
      <c r="I51" s="670"/>
      <c r="J51" s="674">
        <f t="shared" si="5"/>
        <v>100</v>
      </c>
      <c r="K51" s="653" t="s">
        <v>215</v>
      </c>
      <c r="L51" s="652"/>
      <c r="M51" s="270" t="s">
        <v>216</v>
      </c>
      <c r="N51" s="654">
        <v>26525297</v>
      </c>
      <c r="O51" s="655"/>
      <c r="P51" s="260">
        <v>1.2</v>
      </c>
      <c r="Q51" s="654">
        <v>0</v>
      </c>
      <c r="R51" s="656"/>
      <c r="S51" s="269"/>
      <c r="T51" s="269"/>
    </row>
    <row r="52" spans="1:20" ht="20.100000000000001" customHeight="1" thickBot="1">
      <c r="A52" s="228"/>
      <c r="B52" s="660"/>
      <c r="C52" s="661"/>
      <c r="D52" s="663"/>
      <c r="E52" s="665"/>
      <c r="F52" s="667"/>
      <c r="G52" s="671"/>
      <c r="H52" s="672"/>
      <c r="I52" s="673"/>
      <c r="J52" s="675"/>
      <c r="K52" s="657" t="s">
        <v>217</v>
      </c>
      <c r="L52" s="645"/>
      <c r="M52" s="267" t="s">
        <v>214</v>
      </c>
      <c r="N52" s="646">
        <v>5263966</v>
      </c>
      <c r="O52" s="650"/>
      <c r="P52" s="268">
        <v>10.9</v>
      </c>
      <c r="Q52" s="646">
        <v>500689</v>
      </c>
      <c r="R52" s="649"/>
      <c r="S52" s="269"/>
      <c r="T52" s="269"/>
    </row>
    <row r="53" spans="1:20" ht="20.100000000000001" customHeight="1">
      <c r="B53" s="271" t="s">
        <v>225</v>
      </c>
      <c r="C53" s="253"/>
      <c r="D53" s="253"/>
      <c r="E53" s="253"/>
      <c r="F53" s="253"/>
      <c r="G53" s="253"/>
      <c r="H53" s="253"/>
      <c r="I53" s="253"/>
      <c r="J53" s="272"/>
      <c r="K53" s="651" t="s">
        <v>215</v>
      </c>
      <c r="L53" s="652"/>
      <c r="M53" s="270" t="s">
        <v>216</v>
      </c>
      <c r="N53" s="641">
        <v>5168753</v>
      </c>
      <c r="O53" s="642"/>
      <c r="P53" s="273">
        <v>10.199999999999999</v>
      </c>
      <c r="Q53" s="641">
        <v>7493</v>
      </c>
      <c r="R53" s="643"/>
      <c r="S53" s="269"/>
      <c r="T53" s="269"/>
    </row>
    <row r="54" spans="1:20" ht="20.100000000000001" customHeight="1">
      <c r="B54" s="253"/>
      <c r="C54" s="253"/>
      <c r="D54" s="253"/>
      <c r="E54" s="253"/>
      <c r="F54" s="253"/>
      <c r="G54" s="253"/>
      <c r="H54" s="253"/>
      <c r="I54" s="253"/>
      <c r="J54" s="253"/>
      <c r="K54" s="644" t="s">
        <v>218</v>
      </c>
      <c r="L54" s="645"/>
      <c r="M54" s="267" t="s">
        <v>214</v>
      </c>
      <c r="N54" s="646">
        <v>21589502</v>
      </c>
      <c r="O54" s="650"/>
      <c r="P54" s="268">
        <v>-0.2</v>
      </c>
      <c r="Q54" s="646">
        <v>3630873</v>
      </c>
      <c r="R54" s="649"/>
      <c r="S54" s="269"/>
      <c r="T54" s="269"/>
    </row>
    <row r="55" spans="1:20" ht="20.100000000000001" customHeight="1">
      <c r="B55" s="253"/>
      <c r="C55" s="253"/>
      <c r="D55" s="253"/>
      <c r="E55" s="253"/>
      <c r="F55" s="253"/>
      <c r="G55" s="253"/>
      <c r="H55" s="253"/>
      <c r="I55" s="253"/>
      <c r="J55" s="253"/>
      <c r="K55" s="651" t="s">
        <v>219</v>
      </c>
      <c r="L55" s="652"/>
      <c r="M55" s="270" t="s">
        <v>216</v>
      </c>
      <c r="N55" s="641">
        <v>21268762</v>
      </c>
      <c r="O55" s="642"/>
      <c r="P55" s="260">
        <v>-0.3</v>
      </c>
      <c r="Q55" s="641">
        <v>147901</v>
      </c>
      <c r="R55" s="643"/>
      <c r="S55" s="269"/>
      <c r="T55" s="269"/>
    </row>
    <row r="56" spans="1:20" ht="20.100000000000001" customHeight="1">
      <c r="B56" s="253"/>
      <c r="C56" s="253"/>
      <c r="D56" s="253"/>
      <c r="E56" s="253"/>
      <c r="F56" s="253"/>
      <c r="G56" s="253"/>
      <c r="H56" s="253"/>
      <c r="I56" s="253"/>
      <c r="J56" s="253"/>
      <c r="K56" s="644" t="s">
        <v>218</v>
      </c>
      <c r="L56" s="645"/>
      <c r="M56" s="267" t="s">
        <v>214</v>
      </c>
      <c r="N56" s="646">
        <v>5249</v>
      </c>
      <c r="O56" s="650"/>
      <c r="P56" s="268" t="s">
        <v>98</v>
      </c>
      <c r="Q56" s="646">
        <v>5249</v>
      </c>
      <c r="R56" s="649"/>
    </row>
    <row r="57" spans="1:20" ht="20.100000000000001" customHeight="1">
      <c r="B57" s="253"/>
      <c r="C57" s="253"/>
      <c r="D57" s="253"/>
      <c r="E57" s="253"/>
      <c r="F57" s="253"/>
      <c r="G57" s="253"/>
      <c r="H57" s="253"/>
      <c r="I57" s="253"/>
      <c r="J57" s="253"/>
      <c r="K57" s="639" t="s">
        <v>220</v>
      </c>
      <c r="L57" s="640"/>
      <c r="M57" s="270" t="s">
        <v>216</v>
      </c>
      <c r="N57" s="641">
        <v>5249</v>
      </c>
      <c r="O57" s="642"/>
      <c r="P57" s="273" t="s">
        <v>98</v>
      </c>
      <c r="Q57" s="641">
        <v>0</v>
      </c>
      <c r="R57" s="643"/>
    </row>
    <row r="58" spans="1:20" ht="20.100000000000001" customHeight="1">
      <c r="B58" s="253"/>
      <c r="C58" s="253"/>
      <c r="D58" s="253"/>
      <c r="E58" s="253"/>
      <c r="F58" s="253"/>
      <c r="G58" s="253"/>
      <c r="H58" s="253"/>
      <c r="I58" s="253"/>
      <c r="J58" s="253"/>
      <c r="K58" s="644" t="s">
        <v>221</v>
      </c>
      <c r="L58" s="645"/>
      <c r="M58" s="267" t="s">
        <v>214</v>
      </c>
      <c r="N58" s="646">
        <v>1178046</v>
      </c>
      <c r="O58" s="650"/>
      <c r="P58" s="268">
        <v>54.7</v>
      </c>
      <c r="Q58" s="646">
        <v>338432</v>
      </c>
      <c r="R58" s="649"/>
    </row>
    <row r="59" spans="1:20" ht="20.100000000000001" customHeight="1">
      <c r="B59" s="253"/>
      <c r="C59" s="253"/>
      <c r="D59" s="253"/>
      <c r="E59" s="253"/>
      <c r="F59" s="253"/>
      <c r="G59" s="253"/>
      <c r="H59" s="253"/>
      <c r="I59" s="253"/>
      <c r="J59" s="253"/>
      <c r="K59" s="639" t="s">
        <v>220</v>
      </c>
      <c r="L59" s="640"/>
      <c r="M59" s="270" t="s">
        <v>216</v>
      </c>
      <c r="N59" s="641">
        <v>1178046</v>
      </c>
      <c r="O59" s="642"/>
      <c r="P59" s="260">
        <v>54.7</v>
      </c>
      <c r="Q59" s="641">
        <v>0</v>
      </c>
      <c r="R59" s="643"/>
    </row>
    <row r="60" spans="1:20" ht="20.100000000000001" customHeight="1">
      <c r="B60" s="253"/>
      <c r="C60" s="253"/>
      <c r="D60" s="253"/>
      <c r="E60" s="253"/>
      <c r="F60" s="253"/>
      <c r="G60" s="253"/>
      <c r="H60" s="253"/>
      <c r="I60" s="253"/>
      <c r="J60" s="253"/>
      <c r="K60" s="644" t="s">
        <v>221</v>
      </c>
      <c r="L60" s="645"/>
      <c r="M60" s="267" t="s">
        <v>214</v>
      </c>
      <c r="N60" s="646">
        <v>7496</v>
      </c>
      <c r="O60" s="647"/>
      <c r="P60" s="274">
        <v>-3.3</v>
      </c>
      <c r="Q60" s="648">
        <v>0</v>
      </c>
      <c r="R60" s="649"/>
    </row>
    <row r="61" spans="1:20" ht="20.100000000000001" customHeight="1" thickBot="1">
      <c r="B61" s="253"/>
      <c r="C61" s="253"/>
      <c r="D61" s="253"/>
      <c r="E61" s="253"/>
      <c r="F61" s="253"/>
      <c r="G61" s="253"/>
      <c r="H61" s="253"/>
      <c r="I61" s="253"/>
      <c r="J61" s="253"/>
      <c r="K61" s="633" t="s">
        <v>222</v>
      </c>
      <c r="L61" s="634"/>
      <c r="M61" s="275" t="s">
        <v>216</v>
      </c>
      <c r="N61" s="635">
        <v>7496</v>
      </c>
      <c r="O61" s="636"/>
      <c r="P61" s="276">
        <v>-3.3</v>
      </c>
      <c r="Q61" s="637">
        <v>3996</v>
      </c>
      <c r="R61" s="638"/>
    </row>
    <row r="62" spans="1:20" ht="19.5" customHeight="1"/>
    <row r="63" spans="1:20" ht="19.5" customHeight="1"/>
    <row r="64" spans="1:20" ht="24" customHeight="1"/>
    <row r="65" ht="19.5" customHeight="1"/>
    <row r="66" ht="19.5" customHeight="1"/>
    <row r="67" ht="19.5" customHeight="1"/>
    <row r="68" ht="6.6" customHeight="1"/>
  </sheetData>
  <mergeCells count="240">
    <mergeCell ref="J5:K5"/>
    <mergeCell ref="M5:N5"/>
    <mergeCell ref="P5:Q5"/>
    <mergeCell ref="B6:C6"/>
    <mergeCell ref="G6:I6"/>
    <mergeCell ref="J6:K6"/>
    <mergeCell ref="M6:N6"/>
    <mergeCell ref="P6:Q6"/>
    <mergeCell ref="P1:R1"/>
    <mergeCell ref="B3:F3"/>
    <mergeCell ref="G3:R3"/>
    <mergeCell ref="B4:C4"/>
    <mergeCell ref="G4:I4"/>
    <mergeCell ref="J4:K4"/>
    <mergeCell ref="M4:N4"/>
    <mergeCell ref="P4:Q4"/>
    <mergeCell ref="B7:C7"/>
    <mergeCell ref="H7:I7"/>
    <mergeCell ref="J7:K7"/>
    <mergeCell ref="M7:N7"/>
    <mergeCell ref="P7:Q7"/>
    <mergeCell ref="B8:C8"/>
    <mergeCell ref="H8:I8"/>
    <mergeCell ref="J8:K8"/>
    <mergeCell ref="M8:N8"/>
    <mergeCell ref="P8:Q8"/>
    <mergeCell ref="B9:C9"/>
    <mergeCell ref="G9:I9"/>
    <mergeCell ref="J9:K9"/>
    <mergeCell ref="M9:N9"/>
    <mergeCell ref="P9:Q9"/>
    <mergeCell ref="B10:C10"/>
    <mergeCell ref="G10:I10"/>
    <mergeCell ref="J10:K10"/>
    <mergeCell ref="M10:N10"/>
    <mergeCell ref="P10:Q10"/>
    <mergeCell ref="P12:Q12"/>
    <mergeCell ref="B13:C13"/>
    <mergeCell ref="G13:I13"/>
    <mergeCell ref="J13:K13"/>
    <mergeCell ref="M13:N13"/>
    <mergeCell ref="P13:Q13"/>
    <mergeCell ref="B11:C11"/>
    <mergeCell ref="G11:G12"/>
    <mergeCell ref="H11:I11"/>
    <mergeCell ref="J11:K11"/>
    <mergeCell ref="M11:N11"/>
    <mergeCell ref="P11:Q11"/>
    <mergeCell ref="B12:C12"/>
    <mergeCell ref="H12:I12"/>
    <mergeCell ref="J12:K12"/>
    <mergeCell ref="M12:N12"/>
    <mergeCell ref="B14:C14"/>
    <mergeCell ref="G14:I14"/>
    <mergeCell ref="J14:K14"/>
    <mergeCell ref="M14:N14"/>
    <mergeCell ref="P14:Q14"/>
    <mergeCell ref="B15:C15"/>
    <mergeCell ref="G15:I15"/>
    <mergeCell ref="J15:K15"/>
    <mergeCell ref="M15:N15"/>
    <mergeCell ref="P15:Q15"/>
    <mergeCell ref="B16:C16"/>
    <mergeCell ref="G16:I16"/>
    <mergeCell ref="J16:K16"/>
    <mergeCell ref="M16:N16"/>
    <mergeCell ref="P16:Q16"/>
    <mergeCell ref="B17:B18"/>
    <mergeCell ref="G17:I17"/>
    <mergeCell ref="J17:K17"/>
    <mergeCell ref="M17:N17"/>
    <mergeCell ref="P17:R18"/>
    <mergeCell ref="P19:Q19"/>
    <mergeCell ref="B20:C20"/>
    <mergeCell ref="G20:I20"/>
    <mergeCell ref="J20:K20"/>
    <mergeCell ref="M20:N20"/>
    <mergeCell ref="P20:Q20"/>
    <mergeCell ref="G18:I18"/>
    <mergeCell ref="J18:K18"/>
    <mergeCell ref="M18:N18"/>
    <mergeCell ref="B19:C19"/>
    <mergeCell ref="G19:I19"/>
    <mergeCell ref="J19:K19"/>
    <mergeCell ref="M19:N19"/>
    <mergeCell ref="B21:C21"/>
    <mergeCell ref="G21:I21"/>
    <mergeCell ref="J21:K21"/>
    <mergeCell ref="M21:N21"/>
    <mergeCell ref="P21:Q21"/>
    <mergeCell ref="B22:C22"/>
    <mergeCell ref="G22:I22"/>
    <mergeCell ref="J22:K22"/>
    <mergeCell ref="M22:N22"/>
    <mergeCell ref="B25:C25"/>
    <mergeCell ref="H25:H26"/>
    <mergeCell ref="J25:K25"/>
    <mergeCell ref="M25:N25"/>
    <mergeCell ref="P25:Q25"/>
    <mergeCell ref="B26:C26"/>
    <mergeCell ref="J26:K26"/>
    <mergeCell ref="M26:N26"/>
    <mergeCell ref="B23:C23"/>
    <mergeCell ref="H23:I23"/>
    <mergeCell ref="J23:K23"/>
    <mergeCell ref="M23:N23"/>
    <mergeCell ref="P23:Q23"/>
    <mergeCell ref="B24:C24"/>
    <mergeCell ref="G24:G28"/>
    <mergeCell ref="H24:I24"/>
    <mergeCell ref="J24:K24"/>
    <mergeCell ref="M24:N24"/>
    <mergeCell ref="B27:C27"/>
    <mergeCell ref="H27:I27"/>
    <mergeCell ref="J27:K27"/>
    <mergeCell ref="M27:N27"/>
    <mergeCell ref="P27:Q27"/>
    <mergeCell ref="B28:C28"/>
    <mergeCell ref="H28:I28"/>
    <mergeCell ref="J28:K28"/>
    <mergeCell ref="M28:N28"/>
    <mergeCell ref="P28:R29"/>
    <mergeCell ref="B29:C29"/>
    <mergeCell ref="G29:I29"/>
    <mergeCell ref="J29:K29"/>
    <mergeCell ref="M29:N29"/>
    <mergeCell ref="B30:C30"/>
    <mergeCell ref="G30:R33"/>
    <mergeCell ref="B31:C31"/>
    <mergeCell ref="B32:C32"/>
    <mergeCell ref="B33:C33"/>
    <mergeCell ref="K37:M37"/>
    <mergeCell ref="N37:O37"/>
    <mergeCell ref="Q37:R37"/>
    <mergeCell ref="B38:C38"/>
    <mergeCell ref="G38:I38"/>
    <mergeCell ref="K38:M38"/>
    <mergeCell ref="N38:O38"/>
    <mergeCell ref="Q38:R38"/>
    <mergeCell ref="B35:J35"/>
    <mergeCell ref="K35:R35"/>
    <mergeCell ref="B36:C36"/>
    <mergeCell ref="G36:I36"/>
    <mergeCell ref="K36:M36"/>
    <mergeCell ref="N36:O36"/>
    <mergeCell ref="Q36:R36"/>
    <mergeCell ref="B39:C39"/>
    <mergeCell ref="G39:I39"/>
    <mergeCell ref="K39:M39"/>
    <mergeCell ref="N39:O39"/>
    <mergeCell ref="Q39:R39"/>
    <mergeCell ref="B40:C40"/>
    <mergeCell ref="G40:I40"/>
    <mergeCell ref="K40:M40"/>
    <mergeCell ref="N40:O40"/>
    <mergeCell ref="Q40:R40"/>
    <mergeCell ref="B43:C43"/>
    <mergeCell ref="G43:I43"/>
    <mergeCell ref="K43:M43"/>
    <mergeCell ref="N43:O43"/>
    <mergeCell ref="Q43:R43"/>
    <mergeCell ref="B44:C44"/>
    <mergeCell ref="G44:I44"/>
    <mergeCell ref="K44:R44"/>
    <mergeCell ref="B41:C41"/>
    <mergeCell ref="G41:I41"/>
    <mergeCell ref="K41:M41"/>
    <mergeCell ref="N41:O41"/>
    <mergeCell ref="Q41:R41"/>
    <mergeCell ref="B42:C42"/>
    <mergeCell ref="G42:I42"/>
    <mergeCell ref="K42:M42"/>
    <mergeCell ref="N42:O42"/>
    <mergeCell ref="Q42:R42"/>
    <mergeCell ref="B45:C45"/>
    <mergeCell ref="G45:I45"/>
    <mergeCell ref="K45:M45"/>
    <mergeCell ref="N45:O45"/>
    <mergeCell ref="P45:R45"/>
    <mergeCell ref="B46:C46"/>
    <mergeCell ref="G46:I46"/>
    <mergeCell ref="K46:M46"/>
    <mergeCell ref="N46:O46"/>
    <mergeCell ref="P46:R46"/>
    <mergeCell ref="B47:C47"/>
    <mergeCell ref="G47:I47"/>
    <mergeCell ref="K47:R47"/>
    <mergeCell ref="B48:C48"/>
    <mergeCell ref="G48:I48"/>
    <mergeCell ref="K48:M49"/>
    <mergeCell ref="N48:O49"/>
    <mergeCell ref="P48:P49"/>
    <mergeCell ref="Q48:R48"/>
    <mergeCell ref="B49:C49"/>
    <mergeCell ref="B51:C52"/>
    <mergeCell ref="D51:D52"/>
    <mergeCell ref="E51:E52"/>
    <mergeCell ref="F51:F52"/>
    <mergeCell ref="G51:I52"/>
    <mergeCell ref="J51:J52"/>
    <mergeCell ref="G49:I49"/>
    <mergeCell ref="Q49:R49"/>
    <mergeCell ref="B50:C50"/>
    <mergeCell ref="G50:I50"/>
    <mergeCell ref="K50:L50"/>
    <mergeCell ref="N50:O50"/>
    <mergeCell ref="Q50:R50"/>
    <mergeCell ref="K53:L53"/>
    <mergeCell ref="N53:O53"/>
    <mergeCell ref="Q53:R53"/>
    <mergeCell ref="K54:L54"/>
    <mergeCell ref="N54:O54"/>
    <mergeCell ref="Q54:R54"/>
    <mergeCell ref="K51:L51"/>
    <mergeCell ref="N51:O51"/>
    <mergeCell ref="Q51:R51"/>
    <mergeCell ref="K52:L52"/>
    <mergeCell ref="N52:O52"/>
    <mergeCell ref="Q52:R52"/>
    <mergeCell ref="K57:L57"/>
    <mergeCell ref="N57:O57"/>
    <mergeCell ref="Q57:R57"/>
    <mergeCell ref="K58:L58"/>
    <mergeCell ref="N58:O58"/>
    <mergeCell ref="Q58:R58"/>
    <mergeCell ref="K55:L55"/>
    <mergeCell ref="N55:O55"/>
    <mergeCell ref="Q55:R55"/>
    <mergeCell ref="K56:L56"/>
    <mergeCell ref="N56:O56"/>
    <mergeCell ref="Q56:R56"/>
    <mergeCell ref="K61:L61"/>
    <mergeCell ref="N61:O61"/>
    <mergeCell ref="Q61:R61"/>
    <mergeCell ref="K59:L59"/>
    <mergeCell ref="N59:O59"/>
    <mergeCell ref="Q59:R59"/>
    <mergeCell ref="K60:L60"/>
    <mergeCell ref="N60:O60"/>
    <mergeCell ref="Q60:R60"/>
  </mergeCells>
  <phoneticPr fontId="30"/>
  <conditionalFormatting sqref="F6:F11 F13:F30 F32:F33">
    <cfRule type="expression" dxfId="5" priority="6" stopIfTrue="1">
      <formula>"IF(AND(D6=0,F6=0,【参考】24右!F6=0））"</formula>
    </cfRule>
  </conditionalFormatting>
  <conditionalFormatting sqref="M6:N22 M24:N26">
    <cfRule type="expression" dxfId="4" priority="5" stopIfTrue="1">
      <formula>"IF（F6=0,【参考】24右!F6＝0,'25年度右'!D6＝0）"</formula>
    </cfRule>
  </conditionalFormatting>
  <conditionalFormatting sqref="M27:N29">
    <cfRule type="expression" dxfId="3" priority="4" stopIfTrue="1">
      <formula>"IF（F6=0,【参考】24右!F6＝0,'25年度右'!D6＝0）"</formula>
    </cfRule>
  </conditionalFormatting>
  <conditionalFormatting sqref="F12">
    <cfRule type="expression" dxfId="2" priority="3" stopIfTrue="1">
      <formula>"IF(AND(D6=0,F6=0,【参考】24右!F6=0））"</formula>
    </cfRule>
  </conditionalFormatting>
  <conditionalFormatting sqref="F31">
    <cfRule type="expression" dxfId="1" priority="2" stopIfTrue="1">
      <formula>"IF(AND(D6=0,F6=0,【参考】24右!F6=0））"</formula>
    </cfRule>
  </conditionalFormatting>
  <conditionalFormatting sqref="M23:N23">
    <cfRule type="expression" dxfId="0" priority="1" stopIfTrue="1">
      <formula>"IF（F6=0,【参考】24右!F6＝0,'25年度右'!D6＝0）"</formula>
    </cfRule>
  </conditionalFormatting>
  <printOptions horizontalCentered="1" gridLinesSet="0"/>
  <pageMargins left="0.39370078740157483" right="0.39370078740157483" top="0.23622047244094491" bottom="0.35433070866141736" header="0.43307086614173229" footer="0.39370078740157483"/>
  <pageSetup paperSize="9" scale="60" pageOrder="overThenDown" orientation="portrait" blackAndWhite="1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3">
    <tabColor theme="5"/>
  </sheetPr>
  <dimension ref="A1:AN58"/>
  <sheetViews>
    <sheetView view="pageBreakPreview" topLeftCell="C19" zoomScaleNormal="75" zoomScaleSheetLayoutView="100" workbookViewId="0">
      <selection activeCell="AN28" sqref="AN28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89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141183</v>
      </c>
      <c r="E5" s="285"/>
      <c r="F5" s="285"/>
      <c r="G5" s="285"/>
      <c r="H5" s="285"/>
      <c r="I5" s="11" t="s">
        <v>6</v>
      </c>
      <c r="J5" s="317">
        <v>10.210000000000001</v>
      </c>
      <c r="K5" s="318"/>
      <c r="L5" s="318"/>
      <c r="M5" s="318"/>
      <c r="N5" s="12" t="s">
        <v>7</v>
      </c>
      <c r="O5" s="319">
        <v>13828</v>
      </c>
      <c r="P5" s="285"/>
      <c r="Q5" s="285"/>
      <c r="R5" s="285"/>
      <c r="S5" s="285"/>
      <c r="T5" s="285"/>
      <c r="U5" s="11" t="s">
        <v>6</v>
      </c>
      <c r="V5" s="319">
        <v>141183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169629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122762</v>
      </c>
      <c r="E6" s="296"/>
      <c r="F6" s="296"/>
      <c r="G6" s="296"/>
      <c r="H6" s="296"/>
      <c r="I6" s="17" t="s">
        <v>6</v>
      </c>
      <c r="J6" s="297">
        <v>10.18</v>
      </c>
      <c r="K6" s="298"/>
      <c r="L6" s="298"/>
      <c r="M6" s="298"/>
      <c r="N6" s="18" t="s">
        <v>7</v>
      </c>
      <c r="O6" s="299">
        <v>12059</v>
      </c>
      <c r="P6" s="296"/>
      <c r="Q6" s="296"/>
      <c r="R6" s="296"/>
      <c r="S6" s="296"/>
      <c r="T6" s="296"/>
      <c r="U6" s="17" t="s">
        <v>6</v>
      </c>
      <c r="V6" s="299">
        <v>122762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163752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101113510</v>
      </c>
      <c r="H10" s="554"/>
      <c r="I10" s="554"/>
      <c r="J10" s="554"/>
      <c r="K10" s="554"/>
      <c r="L10" s="44"/>
      <c r="M10" s="45"/>
      <c r="N10" s="303">
        <v>91225232</v>
      </c>
      <c r="O10" s="304"/>
      <c r="P10" s="304"/>
      <c r="Q10" s="304"/>
      <c r="R10" s="20"/>
      <c r="S10" s="805">
        <f>IF(N10=0,IF(G10&gt;0,"皆増",0),IF(G10=0,"皆減",ROUND((G10-N10)/N10*100,1)))</f>
        <v>10.8</v>
      </c>
      <c r="T10" s="806"/>
      <c r="U10" s="311" t="s">
        <v>22</v>
      </c>
      <c r="V10" s="312"/>
      <c r="W10" s="312"/>
      <c r="X10" s="312"/>
      <c r="Y10" s="313"/>
      <c r="Z10" s="553">
        <v>47498750</v>
      </c>
      <c r="AA10" s="554"/>
      <c r="AB10" s="554"/>
      <c r="AC10" s="554"/>
      <c r="AD10" s="46"/>
      <c r="AE10" s="47"/>
      <c r="AF10" s="324">
        <v>50139544</v>
      </c>
      <c r="AG10" s="325"/>
      <c r="AH10" s="325"/>
      <c r="AI10" s="325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98299968</v>
      </c>
      <c r="H12" s="554"/>
      <c r="I12" s="554"/>
      <c r="J12" s="554"/>
      <c r="K12" s="554"/>
      <c r="L12" s="44"/>
      <c r="M12" s="45"/>
      <c r="N12" s="303">
        <v>87873281</v>
      </c>
      <c r="O12" s="304"/>
      <c r="P12" s="304"/>
      <c r="Q12" s="304"/>
      <c r="R12" s="20"/>
      <c r="S12" s="805">
        <f>IF(N12=0,IF(G12&gt;0,"皆増",0),IF(G12=0,"皆減",ROUND((G12-N12)/N12*100,1)))</f>
        <v>11.9</v>
      </c>
      <c r="T12" s="806"/>
      <c r="U12" s="343" t="s">
        <v>25</v>
      </c>
      <c r="V12" s="344"/>
      <c r="W12" s="344"/>
      <c r="X12" s="344"/>
      <c r="Y12" s="336"/>
      <c r="Z12" s="553">
        <v>32463929</v>
      </c>
      <c r="AA12" s="554"/>
      <c r="AB12" s="554"/>
      <c r="AC12" s="554"/>
      <c r="AD12" s="55"/>
      <c r="AE12" s="56" t="s">
        <v>18</v>
      </c>
      <c r="AF12" s="324">
        <v>31025468</v>
      </c>
      <c r="AG12" s="325"/>
      <c r="AH12" s="325"/>
      <c r="AI12" s="325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2813542</v>
      </c>
      <c r="H14" s="603"/>
      <c r="I14" s="603"/>
      <c r="J14" s="603"/>
      <c r="K14" s="603"/>
      <c r="L14" s="44"/>
      <c r="M14" s="45"/>
      <c r="N14" s="337">
        <v>3351951</v>
      </c>
      <c r="O14" s="338"/>
      <c r="P14" s="338"/>
      <c r="Q14" s="338"/>
      <c r="R14" s="61"/>
      <c r="S14" s="805">
        <f>IF(N14=0,IF(G14&gt;0,"皆増",0),IF(G14=0,"皆減",ROUND((G14-N14)/N14*100,1)))</f>
        <v>-16.100000000000001</v>
      </c>
      <c r="T14" s="806"/>
      <c r="U14" s="343" t="s">
        <v>28</v>
      </c>
      <c r="V14" s="344"/>
      <c r="W14" s="344"/>
      <c r="X14" s="344"/>
      <c r="Y14" s="336"/>
      <c r="Z14" s="553">
        <v>53872809</v>
      </c>
      <c r="AA14" s="554"/>
      <c r="AB14" s="554"/>
      <c r="AC14" s="554"/>
      <c r="AD14" s="62"/>
      <c r="AE14" s="56" t="s">
        <v>18</v>
      </c>
      <c r="AF14" s="324">
        <v>56069123</v>
      </c>
      <c r="AG14" s="325"/>
      <c r="AH14" s="325"/>
      <c r="AI14" s="325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513182</v>
      </c>
      <c r="H16" s="554"/>
      <c r="I16" s="554"/>
      <c r="J16" s="554"/>
      <c r="K16" s="554"/>
      <c r="L16" s="44"/>
      <c r="M16" s="45"/>
      <c r="N16" s="303">
        <v>696357</v>
      </c>
      <c r="O16" s="304"/>
      <c r="P16" s="304"/>
      <c r="Q16" s="304"/>
      <c r="R16" s="20"/>
      <c r="S16" s="805">
        <f>IF(N16=0,IF(G16&gt;0,"皆増",0),IF(G16=0,"皆減",ROUND((G16-N16)/N16*100,1)))</f>
        <v>-26.3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2300360</v>
      </c>
      <c r="H18" s="603"/>
      <c r="I18" s="603"/>
      <c r="J18" s="603"/>
      <c r="K18" s="603"/>
      <c r="L18" s="44"/>
      <c r="M18" s="45"/>
      <c r="N18" s="337">
        <v>2655594</v>
      </c>
      <c r="O18" s="338"/>
      <c r="P18" s="338"/>
      <c r="Q18" s="338"/>
      <c r="R18" s="61"/>
      <c r="S18" s="805">
        <f>IF(N18=0,IF(G18&gt;0,"皆増",0),IF(G18=0,"皆減",ROUND((G18-N18)/N18*100,1)))</f>
        <v>-13.4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364">
        <v>0.67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-355234</v>
      </c>
      <c r="H20" s="554"/>
      <c r="I20" s="554"/>
      <c r="J20" s="554"/>
      <c r="K20" s="554"/>
      <c r="L20" s="44"/>
      <c r="M20" s="45"/>
      <c r="N20" s="303">
        <v>915646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4.3</v>
      </c>
      <c r="AB20" s="821"/>
      <c r="AC20" s="821"/>
      <c r="AD20" s="68"/>
      <c r="AE20" s="69" t="s">
        <v>19</v>
      </c>
      <c r="AF20" s="70"/>
      <c r="AG20" s="376">
        <v>4.7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1794889</v>
      </c>
      <c r="H22" s="554"/>
      <c r="I22" s="554"/>
      <c r="J22" s="554"/>
      <c r="K22" s="554"/>
      <c r="L22" s="44"/>
      <c r="M22" s="45"/>
      <c r="N22" s="303">
        <v>4127460</v>
      </c>
      <c r="O22" s="304"/>
      <c r="P22" s="304"/>
      <c r="Q22" s="304"/>
      <c r="R22" s="20"/>
      <c r="S22" s="805">
        <f>IF(N22=0,IF(G22&gt;0,"皆増",0),IF(G22=0,"皆減",ROUND((G22-N22)/N22*100,1)))</f>
        <v>-56.5</v>
      </c>
      <c r="T22" s="806"/>
      <c r="U22" s="346" t="s">
        <v>43</v>
      </c>
      <c r="V22" s="347"/>
      <c r="W22" s="347"/>
      <c r="X22" s="347"/>
      <c r="Y22" s="348"/>
      <c r="Z22" s="67"/>
      <c r="AA22" s="823">
        <v>72.400000000000006</v>
      </c>
      <c r="AB22" s="823"/>
      <c r="AC22" s="823"/>
      <c r="AD22" s="68"/>
      <c r="AE22" s="69" t="s">
        <v>19</v>
      </c>
      <c r="AF22" s="70"/>
      <c r="AG22" s="380">
        <v>68.7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46</v>
      </c>
      <c r="T24" s="806"/>
      <c r="U24" s="346" t="s">
        <v>47</v>
      </c>
      <c r="V24" s="347"/>
      <c r="W24" s="347"/>
      <c r="X24" s="347"/>
      <c r="Y24" s="348"/>
      <c r="Z24" s="825">
        <v>17614358</v>
      </c>
      <c r="AA24" s="826"/>
      <c r="AB24" s="826"/>
      <c r="AC24" s="826"/>
      <c r="AD24" s="62"/>
      <c r="AE24" s="56" t="s">
        <v>18</v>
      </c>
      <c r="AF24" s="386">
        <v>15414891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1100000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tr">
        <f>IF(N26=0,IF(G26&gt;0,"皆増",0),IF(G26=0,"皆減",ROUND((G26-N26)/N26*100,1)))</f>
        <v>皆増</v>
      </c>
      <c r="T26" s="806"/>
      <c r="U26" s="346" t="s">
        <v>50</v>
      </c>
      <c r="V26" s="347"/>
      <c r="W26" s="347"/>
      <c r="X26" s="347"/>
      <c r="Y26" s="348"/>
      <c r="Z26" s="825">
        <v>21633695</v>
      </c>
      <c r="AA26" s="826"/>
      <c r="AB26" s="826"/>
      <c r="AC26" s="826"/>
      <c r="AD26" s="62"/>
      <c r="AE26" s="56" t="s">
        <v>18</v>
      </c>
      <c r="AF26" s="386">
        <v>24593879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339655</v>
      </c>
      <c r="H28" s="603"/>
      <c r="I28" s="603"/>
      <c r="J28" s="603"/>
      <c r="K28" s="603"/>
      <c r="L28" s="44"/>
      <c r="M28" s="45"/>
      <c r="N28" s="337">
        <v>5043106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90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-0.1</v>
      </c>
      <c r="AB34" s="433"/>
      <c r="AC34" s="433"/>
      <c r="AD34" s="68"/>
      <c r="AE34" s="69" t="s">
        <v>19</v>
      </c>
      <c r="AF34" s="68"/>
      <c r="AG34" s="437">
        <v>0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0"/>
      <c r="Y41" s="491"/>
      <c r="Z41" s="492"/>
      <c r="AA41" s="490"/>
      <c r="AB41" s="491"/>
      <c r="AC41" s="492"/>
      <c r="AD41" s="498"/>
      <c r="AE41" s="499"/>
      <c r="AF41" s="499"/>
      <c r="AG41" s="500"/>
      <c r="AH41" s="498"/>
      <c r="AI41" s="499"/>
      <c r="AJ41" s="499"/>
      <c r="AK41" s="506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5" t="s">
        <v>18</v>
      </c>
      <c r="AA42" s="114"/>
      <c r="AB42" s="115"/>
      <c r="AC42" s="115" t="s">
        <v>18</v>
      </c>
      <c r="AD42" s="97"/>
      <c r="AE42" s="55"/>
      <c r="AF42" s="55"/>
      <c r="AG42" s="115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24098750</v>
      </c>
      <c r="Y43" s="325"/>
      <c r="Z43" s="547"/>
      <c r="AA43" s="324">
        <v>0</v>
      </c>
      <c r="AB43" s="325"/>
      <c r="AC43" s="547"/>
      <c r="AD43" s="832">
        <v>39856969</v>
      </c>
      <c r="AE43" s="833"/>
      <c r="AF43" s="833"/>
      <c r="AG43" s="834"/>
      <c r="AH43" s="324">
        <v>63955719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1447</v>
      </c>
      <c r="F44" s="529"/>
      <c r="G44" s="50"/>
      <c r="H44" s="847">
        <v>287297</v>
      </c>
      <c r="I44" s="848"/>
      <c r="J44" s="848"/>
      <c r="K44" s="849"/>
      <c r="L44" s="528">
        <v>90</v>
      </c>
      <c r="M44" s="529"/>
      <c r="N44" s="50"/>
      <c r="O44" s="354">
        <v>1411</v>
      </c>
      <c r="P44" s="355"/>
      <c r="Q44" s="354">
        <v>292306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26"/>
      <c r="AB44" s="327"/>
      <c r="AC44" s="54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186</v>
      </c>
      <c r="F45" s="568"/>
      <c r="G45" s="50"/>
      <c r="H45" s="851">
        <v>280770</v>
      </c>
      <c r="I45" s="852"/>
      <c r="J45" s="852"/>
      <c r="K45" s="853"/>
      <c r="L45" s="567">
        <v>2</v>
      </c>
      <c r="M45" s="568"/>
      <c r="N45" s="50"/>
      <c r="O45" s="854">
        <v>190</v>
      </c>
      <c r="P45" s="855"/>
      <c r="Q45" s="854">
        <v>284298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1794889</v>
      </c>
      <c r="Y45" s="554"/>
      <c r="Z45" s="591"/>
      <c r="AA45" s="553">
        <v>0</v>
      </c>
      <c r="AB45" s="554"/>
      <c r="AC45" s="591"/>
      <c r="AD45" s="553">
        <v>2986795</v>
      </c>
      <c r="AE45" s="554"/>
      <c r="AF45" s="554"/>
      <c r="AG45" s="591"/>
      <c r="AH45" s="553">
        <v>4781684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104</v>
      </c>
      <c r="F46" s="550"/>
      <c r="G46" s="121"/>
      <c r="H46" s="858">
        <v>304973</v>
      </c>
      <c r="I46" s="829"/>
      <c r="J46" s="829"/>
      <c r="K46" s="859"/>
      <c r="L46" s="549">
        <v>1</v>
      </c>
      <c r="M46" s="550"/>
      <c r="N46" s="121"/>
      <c r="O46" s="352">
        <v>107</v>
      </c>
      <c r="P46" s="353"/>
      <c r="Q46" s="352">
        <v>298022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1100000</v>
      </c>
      <c r="Y47" s="550"/>
      <c r="Z47" s="560"/>
      <c r="AA47" s="549">
        <v>0</v>
      </c>
      <c r="AB47" s="550"/>
      <c r="AC47" s="560"/>
      <c r="AD47" s="549">
        <v>3926894</v>
      </c>
      <c r="AE47" s="550"/>
      <c r="AF47" s="550"/>
      <c r="AG47" s="560"/>
      <c r="AH47" s="549">
        <v>5026894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528"/>
      <c r="AB48" s="529"/>
      <c r="AC48" s="561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1551</v>
      </c>
      <c r="F49" s="578"/>
      <c r="G49" s="50"/>
      <c r="H49" s="851">
        <v>292709</v>
      </c>
      <c r="I49" s="852"/>
      <c r="J49" s="852"/>
      <c r="K49" s="853"/>
      <c r="L49" s="577">
        <f>L44+L46+L48</f>
        <v>91</v>
      </c>
      <c r="M49" s="578"/>
      <c r="N49" s="50"/>
      <c r="O49" s="854">
        <v>1518</v>
      </c>
      <c r="P49" s="855"/>
      <c r="Q49" s="854">
        <v>292709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38</v>
      </c>
      <c r="F50" s="550"/>
      <c r="G50" s="121"/>
      <c r="H50" s="858">
        <v>277603</v>
      </c>
      <c r="I50" s="829"/>
      <c r="J50" s="829"/>
      <c r="K50" s="859"/>
      <c r="L50" s="549">
        <v>3</v>
      </c>
      <c r="M50" s="550"/>
      <c r="N50" s="121"/>
      <c r="O50" s="352">
        <v>39</v>
      </c>
      <c r="P50" s="353"/>
      <c r="Q50" s="352">
        <v>262397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24793639</v>
      </c>
      <c r="Y51" s="603"/>
      <c r="Z51" s="604"/>
      <c r="AA51" s="602">
        <f>AA45-AA47+AA49</f>
        <v>0</v>
      </c>
      <c r="AB51" s="603"/>
      <c r="AC51" s="604"/>
      <c r="AD51" s="866">
        <f>AD43+AD45-AD47+AD49</f>
        <v>38916870</v>
      </c>
      <c r="AE51" s="867"/>
      <c r="AF51" s="867"/>
      <c r="AG51" s="868"/>
      <c r="AH51" s="602">
        <f>AH43+AH45-AH47+AH49</f>
        <v>63710509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1589</v>
      </c>
      <c r="F52" s="624"/>
      <c r="G52" s="102"/>
      <c r="H52" s="863">
        <v>287682</v>
      </c>
      <c r="I52" s="864"/>
      <c r="J52" s="864"/>
      <c r="K52" s="865"/>
      <c r="L52" s="623">
        <f>L49+L50</f>
        <v>94</v>
      </c>
      <c r="M52" s="624"/>
      <c r="N52" s="102"/>
      <c r="O52" s="860">
        <v>1557</v>
      </c>
      <c r="P52" s="861"/>
      <c r="Q52" s="860">
        <v>291949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>
    <tabColor theme="5"/>
  </sheetPr>
  <dimension ref="A1:AS58"/>
  <sheetViews>
    <sheetView view="pageBreakPreview" zoomScale="80" zoomScaleNormal="75" zoomScaleSheetLayoutView="80" workbookViewId="0">
      <selection activeCell="AO40" sqref="AO40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45" ht="15" customHeight="1"/>
    <row r="2" spans="1:45" s="5" customFormat="1" ht="25.5" customHeight="1">
      <c r="A2" s="3"/>
      <c r="B2" s="804" t="s">
        <v>94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45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45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45" s="16" customFormat="1" ht="28.5" customHeight="1">
      <c r="A5" s="10"/>
      <c r="B5" s="876" t="s">
        <v>5</v>
      </c>
      <c r="C5" s="877"/>
      <c r="D5" s="878">
        <v>333560</v>
      </c>
      <c r="E5" s="878"/>
      <c r="F5" s="878"/>
      <c r="G5" s="878"/>
      <c r="H5" s="878"/>
      <c r="I5" s="147" t="s">
        <v>6</v>
      </c>
      <c r="J5" s="879">
        <v>18.22</v>
      </c>
      <c r="K5" s="880"/>
      <c r="L5" s="880"/>
      <c r="M5" s="880"/>
      <c r="N5" s="148" t="s">
        <v>7</v>
      </c>
      <c r="O5" s="881">
        <v>18307</v>
      </c>
      <c r="P5" s="878"/>
      <c r="Q5" s="878"/>
      <c r="R5" s="878"/>
      <c r="S5" s="878"/>
      <c r="T5" s="878"/>
      <c r="U5" s="147" t="s">
        <v>6</v>
      </c>
      <c r="V5" s="881">
        <v>333560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347570</v>
      </c>
      <c r="AH5" s="293"/>
      <c r="AI5" s="293"/>
      <c r="AJ5" s="14"/>
      <c r="AK5" s="15" t="s">
        <v>6</v>
      </c>
    </row>
    <row r="6" spans="1:45" s="16" customFormat="1" ht="28.5" customHeight="1" thickBot="1">
      <c r="A6" s="10"/>
      <c r="B6" s="882" t="s">
        <v>9</v>
      </c>
      <c r="C6" s="883"/>
      <c r="D6" s="884">
        <v>326309</v>
      </c>
      <c r="E6" s="884"/>
      <c r="F6" s="884"/>
      <c r="G6" s="884"/>
      <c r="H6" s="884"/>
      <c r="I6" s="150" t="s">
        <v>6</v>
      </c>
      <c r="J6" s="885">
        <v>18.23</v>
      </c>
      <c r="K6" s="886"/>
      <c r="L6" s="886"/>
      <c r="M6" s="886"/>
      <c r="N6" s="151" t="s">
        <v>7</v>
      </c>
      <c r="O6" s="887">
        <v>17900</v>
      </c>
      <c r="P6" s="884"/>
      <c r="Q6" s="884"/>
      <c r="R6" s="884"/>
      <c r="S6" s="884"/>
      <c r="T6" s="884"/>
      <c r="U6" s="150" t="s">
        <v>6</v>
      </c>
      <c r="V6" s="887">
        <v>326309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346425</v>
      </c>
      <c r="AH6" s="302"/>
      <c r="AI6" s="302"/>
      <c r="AJ6" s="20"/>
      <c r="AK6" s="10" t="s">
        <v>6</v>
      </c>
    </row>
    <row r="7" spans="1:45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45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45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  <c r="AO9" s="889">
        <v>146455342</v>
      </c>
      <c r="AP9" s="890"/>
      <c r="AQ9" s="890"/>
      <c r="AR9" s="890"/>
      <c r="AS9" s="890"/>
    </row>
    <row r="10" spans="1:45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149717407</v>
      </c>
      <c r="H10" s="554"/>
      <c r="I10" s="554"/>
      <c r="J10" s="554"/>
      <c r="K10" s="554"/>
      <c r="L10" s="44"/>
      <c r="M10" s="45"/>
      <c r="N10" s="889">
        <v>146455342</v>
      </c>
      <c r="O10" s="890"/>
      <c r="P10" s="890"/>
      <c r="Q10" s="890"/>
      <c r="R10" s="153"/>
      <c r="S10" s="805">
        <f>IF(AO9=0,IF(G10&gt;0,"皆増",0),IF(G10=0,"皆減",ROUND((G10-AO9)/AO9*100,1)))</f>
        <v>2.2000000000000002</v>
      </c>
      <c r="T10" s="806"/>
      <c r="U10" s="311" t="s">
        <v>22</v>
      </c>
      <c r="V10" s="312"/>
      <c r="W10" s="312"/>
      <c r="X10" s="312"/>
      <c r="Y10" s="313"/>
      <c r="Z10" s="553">
        <v>80831778</v>
      </c>
      <c r="AA10" s="554"/>
      <c r="AB10" s="554"/>
      <c r="AC10" s="554"/>
      <c r="AD10" s="46"/>
      <c r="AE10" s="47"/>
      <c r="AF10" s="889">
        <v>77494054</v>
      </c>
      <c r="AG10" s="890"/>
      <c r="AH10" s="890"/>
      <c r="AI10" s="890"/>
      <c r="AJ10" s="127"/>
      <c r="AK10" s="128"/>
      <c r="AO10" s="891"/>
      <c r="AP10" s="892"/>
      <c r="AQ10" s="892"/>
      <c r="AR10" s="892"/>
      <c r="AS10" s="892"/>
    </row>
    <row r="11" spans="1:45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891"/>
      <c r="O11" s="892"/>
      <c r="P11" s="892"/>
      <c r="Q11" s="892"/>
      <c r="R11" s="154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30"/>
      <c r="AO11" s="889">
        <v>141875163</v>
      </c>
      <c r="AP11" s="890"/>
      <c r="AQ11" s="890"/>
      <c r="AR11" s="890"/>
      <c r="AS11" s="890"/>
    </row>
    <row r="12" spans="1:45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146142692</v>
      </c>
      <c r="H12" s="554"/>
      <c r="I12" s="554"/>
      <c r="J12" s="554"/>
      <c r="K12" s="554"/>
      <c r="L12" s="44"/>
      <c r="M12" s="45"/>
      <c r="N12" s="893">
        <v>141875163</v>
      </c>
      <c r="O12" s="894"/>
      <c r="P12" s="894"/>
      <c r="Q12" s="894"/>
      <c r="R12" s="155"/>
      <c r="S12" s="805">
        <f>IF(AO11=0,IF(G12&gt;0,"皆増",0),IF(G12=0,"皆減",ROUND((G12-AO11)/AO11*100,1)))</f>
        <v>3</v>
      </c>
      <c r="T12" s="806"/>
      <c r="U12" s="343" t="s">
        <v>25</v>
      </c>
      <c r="V12" s="344"/>
      <c r="W12" s="344"/>
      <c r="X12" s="344"/>
      <c r="Y12" s="336"/>
      <c r="Z12" s="553">
        <v>52480474</v>
      </c>
      <c r="AA12" s="554"/>
      <c r="AB12" s="554"/>
      <c r="AC12" s="554"/>
      <c r="AD12" s="55"/>
      <c r="AE12" s="56" t="s">
        <v>18</v>
      </c>
      <c r="AF12" s="889">
        <v>50263068</v>
      </c>
      <c r="AG12" s="890"/>
      <c r="AH12" s="890"/>
      <c r="AI12" s="890"/>
      <c r="AJ12" s="131"/>
      <c r="AK12" s="132" t="s">
        <v>18</v>
      </c>
      <c r="AL12" s="43"/>
      <c r="AO12" s="891"/>
      <c r="AP12" s="892"/>
      <c r="AQ12" s="892"/>
      <c r="AR12" s="892"/>
      <c r="AS12" s="892"/>
    </row>
    <row r="13" spans="1:45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891"/>
      <c r="O13" s="892"/>
      <c r="P13" s="892"/>
      <c r="Q13" s="892"/>
      <c r="R13" s="154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34"/>
      <c r="AO13" s="893">
        <v>4580179</v>
      </c>
      <c r="AP13" s="894"/>
      <c r="AQ13" s="894"/>
      <c r="AR13" s="894"/>
      <c r="AS13" s="894"/>
    </row>
    <row r="14" spans="1:45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3574715</v>
      </c>
      <c r="H14" s="603"/>
      <c r="I14" s="603"/>
      <c r="J14" s="603"/>
      <c r="K14" s="603"/>
      <c r="L14" s="44"/>
      <c r="M14" s="45"/>
      <c r="N14" s="893">
        <v>4580179</v>
      </c>
      <c r="O14" s="894"/>
      <c r="P14" s="894"/>
      <c r="Q14" s="894"/>
      <c r="R14" s="155"/>
      <c r="S14" s="805">
        <f>IF(AO13=0,IF(G14&gt;0,"皆増",0),IF(G14=0,"皆減",ROUND((G14-AO13)/AO13*100,1)))</f>
        <v>-22</v>
      </c>
      <c r="T14" s="806"/>
      <c r="U14" s="343" t="s">
        <v>28</v>
      </c>
      <c r="V14" s="344"/>
      <c r="W14" s="344"/>
      <c r="X14" s="344"/>
      <c r="Y14" s="336"/>
      <c r="Z14" s="553">
        <v>90598164</v>
      </c>
      <c r="AA14" s="554"/>
      <c r="AB14" s="554"/>
      <c r="AC14" s="554"/>
      <c r="AD14" s="62"/>
      <c r="AE14" s="56" t="s">
        <v>18</v>
      </c>
      <c r="AF14" s="889">
        <v>86647078</v>
      </c>
      <c r="AG14" s="890"/>
      <c r="AH14" s="890"/>
      <c r="AI14" s="890"/>
      <c r="AJ14" s="135"/>
      <c r="AK14" s="132" t="s">
        <v>18</v>
      </c>
      <c r="AL14" s="43"/>
      <c r="AO14" s="891"/>
      <c r="AP14" s="892"/>
      <c r="AQ14" s="892"/>
      <c r="AR14" s="892"/>
      <c r="AS14" s="892"/>
    </row>
    <row r="15" spans="1:45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891"/>
      <c r="O15" s="892"/>
      <c r="P15" s="892"/>
      <c r="Q15" s="892"/>
      <c r="R15" s="154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34"/>
      <c r="AL15" s="63"/>
      <c r="AO15" s="889">
        <v>688652</v>
      </c>
      <c r="AP15" s="890"/>
      <c r="AQ15" s="890"/>
      <c r="AR15" s="890"/>
      <c r="AS15" s="890"/>
    </row>
    <row r="16" spans="1:45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162994</v>
      </c>
      <c r="H16" s="554"/>
      <c r="I16" s="554"/>
      <c r="J16" s="554"/>
      <c r="K16" s="554"/>
      <c r="L16" s="44"/>
      <c r="M16" s="45"/>
      <c r="N16" s="893">
        <v>688652</v>
      </c>
      <c r="O16" s="894"/>
      <c r="P16" s="894"/>
      <c r="Q16" s="894"/>
      <c r="R16" s="155"/>
      <c r="S16" s="805">
        <f>IF(AO15=0,IF(G16&gt;0,"皆増",0),IF(G16=0,"皆減",ROUND((G16-AO15)/AO15*100,1)))</f>
        <v>-76.3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32" t="s">
        <v>18</v>
      </c>
      <c r="AO16" s="891"/>
      <c r="AP16" s="892"/>
      <c r="AQ16" s="892"/>
      <c r="AR16" s="892"/>
      <c r="AS16" s="892"/>
    </row>
    <row r="17" spans="1:45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891"/>
      <c r="O17" s="892"/>
      <c r="P17" s="892"/>
      <c r="Q17" s="892"/>
      <c r="R17" s="154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37"/>
      <c r="AO17" s="893">
        <v>3891527</v>
      </c>
      <c r="AP17" s="894"/>
      <c r="AQ17" s="894"/>
      <c r="AR17" s="894"/>
      <c r="AS17" s="894"/>
    </row>
    <row r="18" spans="1:45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3411721</v>
      </c>
      <c r="H18" s="603"/>
      <c r="I18" s="603"/>
      <c r="J18" s="603"/>
      <c r="K18" s="603"/>
      <c r="L18" s="44"/>
      <c r="M18" s="45"/>
      <c r="N18" s="893">
        <v>3891527</v>
      </c>
      <c r="O18" s="894"/>
      <c r="P18" s="894"/>
      <c r="Q18" s="894"/>
      <c r="R18" s="155"/>
      <c r="S18" s="805">
        <f>IF(AO17=0,IF(G18&gt;0,"皆増",0),IF(G18=0,"皆減",ROUND((G18-AO17)/AO17*100,1)))</f>
        <v>-12.3</v>
      </c>
      <c r="T18" s="806"/>
      <c r="U18" s="343" t="s">
        <v>37</v>
      </c>
      <c r="V18" s="344"/>
      <c r="W18" s="344"/>
      <c r="X18" s="344"/>
      <c r="Y18" s="336"/>
      <c r="Z18" s="811">
        <v>0.66</v>
      </c>
      <c r="AA18" s="812"/>
      <c r="AB18" s="812"/>
      <c r="AC18" s="812"/>
      <c r="AD18" s="812"/>
      <c r="AE18" s="813"/>
      <c r="AF18" s="899">
        <v>0.66</v>
      </c>
      <c r="AG18" s="900"/>
      <c r="AH18" s="900"/>
      <c r="AI18" s="900"/>
      <c r="AJ18" s="900"/>
      <c r="AK18" s="901"/>
      <c r="AL18" s="43"/>
      <c r="AO18" s="891"/>
      <c r="AP18" s="892"/>
      <c r="AQ18" s="892"/>
      <c r="AR18" s="892"/>
      <c r="AS18" s="892"/>
    </row>
    <row r="19" spans="1:45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891"/>
      <c r="O19" s="892"/>
      <c r="P19" s="892"/>
      <c r="Q19" s="892"/>
      <c r="R19" s="154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04"/>
      <c r="AL19" s="63"/>
      <c r="AO19" s="889">
        <v>-1506471</v>
      </c>
      <c r="AP19" s="890"/>
      <c r="AQ19" s="890"/>
      <c r="AR19" s="890"/>
      <c r="AS19" s="890"/>
    </row>
    <row r="20" spans="1:45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-479806</v>
      </c>
      <c r="H20" s="554"/>
      <c r="I20" s="554"/>
      <c r="J20" s="554"/>
      <c r="K20" s="554"/>
      <c r="L20" s="44"/>
      <c r="M20" s="45"/>
      <c r="N20" s="893">
        <v>-1506471</v>
      </c>
      <c r="O20" s="894"/>
      <c r="P20" s="894"/>
      <c r="Q20" s="894"/>
      <c r="R20" s="155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3.8</v>
      </c>
      <c r="AB20" s="821"/>
      <c r="AC20" s="821"/>
      <c r="AD20" s="68"/>
      <c r="AE20" s="69" t="s">
        <v>19</v>
      </c>
      <c r="AF20" s="138"/>
      <c r="AG20" s="905">
        <v>4.5</v>
      </c>
      <c r="AH20" s="905"/>
      <c r="AI20" s="905"/>
      <c r="AJ20" s="139"/>
      <c r="AK20" s="140" t="s">
        <v>19</v>
      </c>
      <c r="AL20" s="43"/>
      <c r="AO20" s="891"/>
      <c r="AP20" s="892"/>
      <c r="AQ20" s="892"/>
      <c r="AR20" s="892"/>
      <c r="AS20" s="892"/>
    </row>
    <row r="21" spans="1:45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891"/>
      <c r="O21" s="892"/>
      <c r="P21" s="892"/>
      <c r="Q21" s="892"/>
      <c r="R21" s="154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43"/>
      <c r="AO21" s="889">
        <v>3072571</v>
      </c>
      <c r="AP21" s="890"/>
      <c r="AQ21" s="890"/>
      <c r="AR21" s="890"/>
      <c r="AS21" s="890"/>
    </row>
    <row r="22" spans="1:45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2317761</v>
      </c>
      <c r="H22" s="554"/>
      <c r="I22" s="554"/>
      <c r="J22" s="554"/>
      <c r="K22" s="554"/>
      <c r="L22" s="44"/>
      <c r="M22" s="45"/>
      <c r="N22" s="893">
        <v>3072571</v>
      </c>
      <c r="O22" s="894"/>
      <c r="P22" s="894"/>
      <c r="Q22" s="894"/>
      <c r="R22" s="155"/>
      <c r="S22" s="805">
        <f>IF(AO21=0,IF(G22&gt;0,"皆増",0),IF(G22=0,"皆減",ROUND((G22-AO21)/AO21*100,1)))</f>
        <v>-24.6</v>
      </c>
      <c r="T22" s="806"/>
      <c r="U22" s="346" t="s">
        <v>43</v>
      </c>
      <c r="V22" s="347"/>
      <c r="W22" s="347"/>
      <c r="X22" s="347"/>
      <c r="Y22" s="348"/>
      <c r="Z22" s="67"/>
      <c r="AA22" s="823">
        <v>81.5</v>
      </c>
      <c r="AB22" s="823"/>
      <c r="AC22" s="823"/>
      <c r="AD22" s="68"/>
      <c r="AE22" s="69" t="s">
        <v>19</v>
      </c>
      <c r="AF22" s="138"/>
      <c r="AG22" s="907">
        <v>80.8</v>
      </c>
      <c r="AH22" s="907"/>
      <c r="AI22" s="907"/>
      <c r="AJ22" s="139"/>
      <c r="AK22" s="140" t="s">
        <v>19</v>
      </c>
      <c r="AL22" s="77"/>
      <c r="AO22" s="891"/>
      <c r="AP22" s="892"/>
      <c r="AQ22" s="892"/>
      <c r="AR22" s="892"/>
      <c r="AS22" s="892"/>
    </row>
    <row r="23" spans="1:45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891"/>
      <c r="O23" s="892"/>
      <c r="P23" s="892"/>
      <c r="Q23" s="892"/>
      <c r="R23" s="154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43"/>
      <c r="AL23" s="77"/>
      <c r="AO23" s="889">
        <v>0</v>
      </c>
      <c r="AP23" s="890"/>
      <c r="AQ23" s="890"/>
      <c r="AR23" s="890"/>
      <c r="AS23" s="890"/>
    </row>
    <row r="24" spans="1:45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893">
        <v>0</v>
      </c>
      <c r="O24" s="894"/>
      <c r="P24" s="894"/>
      <c r="Q24" s="894"/>
      <c r="R24" s="155"/>
      <c r="S24" s="805">
        <f>IF(AO23=0,IF(G24&gt;0,"皆増",0),IF(G24=0,"皆減",ROUND((G24-AO23)/AO23*100,1)))</f>
        <v>0</v>
      </c>
      <c r="T24" s="806"/>
      <c r="U24" s="346" t="s">
        <v>47</v>
      </c>
      <c r="V24" s="347"/>
      <c r="W24" s="347"/>
      <c r="X24" s="347"/>
      <c r="Y24" s="348"/>
      <c r="Z24" s="825">
        <v>18638011</v>
      </c>
      <c r="AA24" s="826"/>
      <c r="AB24" s="826"/>
      <c r="AC24" s="826"/>
      <c r="AD24" s="62"/>
      <c r="AE24" s="56" t="s">
        <v>18</v>
      </c>
      <c r="AF24" s="909">
        <v>19947098</v>
      </c>
      <c r="AG24" s="910"/>
      <c r="AH24" s="910"/>
      <c r="AI24" s="910"/>
      <c r="AJ24" s="135"/>
      <c r="AK24" s="132" t="s">
        <v>18</v>
      </c>
      <c r="AL24" s="43"/>
      <c r="AO24" s="891"/>
      <c r="AP24" s="892"/>
      <c r="AQ24" s="892"/>
      <c r="AR24" s="892"/>
      <c r="AS24" s="892"/>
    </row>
    <row r="25" spans="1:45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891"/>
      <c r="O25" s="892"/>
      <c r="P25" s="892"/>
      <c r="Q25" s="892"/>
      <c r="R25" s="154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34"/>
      <c r="AO25" s="889">
        <v>0</v>
      </c>
      <c r="AP25" s="890"/>
      <c r="AQ25" s="890"/>
      <c r="AR25" s="890"/>
      <c r="AS25" s="890"/>
    </row>
    <row r="26" spans="1:45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0</v>
      </c>
      <c r="H26" s="554"/>
      <c r="I26" s="554"/>
      <c r="J26" s="554"/>
      <c r="K26" s="554"/>
      <c r="L26" s="44"/>
      <c r="M26" s="45"/>
      <c r="N26" s="893">
        <v>0</v>
      </c>
      <c r="O26" s="894"/>
      <c r="P26" s="894"/>
      <c r="Q26" s="894"/>
      <c r="R26" s="155"/>
      <c r="S26" s="805">
        <f>IF(AO25=0,IF(G26&gt;0,"皆増",0),IF(G26=0,"皆減",ROUND((G26-AO25)/AO25*100,1)))</f>
        <v>0</v>
      </c>
      <c r="T26" s="806"/>
      <c r="U26" s="346" t="s">
        <v>50</v>
      </c>
      <c r="V26" s="347"/>
      <c r="W26" s="347"/>
      <c r="X26" s="347"/>
      <c r="Y26" s="348"/>
      <c r="Z26" s="825">
        <v>2225341</v>
      </c>
      <c r="AA26" s="826"/>
      <c r="AB26" s="826"/>
      <c r="AC26" s="826"/>
      <c r="AD26" s="62"/>
      <c r="AE26" s="56" t="s">
        <v>18</v>
      </c>
      <c r="AF26" s="909">
        <v>1211837</v>
      </c>
      <c r="AG26" s="910"/>
      <c r="AH26" s="910"/>
      <c r="AI26" s="910"/>
      <c r="AJ26" s="135"/>
      <c r="AK26" s="132" t="s">
        <v>18</v>
      </c>
      <c r="AL26" s="43"/>
      <c r="AO26" s="891"/>
      <c r="AP26" s="892"/>
      <c r="AQ26" s="892"/>
      <c r="AR26" s="892"/>
      <c r="AS26" s="892"/>
    </row>
    <row r="27" spans="1:45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891"/>
      <c r="O27" s="892"/>
      <c r="P27" s="892"/>
      <c r="Q27" s="892"/>
      <c r="R27" s="154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46"/>
      <c r="AO27" s="893">
        <f>AO19+AO21+AO23-AO25</f>
        <v>1566100</v>
      </c>
      <c r="AP27" s="894"/>
      <c r="AQ27" s="894"/>
      <c r="AR27" s="894"/>
      <c r="AS27" s="894"/>
    </row>
    <row r="28" spans="1:45" ht="25.5" customHeight="1" thickBo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1837955</v>
      </c>
      <c r="H28" s="603"/>
      <c r="I28" s="603"/>
      <c r="J28" s="603"/>
      <c r="K28" s="603"/>
      <c r="L28" s="44"/>
      <c r="M28" s="45"/>
      <c r="N28" s="889">
        <v>1566100</v>
      </c>
      <c r="O28" s="890"/>
      <c r="P28" s="890"/>
      <c r="Q28" s="890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  <c r="AO28" s="917"/>
      <c r="AP28" s="918"/>
      <c r="AQ28" s="918"/>
      <c r="AR28" s="918"/>
      <c r="AS28" s="918"/>
    </row>
    <row r="29" spans="1:45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891"/>
      <c r="O29" s="892"/>
      <c r="P29" s="892"/>
      <c r="Q29" s="892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45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45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45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46</v>
      </c>
      <c r="I34" s="829"/>
      <c r="J34" s="829"/>
      <c r="K34" s="829"/>
      <c r="L34" s="44" t="s">
        <v>58</v>
      </c>
      <c r="M34" s="45"/>
      <c r="N34" s="156"/>
      <c r="O34" s="921" t="s">
        <v>33</v>
      </c>
      <c r="P34" s="921"/>
      <c r="Q34" s="921"/>
      <c r="R34" s="157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-3.7</v>
      </c>
      <c r="AB34" s="433"/>
      <c r="AC34" s="433"/>
      <c r="AD34" s="68"/>
      <c r="AE34" s="69" t="s">
        <v>19</v>
      </c>
      <c r="AF34" s="68"/>
      <c r="AG34" s="437">
        <v>-3.8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158" t="s">
        <v>60</v>
      </c>
      <c r="O35" s="922">
        <v>11.25</v>
      </c>
      <c r="P35" s="922"/>
      <c r="Q35" s="922"/>
      <c r="R35" s="159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46</v>
      </c>
      <c r="I36" s="829"/>
      <c r="J36" s="829"/>
      <c r="K36" s="829"/>
      <c r="L36" s="44" t="s">
        <v>58</v>
      </c>
      <c r="M36" s="45"/>
      <c r="N36" s="156"/>
      <c r="O36" s="921" t="s">
        <v>46</v>
      </c>
      <c r="P36" s="921"/>
      <c r="Q36" s="921"/>
      <c r="R36" s="157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46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60" t="s">
        <v>60</v>
      </c>
      <c r="O37" s="923">
        <v>16.25</v>
      </c>
      <c r="P37" s="923"/>
      <c r="Q37" s="923"/>
      <c r="R37" s="161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95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30289201</v>
      </c>
      <c r="Y43" s="325"/>
      <c r="Z43" s="547"/>
      <c r="AA43" s="930">
        <v>5674538</v>
      </c>
      <c r="AB43" s="931"/>
      <c r="AC43" s="932"/>
      <c r="AD43" s="832">
        <v>14907718</v>
      </c>
      <c r="AE43" s="833"/>
      <c r="AF43" s="833"/>
      <c r="AG43" s="834"/>
      <c r="AH43" s="324">
        <v>50871457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2556</v>
      </c>
      <c r="F44" s="529"/>
      <c r="G44" s="50"/>
      <c r="H44" s="847">
        <v>297794</v>
      </c>
      <c r="I44" s="848"/>
      <c r="J44" s="848"/>
      <c r="K44" s="849"/>
      <c r="L44" s="528">
        <v>123</v>
      </c>
      <c r="M44" s="529"/>
      <c r="N44" s="50"/>
      <c r="O44" s="897">
        <v>2524</v>
      </c>
      <c r="P44" s="898"/>
      <c r="Q44" s="354">
        <v>301781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269</v>
      </c>
      <c r="F45" s="568"/>
      <c r="G45" s="50"/>
      <c r="H45" s="851">
        <v>292572</v>
      </c>
      <c r="I45" s="852"/>
      <c r="J45" s="852"/>
      <c r="K45" s="853"/>
      <c r="L45" s="567">
        <v>3</v>
      </c>
      <c r="M45" s="568"/>
      <c r="N45" s="50"/>
      <c r="O45" s="938">
        <v>276</v>
      </c>
      <c r="P45" s="939"/>
      <c r="Q45" s="854">
        <v>295897</v>
      </c>
      <c r="R45" s="855"/>
      <c r="S45" s="856"/>
      <c r="T45" s="476"/>
      <c r="U45" s="586" t="s">
        <v>96</v>
      </c>
      <c r="V45" s="556" t="s">
        <v>81</v>
      </c>
      <c r="W45" s="557"/>
      <c r="X45" s="924">
        <v>2317761</v>
      </c>
      <c r="Y45" s="925"/>
      <c r="Z45" s="926"/>
      <c r="AA45" s="924">
        <v>104438</v>
      </c>
      <c r="AB45" s="925"/>
      <c r="AC45" s="926"/>
      <c r="AD45" s="924">
        <v>2213962</v>
      </c>
      <c r="AE45" s="925"/>
      <c r="AF45" s="925"/>
      <c r="AG45" s="926"/>
      <c r="AH45" s="924">
        <v>4636161</v>
      </c>
      <c r="AI45" s="925"/>
      <c r="AJ45" s="925"/>
      <c r="AK45" s="933"/>
    </row>
    <row r="46" spans="1:40" ht="18.75" customHeight="1">
      <c r="A46" s="28"/>
      <c r="B46" s="584"/>
      <c r="C46" s="512" t="s">
        <v>82</v>
      </c>
      <c r="D46" s="336"/>
      <c r="E46" s="549">
        <v>73</v>
      </c>
      <c r="F46" s="550"/>
      <c r="G46" s="121"/>
      <c r="H46" s="858">
        <v>316090</v>
      </c>
      <c r="I46" s="829"/>
      <c r="J46" s="829"/>
      <c r="K46" s="859"/>
      <c r="L46" s="549">
        <v>7</v>
      </c>
      <c r="M46" s="550"/>
      <c r="N46" s="121"/>
      <c r="O46" s="895">
        <v>68</v>
      </c>
      <c r="P46" s="896"/>
      <c r="Q46" s="352">
        <v>319978</v>
      </c>
      <c r="R46" s="353"/>
      <c r="S46" s="857"/>
      <c r="T46" s="476"/>
      <c r="U46" s="587"/>
      <c r="V46" s="558"/>
      <c r="W46" s="559"/>
      <c r="X46" s="927"/>
      <c r="Y46" s="928"/>
      <c r="Z46" s="929"/>
      <c r="AA46" s="927"/>
      <c r="AB46" s="928"/>
      <c r="AC46" s="929"/>
      <c r="AD46" s="927"/>
      <c r="AE46" s="928"/>
      <c r="AF46" s="928"/>
      <c r="AG46" s="929"/>
      <c r="AH46" s="927"/>
      <c r="AI46" s="928"/>
      <c r="AJ46" s="928"/>
      <c r="AK46" s="934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935">
        <v>0</v>
      </c>
      <c r="Y47" s="936"/>
      <c r="Z47" s="937"/>
      <c r="AA47" s="935">
        <v>0</v>
      </c>
      <c r="AB47" s="936"/>
      <c r="AC47" s="937"/>
      <c r="AD47" s="935">
        <v>65948</v>
      </c>
      <c r="AE47" s="936"/>
      <c r="AF47" s="936"/>
      <c r="AG47" s="937"/>
      <c r="AH47" s="935">
        <v>65948</v>
      </c>
      <c r="AI47" s="936"/>
      <c r="AJ47" s="936"/>
      <c r="AK47" s="942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927"/>
      <c r="Y48" s="928"/>
      <c r="Z48" s="929"/>
      <c r="AA48" s="927"/>
      <c r="AB48" s="928"/>
      <c r="AC48" s="929"/>
      <c r="AD48" s="927"/>
      <c r="AE48" s="928"/>
      <c r="AF48" s="928"/>
      <c r="AG48" s="929"/>
      <c r="AH48" s="927"/>
      <c r="AI48" s="928"/>
      <c r="AJ48" s="928"/>
      <c r="AK48" s="934"/>
    </row>
    <row r="49" spans="1:40" ht="39" customHeight="1">
      <c r="A49" s="28"/>
      <c r="B49" s="585"/>
      <c r="C49" s="565" t="s">
        <v>85</v>
      </c>
      <c r="D49" s="566"/>
      <c r="E49" s="577">
        <f>E44+E46+E48</f>
        <v>2629</v>
      </c>
      <c r="F49" s="578"/>
      <c r="G49" s="50"/>
      <c r="H49" s="851">
        <v>298302</v>
      </c>
      <c r="I49" s="852"/>
      <c r="J49" s="852"/>
      <c r="K49" s="853"/>
      <c r="L49" s="577">
        <f>L44+L46+L48</f>
        <v>130</v>
      </c>
      <c r="M49" s="578"/>
      <c r="N49" s="50"/>
      <c r="O49" s="938">
        <f>O44+O46+O48</f>
        <v>2592</v>
      </c>
      <c r="P49" s="939"/>
      <c r="Q49" s="854">
        <v>302258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549">
        <v>0</v>
      </c>
      <c r="AB49" s="550"/>
      <c r="AC49" s="560"/>
      <c r="AD49" s="549">
        <v>1</v>
      </c>
      <c r="AE49" s="550"/>
      <c r="AF49" s="550"/>
      <c r="AG49" s="560"/>
      <c r="AH49" s="549">
        <v>1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161</v>
      </c>
      <c r="F50" s="550"/>
      <c r="G50" s="121"/>
      <c r="H50" s="858">
        <v>285416</v>
      </c>
      <c r="I50" s="829"/>
      <c r="J50" s="829"/>
      <c r="K50" s="859"/>
      <c r="L50" s="549">
        <v>8</v>
      </c>
      <c r="M50" s="550"/>
      <c r="N50" s="121"/>
      <c r="O50" s="895">
        <v>163</v>
      </c>
      <c r="P50" s="896"/>
      <c r="Q50" s="352">
        <v>289053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528"/>
      <c r="AB50" s="529"/>
      <c r="AC50" s="561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32606962</v>
      </c>
      <c r="Y51" s="603"/>
      <c r="Z51" s="604"/>
      <c r="AA51" s="602">
        <f>AA43+AA45-AA47+AA49</f>
        <v>5778976</v>
      </c>
      <c r="AB51" s="603"/>
      <c r="AC51" s="604"/>
      <c r="AD51" s="866">
        <f>AD43+AD45-AD47+AD49</f>
        <v>17055733</v>
      </c>
      <c r="AE51" s="867"/>
      <c r="AF51" s="867"/>
      <c r="AG51" s="868"/>
      <c r="AH51" s="602">
        <f>AH43+AH45-AH47+AH49</f>
        <v>55441671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2790</v>
      </c>
      <c r="F52" s="624"/>
      <c r="G52" s="102"/>
      <c r="H52" s="863">
        <v>297558</v>
      </c>
      <c r="I52" s="864"/>
      <c r="J52" s="864"/>
      <c r="K52" s="865"/>
      <c r="L52" s="623">
        <f>L49+L50</f>
        <v>138</v>
      </c>
      <c r="M52" s="624"/>
      <c r="N52" s="102"/>
      <c r="O52" s="940">
        <f>O49+O50</f>
        <v>2755</v>
      </c>
      <c r="P52" s="941"/>
      <c r="Q52" s="860">
        <v>301477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605"/>
      <c r="AB52" s="606"/>
      <c r="AC52" s="607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3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G34:AI34"/>
    <mergeCell ref="I35:J35"/>
    <mergeCell ref="O35:Q35"/>
    <mergeCell ref="AA35:AC35"/>
    <mergeCell ref="AG35:AI35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B33:F33"/>
    <mergeCell ref="G33:M33"/>
    <mergeCell ref="N33:R33"/>
    <mergeCell ref="S33:Y33"/>
    <mergeCell ref="AA34:AC34"/>
    <mergeCell ref="Z33:AF33"/>
    <mergeCell ref="AG33:AK33"/>
    <mergeCell ref="AO25:AS26"/>
    <mergeCell ref="B26:E27"/>
    <mergeCell ref="F26:F27"/>
    <mergeCell ref="G26:K27"/>
    <mergeCell ref="N26:Q27"/>
    <mergeCell ref="S26:T27"/>
    <mergeCell ref="U26:Y27"/>
    <mergeCell ref="Z26:AC27"/>
    <mergeCell ref="B29:E29"/>
    <mergeCell ref="AH30:AI30"/>
    <mergeCell ref="B31:W32"/>
    <mergeCell ref="Z31:AK32"/>
    <mergeCell ref="B28:E28"/>
    <mergeCell ref="F28:F29"/>
    <mergeCell ref="G28:K29"/>
    <mergeCell ref="N28:Q29"/>
    <mergeCell ref="S28:T29"/>
    <mergeCell ref="U28:Y29"/>
    <mergeCell ref="F20:F21"/>
    <mergeCell ref="G20:K21"/>
    <mergeCell ref="N20:Q21"/>
    <mergeCell ref="S20:T21"/>
    <mergeCell ref="U20:Y21"/>
    <mergeCell ref="AF26:AI27"/>
    <mergeCell ref="AO27:AS28"/>
    <mergeCell ref="B24:E25"/>
    <mergeCell ref="F24:F25"/>
    <mergeCell ref="G24:K25"/>
    <mergeCell ref="N24:Q25"/>
    <mergeCell ref="S24:T25"/>
    <mergeCell ref="U24:Y25"/>
    <mergeCell ref="Z28:AE29"/>
    <mergeCell ref="AF28:AK29"/>
    <mergeCell ref="B18:E19"/>
    <mergeCell ref="F18:F19"/>
    <mergeCell ref="G18:K19"/>
    <mergeCell ref="N18:Q19"/>
    <mergeCell ref="S18:T19"/>
    <mergeCell ref="U18:Y19"/>
    <mergeCell ref="Z18:AE19"/>
    <mergeCell ref="AF18:AK19"/>
    <mergeCell ref="AO19:AS20"/>
    <mergeCell ref="AA20:AC21"/>
    <mergeCell ref="AG20:AI21"/>
    <mergeCell ref="AO21:AS22"/>
    <mergeCell ref="AG22:AI23"/>
    <mergeCell ref="AO23:AS24"/>
    <mergeCell ref="AA22:AC23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U12:Y13"/>
    <mergeCell ref="Z12:AC13"/>
    <mergeCell ref="AF12:AI13"/>
    <mergeCell ref="AO13:AS14"/>
    <mergeCell ref="B14:E14"/>
    <mergeCell ref="F14:F15"/>
    <mergeCell ref="G14:K15"/>
    <mergeCell ref="N14:Q15"/>
    <mergeCell ref="S14:T15"/>
    <mergeCell ref="U14:Y15"/>
    <mergeCell ref="Z14:AC15"/>
    <mergeCell ref="AF14:AI15"/>
    <mergeCell ref="B15:E15"/>
    <mergeCell ref="AO15:AS16"/>
    <mergeCell ref="B16:E16"/>
    <mergeCell ref="F16:F17"/>
    <mergeCell ref="G16:K17"/>
    <mergeCell ref="N16:Q17"/>
    <mergeCell ref="S16:T17"/>
    <mergeCell ref="U16:Y17"/>
    <mergeCell ref="Z16:AC17"/>
    <mergeCell ref="AF16:AI17"/>
    <mergeCell ref="B17:E17"/>
    <mergeCell ref="AO17:AS18"/>
    <mergeCell ref="AI9:AK9"/>
    <mergeCell ref="AG5:AI5"/>
    <mergeCell ref="AG6:AI6"/>
    <mergeCell ref="AO9:AS10"/>
    <mergeCell ref="B10:E11"/>
    <mergeCell ref="F10:F11"/>
    <mergeCell ref="G10:K11"/>
    <mergeCell ref="N10:Q11"/>
    <mergeCell ref="S10:T11"/>
    <mergeCell ref="U10:Y11"/>
    <mergeCell ref="Z10:AC11"/>
    <mergeCell ref="AF10:AI11"/>
    <mergeCell ref="AO11:AS12"/>
    <mergeCell ref="B8:F8"/>
    <mergeCell ref="G8:M8"/>
    <mergeCell ref="N8:R8"/>
    <mergeCell ref="S8:T8"/>
    <mergeCell ref="U8:Y8"/>
    <mergeCell ref="Z8:AF8"/>
    <mergeCell ref="B12:E13"/>
    <mergeCell ref="F12:F13"/>
    <mergeCell ref="G12:K13"/>
    <mergeCell ref="N12:Q13"/>
    <mergeCell ref="S12:T13"/>
    <mergeCell ref="B6:C6"/>
    <mergeCell ref="D6:H6"/>
    <mergeCell ref="J6:M6"/>
    <mergeCell ref="O6:T6"/>
    <mergeCell ref="V6:AA6"/>
    <mergeCell ref="AC6:AF6"/>
    <mergeCell ref="V5:AA5"/>
    <mergeCell ref="AC5:AF5"/>
    <mergeCell ref="AG8:AK8"/>
    <mergeCell ref="V4:AB4"/>
    <mergeCell ref="AC4:AK4"/>
    <mergeCell ref="B5:C5"/>
    <mergeCell ref="D5:H5"/>
    <mergeCell ref="B2:E2"/>
    <mergeCell ref="B4:I4"/>
    <mergeCell ref="J4:N4"/>
    <mergeCell ref="O4:U4"/>
    <mergeCell ref="J5:M5"/>
    <mergeCell ref="O5:T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>
    <tabColor theme="5"/>
  </sheetPr>
  <dimension ref="A1:AN58"/>
  <sheetViews>
    <sheetView view="pageBreakPreview" zoomScale="75" zoomScaleNormal="75" zoomScaleSheetLayoutView="75" workbookViewId="0">
      <selection activeCell="AO40" sqref="AO40"/>
    </sheetView>
  </sheetViews>
  <sheetFormatPr defaultColWidth="6.398437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0.09765625" style="2" bestFit="1" customWidth="1"/>
    <col min="40" max="16384" width="6.3984375" style="2"/>
  </cols>
  <sheetData>
    <row r="1" spans="1:38" ht="15" customHeight="1"/>
    <row r="2" spans="1:38" s="5" customFormat="1" ht="25.5" customHeight="1">
      <c r="A2" s="3"/>
      <c r="B2" s="804" t="s">
        <v>97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285">
        <v>198073</v>
      </c>
      <c r="E5" s="285"/>
      <c r="F5" s="285"/>
      <c r="G5" s="285"/>
      <c r="H5" s="285"/>
      <c r="I5" s="11" t="s">
        <v>6</v>
      </c>
      <c r="J5" s="317">
        <v>10.11</v>
      </c>
      <c r="K5" s="318"/>
      <c r="L5" s="318"/>
      <c r="M5" s="318"/>
      <c r="N5" s="12" t="s">
        <v>7</v>
      </c>
      <c r="O5" s="319">
        <v>19592</v>
      </c>
      <c r="P5" s="285"/>
      <c r="Q5" s="285"/>
      <c r="R5" s="285"/>
      <c r="S5" s="285"/>
      <c r="T5" s="285"/>
      <c r="U5" s="11" t="s">
        <v>6</v>
      </c>
      <c r="V5" s="319">
        <v>198073</v>
      </c>
      <c r="W5" s="285"/>
      <c r="X5" s="285"/>
      <c r="Y5" s="285"/>
      <c r="Z5" s="285"/>
      <c r="AA5" s="285"/>
      <c r="AB5" s="13" t="s">
        <v>6</v>
      </c>
      <c r="AC5" s="281" t="s">
        <v>8</v>
      </c>
      <c r="AD5" s="282"/>
      <c r="AE5" s="282"/>
      <c r="AF5" s="282"/>
      <c r="AG5" s="293">
        <v>202886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296">
        <v>175928</v>
      </c>
      <c r="E6" s="296"/>
      <c r="F6" s="296"/>
      <c r="G6" s="296"/>
      <c r="H6" s="296"/>
      <c r="I6" s="17" t="s">
        <v>6</v>
      </c>
      <c r="J6" s="297">
        <v>10.08</v>
      </c>
      <c r="K6" s="298"/>
      <c r="L6" s="298"/>
      <c r="M6" s="298"/>
      <c r="N6" s="18" t="s">
        <v>7</v>
      </c>
      <c r="O6" s="299">
        <v>17453</v>
      </c>
      <c r="P6" s="296"/>
      <c r="Q6" s="296"/>
      <c r="R6" s="296"/>
      <c r="S6" s="296"/>
      <c r="T6" s="296"/>
      <c r="U6" s="17" t="s">
        <v>6</v>
      </c>
      <c r="V6" s="299">
        <v>175928</v>
      </c>
      <c r="W6" s="296"/>
      <c r="X6" s="296"/>
      <c r="Y6" s="296"/>
      <c r="Z6" s="296"/>
      <c r="AA6" s="296"/>
      <c r="AB6" s="19" t="s">
        <v>6</v>
      </c>
      <c r="AC6" s="281" t="s">
        <v>10</v>
      </c>
      <c r="AD6" s="282"/>
      <c r="AE6" s="282"/>
      <c r="AF6" s="282"/>
      <c r="AG6" s="302">
        <v>200003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888"/>
      <c r="AL8" s="88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40"/>
      <c r="AG9" s="39"/>
      <c r="AH9" s="34"/>
      <c r="AI9" s="34"/>
      <c r="AJ9" s="34"/>
      <c r="AK9" s="162" t="s">
        <v>18</v>
      </c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108168137</v>
      </c>
      <c r="H10" s="554"/>
      <c r="I10" s="554"/>
      <c r="J10" s="554"/>
      <c r="K10" s="554"/>
      <c r="L10" s="44"/>
      <c r="M10" s="45"/>
      <c r="N10" s="303">
        <v>102273177</v>
      </c>
      <c r="O10" s="304"/>
      <c r="P10" s="304"/>
      <c r="Q10" s="304"/>
      <c r="R10" s="20"/>
      <c r="S10" s="805">
        <v>5.8</v>
      </c>
      <c r="T10" s="806"/>
      <c r="U10" s="311" t="s">
        <v>22</v>
      </c>
      <c r="V10" s="312"/>
      <c r="W10" s="312"/>
      <c r="X10" s="312"/>
      <c r="Y10" s="313"/>
      <c r="Z10" s="553">
        <v>53055272</v>
      </c>
      <c r="AA10" s="554"/>
      <c r="AB10" s="554"/>
      <c r="AC10" s="554"/>
      <c r="AD10" s="46"/>
      <c r="AE10" s="47"/>
      <c r="AF10" s="324">
        <v>50531171</v>
      </c>
      <c r="AG10" s="325"/>
      <c r="AH10" s="325"/>
      <c r="AI10" s="325"/>
      <c r="AJ10" s="46"/>
      <c r="AK10" s="48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326"/>
      <c r="AG11" s="327"/>
      <c r="AH11" s="327"/>
      <c r="AI11" s="327"/>
      <c r="AJ11" s="52"/>
      <c r="AK11" s="54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104147276</v>
      </c>
      <c r="H12" s="554"/>
      <c r="I12" s="554"/>
      <c r="J12" s="554"/>
      <c r="K12" s="554"/>
      <c r="L12" s="44"/>
      <c r="M12" s="45"/>
      <c r="N12" s="303">
        <v>98377842</v>
      </c>
      <c r="O12" s="304"/>
      <c r="P12" s="304"/>
      <c r="Q12" s="304"/>
      <c r="R12" s="20"/>
      <c r="S12" s="805">
        <v>5.9</v>
      </c>
      <c r="T12" s="806"/>
      <c r="U12" s="343" t="s">
        <v>25</v>
      </c>
      <c r="V12" s="344"/>
      <c r="W12" s="344"/>
      <c r="X12" s="344"/>
      <c r="Y12" s="336"/>
      <c r="Z12" s="553">
        <v>24736758</v>
      </c>
      <c r="AA12" s="554"/>
      <c r="AB12" s="554"/>
      <c r="AC12" s="554"/>
      <c r="AD12" s="55"/>
      <c r="AE12" s="56" t="s">
        <v>18</v>
      </c>
      <c r="AF12" s="324">
        <v>23802297</v>
      </c>
      <c r="AG12" s="325"/>
      <c r="AH12" s="325"/>
      <c r="AI12" s="325"/>
      <c r="AJ12" s="55"/>
      <c r="AK12" s="57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326"/>
      <c r="AG13" s="327"/>
      <c r="AH13" s="327"/>
      <c r="AI13" s="327"/>
      <c r="AJ13" s="58"/>
      <c r="AK13" s="60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4020861</v>
      </c>
      <c r="H14" s="603"/>
      <c r="I14" s="603"/>
      <c r="J14" s="603"/>
      <c r="K14" s="603"/>
      <c r="L14" s="44"/>
      <c r="M14" s="45"/>
      <c r="N14" s="337">
        <v>3895335</v>
      </c>
      <c r="O14" s="338"/>
      <c r="P14" s="338"/>
      <c r="Q14" s="338"/>
      <c r="R14" s="61"/>
      <c r="S14" s="805">
        <v>3.2</v>
      </c>
      <c r="T14" s="806"/>
      <c r="U14" s="343" t="s">
        <v>28</v>
      </c>
      <c r="V14" s="344"/>
      <c r="W14" s="344"/>
      <c r="X14" s="344"/>
      <c r="Y14" s="336"/>
      <c r="Z14" s="553">
        <v>56911182</v>
      </c>
      <c r="AA14" s="554"/>
      <c r="AB14" s="554"/>
      <c r="AC14" s="554"/>
      <c r="AD14" s="62"/>
      <c r="AE14" s="56" t="s">
        <v>18</v>
      </c>
      <c r="AF14" s="324">
        <v>54234488</v>
      </c>
      <c r="AG14" s="325"/>
      <c r="AH14" s="325"/>
      <c r="AI14" s="325"/>
      <c r="AJ14" s="62"/>
      <c r="AK14" s="57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326"/>
      <c r="AG15" s="327"/>
      <c r="AH15" s="327"/>
      <c r="AI15" s="327"/>
      <c r="AJ15" s="58"/>
      <c r="AK15" s="60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47492</v>
      </c>
      <c r="H16" s="554"/>
      <c r="I16" s="554"/>
      <c r="J16" s="554"/>
      <c r="K16" s="554"/>
      <c r="L16" s="44"/>
      <c r="M16" s="45"/>
      <c r="N16" s="303">
        <v>41925</v>
      </c>
      <c r="O16" s="304"/>
      <c r="P16" s="304"/>
      <c r="Q16" s="304"/>
      <c r="R16" s="20"/>
      <c r="S16" s="805">
        <v>13.3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7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6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3973369</v>
      </c>
      <c r="H18" s="603"/>
      <c r="I18" s="603"/>
      <c r="J18" s="603"/>
      <c r="K18" s="603"/>
      <c r="L18" s="44"/>
      <c r="M18" s="45"/>
      <c r="N18" s="337">
        <v>3853410</v>
      </c>
      <c r="O18" s="338"/>
      <c r="P18" s="338"/>
      <c r="Q18" s="338"/>
      <c r="R18" s="61"/>
      <c r="S18" s="805">
        <v>3.1</v>
      </c>
      <c r="T18" s="806"/>
      <c r="U18" s="343" t="s">
        <v>37</v>
      </c>
      <c r="V18" s="344"/>
      <c r="W18" s="344"/>
      <c r="X18" s="344"/>
      <c r="Y18" s="336"/>
      <c r="Z18" s="811">
        <v>0.47</v>
      </c>
      <c r="AA18" s="812"/>
      <c r="AB18" s="812"/>
      <c r="AC18" s="812"/>
      <c r="AD18" s="812"/>
      <c r="AE18" s="813"/>
      <c r="AF18" s="364">
        <v>0.47</v>
      </c>
      <c r="AG18" s="365"/>
      <c r="AH18" s="365"/>
      <c r="AI18" s="365"/>
      <c r="AJ18" s="365"/>
      <c r="AK18" s="366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367"/>
      <c r="AG19" s="368"/>
      <c r="AH19" s="368"/>
      <c r="AI19" s="368"/>
      <c r="AJ19" s="368"/>
      <c r="AK19" s="369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119959</v>
      </c>
      <c r="H20" s="554"/>
      <c r="I20" s="554"/>
      <c r="J20" s="554"/>
      <c r="K20" s="554"/>
      <c r="L20" s="44"/>
      <c r="M20" s="45"/>
      <c r="N20" s="303">
        <v>147825</v>
      </c>
      <c r="O20" s="304"/>
      <c r="P20" s="304"/>
      <c r="Q20" s="304"/>
      <c r="R20" s="20"/>
      <c r="S20" s="395"/>
      <c r="T20" s="396"/>
      <c r="U20" s="346" t="s">
        <v>40</v>
      </c>
      <c r="V20" s="347"/>
      <c r="W20" s="347"/>
      <c r="X20" s="347"/>
      <c r="Y20" s="348"/>
      <c r="Z20" s="67"/>
      <c r="AA20" s="821">
        <v>7</v>
      </c>
      <c r="AB20" s="821"/>
      <c r="AC20" s="821"/>
      <c r="AD20" s="68"/>
      <c r="AE20" s="69" t="s">
        <v>19</v>
      </c>
      <c r="AF20" s="70"/>
      <c r="AG20" s="376">
        <v>7.1</v>
      </c>
      <c r="AH20" s="376"/>
      <c r="AI20" s="376"/>
      <c r="AJ20" s="68"/>
      <c r="AK20" s="71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819"/>
      <c r="T21" s="820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75"/>
      <c r="AG21" s="377"/>
      <c r="AH21" s="377"/>
      <c r="AI21" s="377"/>
      <c r="AJ21" s="73"/>
      <c r="AK21" s="76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1982044</v>
      </c>
      <c r="H22" s="554"/>
      <c r="I22" s="554"/>
      <c r="J22" s="554"/>
      <c r="K22" s="554"/>
      <c r="L22" s="44"/>
      <c r="M22" s="45"/>
      <c r="N22" s="303">
        <v>526500</v>
      </c>
      <c r="O22" s="304"/>
      <c r="P22" s="304"/>
      <c r="Q22" s="304"/>
      <c r="R22" s="20"/>
      <c r="S22" s="805">
        <v>276.5</v>
      </c>
      <c r="T22" s="806"/>
      <c r="U22" s="346" t="s">
        <v>43</v>
      </c>
      <c r="V22" s="347"/>
      <c r="W22" s="347"/>
      <c r="X22" s="347"/>
      <c r="Y22" s="348"/>
      <c r="Z22" s="67"/>
      <c r="AA22" s="823">
        <v>84.3</v>
      </c>
      <c r="AB22" s="823"/>
      <c r="AC22" s="823"/>
      <c r="AD22" s="68"/>
      <c r="AE22" s="69" t="s">
        <v>19</v>
      </c>
      <c r="AF22" s="70"/>
      <c r="AG22" s="380">
        <v>84.5</v>
      </c>
      <c r="AH22" s="380"/>
      <c r="AI22" s="380"/>
      <c r="AJ22" s="68"/>
      <c r="AK22" s="71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75"/>
      <c r="AG23" s="381"/>
      <c r="AH23" s="381"/>
      <c r="AI23" s="381"/>
      <c r="AJ23" s="78"/>
      <c r="AK23" s="76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>
        <v>0</v>
      </c>
      <c r="T24" s="806"/>
      <c r="U24" s="346" t="s">
        <v>47</v>
      </c>
      <c r="V24" s="347"/>
      <c r="W24" s="347"/>
      <c r="X24" s="347"/>
      <c r="Y24" s="348"/>
      <c r="Z24" s="825">
        <v>12200545</v>
      </c>
      <c r="AA24" s="826"/>
      <c r="AB24" s="826"/>
      <c r="AC24" s="826"/>
      <c r="AD24" s="62"/>
      <c r="AE24" s="56" t="s">
        <v>18</v>
      </c>
      <c r="AF24" s="386">
        <v>11812236</v>
      </c>
      <c r="AG24" s="387"/>
      <c r="AH24" s="387"/>
      <c r="AI24" s="387"/>
      <c r="AJ24" s="62"/>
      <c r="AK24" s="57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388"/>
      <c r="AG25" s="389"/>
      <c r="AH25" s="389"/>
      <c r="AI25" s="389"/>
      <c r="AJ25" s="58"/>
      <c r="AK25" s="60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1178660</v>
      </c>
      <c r="H26" s="554"/>
      <c r="I26" s="554"/>
      <c r="J26" s="554"/>
      <c r="K26" s="554"/>
      <c r="L26" s="44"/>
      <c r="M26" s="45"/>
      <c r="N26" s="303">
        <v>0</v>
      </c>
      <c r="O26" s="304"/>
      <c r="P26" s="304"/>
      <c r="Q26" s="304"/>
      <c r="R26" s="20"/>
      <c r="S26" s="805" t="s">
        <v>98</v>
      </c>
      <c r="T26" s="806"/>
      <c r="U26" s="346" t="s">
        <v>50</v>
      </c>
      <c r="V26" s="347"/>
      <c r="W26" s="347"/>
      <c r="X26" s="347"/>
      <c r="Y26" s="348"/>
      <c r="Z26" s="825">
        <v>4375617</v>
      </c>
      <c r="AA26" s="826"/>
      <c r="AB26" s="826"/>
      <c r="AC26" s="826"/>
      <c r="AD26" s="62"/>
      <c r="AE26" s="56" t="s">
        <v>18</v>
      </c>
      <c r="AF26" s="386">
        <v>2924456</v>
      </c>
      <c r="AG26" s="387"/>
      <c r="AH26" s="387"/>
      <c r="AI26" s="387"/>
      <c r="AJ26" s="62"/>
      <c r="AK26" s="57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388"/>
      <c r="AG27" s="389"/>
      <c r="AH27" s="389"/>
      <c r="AI27" s="389"/>
      <c r="AJ27" s="79"/>
      <c r="AK27" s="163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923343</v>
      </c>
      <c r="H28" s="603"/>
      <c r="I28" s="603"/>
      <c r="J28" s="603"/>
      <c r="K28" s="603"/>
      <c r="L28" s="44"/>
      <c r="M28" s="45"/>
      <c r="N28" s="337">
        <v>674325</v>
      </c>
      <c r="O28" s="338"/>
      <c r="P28" s="338"/>
      <c r="Q28" s="338"/>
      <c r="R28" s="61"/>
      <c r="S28" s="395"/>
      <c r="T28" s="396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101"/>
      <c r="M29" s="102"/>
      <c r="N29" s="393"/>
      <c r="O29" s="394"/>
      <c r="P29" s="394"/>
      <c r="Q29" s="394"/>
      <c r="R29" s="81"/>
      <c r="S29" s="397"/>
      <c r="T29" s="398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829" t="s">
        <v>90</v>
      </c>
      <c r="I34" s="829"/>
      <c r="J34" s="829"/>
      <c r="K34" s="829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433">
        <v>-2.4</v>
      </c>
      <c r="AB34" s="433"/>
      <c r="AC34" s="433"/>
      <c r="AD34" s="68"/>
      <c r="AE34" s="69" t="s">
        <v>19</v>
      </c>
      <c r="AF34" s="68"/>
      <c r="AG34" s="437">
        <v>-1.9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830">
        <v>11.25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829" t="s">
        <v>90</v>
      </c>
      <c r="I36" s="829"/>
      <c r="J36" s="829"/>
      <c r="K36" s="82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433" t="s">
        <v>90</v>
      </c>
      <c r="AB36" s="433"/>
      <c r="AC36" s="433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447">
        <v>16.25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10038348</v>
      </c>
      <c r="Y43" s="325"/>
      <c r="Z43" s="547"/>
      <c r="AA43" s="930">
        <v>6282857</v>
      </c>
      <c r="AB43" s="931"/>
      <c r="AC43" s="932"/>
      <c r="AD43" s="832">
        <v>29398654</v>
      </c>
      <c r="AE43" s="833"/>
      <c r="AF43" s="833"/>
      <c r="AG43" s="834"/>
      <c r="AH43" s="324">
        <v>45719859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1727</v>
      </c>
      <c r="F44" s="529"/>
      <c r="G44" s="50"/>
      <c r="H44" s="847">
        <v>291997</v>
      </c>
      <c r="I44" s="848"/>
      <c r="J44" s="848"/>
      <c r="K44" s="849"/>
      <c r="L44" s="528">
        <v>89</v>
      </c>
      <c r="M44" s="529"/>
      <c r="N44" s="50"/>
      <c r="O44" s="354">
        <v>1678</v>
      </c>
      <c r="P44" s="355"/>
      <c r="Q44" s="354">
        <v>295607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354"/>
      <c r="AB44" s="355"/>
      <c r="AC44" s="436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103</v>
      </c>
      <c r="F45" s="568"/>
      <c r="G45" s="50"/>
      <c r="H45" s="851">
        <v>296414</v>
      </c>
      <c r="I45" s="852"/>
      <c r="J45" s="852"/>
      <c r="K45" s="853"/>
      <c r="L45" s="567">
        <v>0</v>
      </c>
      <c r="M45" s="568"/>
      <c r="N45" s="50"/>
      <c r="O45" s="854">
        <v>105</v>
      </c>
      <c r="P45" s="855"/>
      <c r="Q45" s="854">
        <v>300702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1982044</v>
      </c>
      <c r="Y45" s="554"/>
      <c r="Z45" s="591"/>
      <c r="AA45" s="553">
        <v>53283</v>
      </c>
      <c r="AB45" s="554"/>
      <c r="AC45" s="591"/>
      <c r="AD45" s="553">
        <v>4917075</v>
      </c>
      <c r="AE45" s="554"/>
      <c r="AF45" s="554"/>
      <c r="AG45" s="591"/>
      <c r="AH45" s="553">
        <f>X45+AA45+AD45</f>
        <v>6952402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61</v>
      </c>
      <c r="F46" s="550"/>
      <c r="G46" s="121"/>
      <c r="H46" s="858">
        <v>328386</v>
      </c>
      <c r="I46" s="829"/>
      <c r="J46" s="829"/>
      <c r="K46" s="859"/>
      <c r="L46" s="549">
        <v>6</v>
      </c>
      <c r="M46" s="550"/>
      <c r="N46" s="121"/>
      <c r="O46" s="352">
        <v>60</v>
      </c>
      <c r="P46" s="353"/>
      <c r="Q46" s="352">
        <v>329962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528"/>
      <c r="AB46" s="529"/>
      <c r="AC46" s="561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354"/>
      <c r="P47" s="355"/>
      <c r="Q47" s="354"/>
      <c r="R47" s="355"/>
      <c r="S47" s="850"/>
      <c r="T47" s="476"/>
      <c r="U47" s="587"/>
      <c r="V47" s="556" t="s">
        <v>83</v>
      </c>
      <c r="W47" s="557"/>
      <c r="X47" s="549">
        <v>1178660</v>
      </c>
      <c r="Y47" s="550"/>
      <c r="Z47" s="560"/>
      <c r="AA47" s="858">
        <v>800000</v>
      </c>
      <c r="AB47" s="829"/>
      <c r="AC47" s="859"/>
      <c r="AD47" s="549">
        <v>1798250</v>
      </c>
      <c r="AE47" s="550"/>
      <c r="AF47" s="550"/>
      <c r="AG47" s="560"/>
      <c r="AH47" s="553">
        <f>X47+AA47+AD47</f>
        <v>3776910</v>
      </c>
      <c r="AI47" s="554"/>
      <c r="AJ47" s="554"/>
      <c r="AK47" s="555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90</v>
      </c>
      <c r="I48" s="852"/>
      <c r="J48" s="852"/>
      <c r="K48" s="853"/>
      <c r="L48" s="567">
        <v>0</v>
      </c>
      <c r="M48" s="568"/>
      <c r="N48" s="50"/>
      <c r="O48" s="854">
        <v>0</v>
      </c>
      <c r="P48" s="855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847"/>
      <c r="AB48" s="848"/>
      <c r="AC48" s="84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1788</v>
      </c>
      <c r="F49" s="578"/>
      <c r="G49" s="50"/>
      <c r="H49" s="851">
        <v>293238</v>
      </c>
      <c r="I49" s="852"/>
      <c r="J49" s="852"/>
      <c r="K49" s="853"/>
      <c r="L49" s="577">
        <f>L44+L46+L48</f>
        <v>95</v>
      </c>
      <c r="M49" s="578"/>
      <c r="N49" s="50"/>
      <c r="O49" s="854">
        <f>O44+O46+O48</f>
        <v>1738</v>
      </c>
      <c r="P49" s="855"/>
      <c r="Q49" s="854">
        <v>296793</v>
      </c>
      <c r="R49" s="855"/>
      <c r="S49" s="856"/>
      <c r="T49" s="476"/>
      <c r="U49" s="587"/>
      <c r="V49" s="608" t="s">
        <v>86</v>
      </c>
      <c r="W49" s="609"/>
      <c r="X49" s="935">
        <v>0</v>
      </c>
      <c r="Y49" s="936"/>
      <c r="Z49" s="937"/>
      <c r="AA49" s="935">
        <v>0</v>
      </c>
      <c r="AB49" s="936"/>
      <c r="AC49" s="937"/>
      <c r="AD49" s="935">
        <v>0</v>
      </c>
      <c r="AE49" s="936"/>
      <c r="AF49" s="936"/>
      <c r="AG49" s="937"/>
      <c r="AH49" s="924">
        <f>X49+AA49+AD49</f>
        <v>0</v>
      </c>
      <c r="AI49" s="925"/>
      <c r="AJ49" s="925"/>
      <c r="AK49" s="933"/>
    </row>
    <row r="50" spans="1:40" ht="18.75" customHeight="1">
      <c r="A50" s="28"/>
      <c r="B50" s="345" t="s">
        <v>87</v>
      </c>
      <c r="C50" s="344"/>
      <c r="D50" s="336"/>
      <c r="E50" s="549">
        <v>101</v>
      </c>
      <c r="F50" s="550"/>
      <c r="G50" s="121"/>
      <c r="H50" s="858">
        <v>283311</v>
      </c>
      <c r="I50" s="829"/>
      <c r="J50" s="829"/>
      <c r="K50" s="859"/>
      <c r="L50" s="549">
        <v>5</v>
      </c>
      <c r="M50" s="550"/>
      <c r="N50" s="121"/>
      <c r="O50" s="352">
        <v>99</v>
      </c>
      <c r="P50" s="353"/>
      <c r="Q50" s="352">
        <v>285143</v>
      </c>
      <c r="R50" s="353"/>
      <c r="S50" s="857"/>
      <c r="T50" s="476"/>
      <c r="U50" s="588"/>
      <c r="V50" s="610"/>
      <c r="W50" s="611"/>
      <c r="X50" s="927"/>
      <c r="Y50" s="928"/>
      <c r="Z50" s="929"/>
      <c r="AA50" s="927"/>
      <c r="AB50" s="928"/>
      <c r="AC50" s="929"/>
      <c r="AD50" s="927"/>
      <c r="AE50" s="928"/>
      <c r="AF50" s="928"/>
      <c r="AG50" s="929"/>
      <c r="AH50" s="927"/>
      <c r="AI50" s="928"/>
      <c r="AJ50" s="928"/>
      <c r="AK50" s="934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354"/>
      <c r="P51" s="355"/>
      <c r="Q51" s="354"/>
      <c r="R51" s="355"/>
      <c r="S51" s="850"/>
      <c r="T51" s="476"/>
      <c r="U51" s="841" t="s">
        <v>88</v>
      </c>
      <c r="V51" s="842"/>
      <c r="W51" s="872"/>
      <c r="X51" s="943">
        <f>X43+X45-X47+X49</f>
        <v>10841732</v>
      </c>
      <c r="Y51" s="944"/>
      <c r="Z51" s="945"/>
      <c r="AA51" s="943">
        <f>AA43+AA45-AA47+AA49</f>
        <v>5536140</v>
      </c>
      <c r="AB51" s="944"/>
      <c r="AC51" s="945"/>
      <c r="AD51" s="949">
        <f>AD43+AD45-AD47+AD49</f>
        <v>32517479</v>
      </c>
      <c r="AE51" s="950"/>
      <c r="AF51" s="950"/>
      <c r="AG51" s="951"/>
      <c r="AH51" s="943">
        <f>AH43+AH45-AH47+AH49</f>
        <v>48895351</v>
      </c>
      <c r="AI51" s="944"/>
      <c r="AJ51" s="944"/>
      <c r="AK51" s="95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1889</v>
      </c>
      <c r="F52" s="624"/>
      <c r="G52" s="102"/>
      <c r="H52" s="863">
        <v>292707</v>
      </c>
      <c r="I52" s="864"/>
      <c r="J52" s="864"/>
      <c r="K52" s="865"/>
      <c r="L52" s="623">
        <f>L49+L50</f>
        <v>100</v>
      </c>
      <c r="M52" s="624"/>
      <c r="N52" s="102"/>
      <c r="O52" s="860">
        <f>O49+O50</f>
        <v>1837</v>
      </c>
      <c r="P52" s="861"/>
      <c r="Q52" s="860">
        <v>296165</v>
      </c>
      <c r="R52" s="861"/>
      <c r="S52" s="862"/>
      <c r="T52" s="477"/>
      <c r="U52" s="873"/>
      <c r="V52" s="874"/>
      <c r="W52" s="875"/>
      <c r="X52" s="946"/>
      <c r="Y52" s="947"/>
      <c r="Z52" s="948"/>
      <c r="AA52" s="946"/>
      <c r="AB52" s="947"/>
      <c r="AC52" s="948"/>
      <c r="AD52" s="952"/>
      <c r="AE52" s="953"/>
      <c r="AF52" s="953"/>
      <c r="AG52" s="954"/>
      <c r="AH52" s="946"/>
      <c r="AI52" s="947"/>
      <c r="AJ52" s="947"/>
      <c r="AK52" s="956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5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AG8:AK8"/>
    <mergeCell ref="B10:E11"/>
    <mergeCell ref="F10:F11"/>
    <mergeCell ref="G10:K11"/>
    <mergeCell ref="N10:Q11"/>
    <mergeCell ref="S10:T11"/>
    <mergeCell ref="U10:Y11"/>
    <mergeCell ref="Z10:AC11"/>
    <mergeCell ref="AF10:AI11"/>
    <mergeCell ref="B8:F8"/>
    <mergeCell ref="G8:M8"/>
    <mergeCell ref="N8:R8"/>
    <mergeCell ref="S8:T8"/>
    <mergeCell ref="U8:Y8"/>
    <mergeCell ref="Z8:AF8"/>
    <mergeCell ref="B2:E2"/>
    <mergeCell ref="B4:I4"/>
    <mergeCell ref="J4:N4"/>
    <mergeCell ref="O4:U4"/>
    <mergeCell ref="V4:AB4"/>
    <mergeCell ref="AC4:AK4"/>
    <mergeCell ref="AG5:AI5"/>
    <mergeCell ref="B6:C6"/>
    <mergeCell ref="D6:H6"/>
    <mergeCell ref="J6:M6"/>
    <mergeCell ref="O6:T6"/>
    <mergeCell ref="V6:AA6"/>
    <mergeCell ref="AC6:AF6"/>
    <mergeCell ref="AG6:AI6"/>
    <mergeCell ref="B5:C5"/>
    <mergeCell ref="D5:H5"/>
    <mergeCell ref="J5:M5"/>
    <mergeCell ref="O5:T5"/>
    <mergeCell ref="V5:AA5"/>
    <mergeCell ref="AC5:AF5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6">
    <tabColor theme="5"/>
  </sheetPr>
  <dimension ref="A1:AN58"/>
  <sheetViews>
    <sheetView view="pageBreakPreview" topLeftCell="A7" zoomScale="80" zoomScaleNormal="75" zoomScaleSheetLayoutView="80" workbookViewId="0">
      <selection activeCell="S24" sqref="S24:T25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3"/>
      <c r="B2" s="804" t="s">
        <v>99</v>
      </c>
      <c r="C2" s="804"/>
      <c r="D2" s="804"/>
      <c r="E2" s="80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876" t="s">
        <v>5</v>
      </c>
      <c r="C5" s="877"/>
      <c r="D5" s="878">
        <v>563997</v>
      </c>
      <c r="E5" s="878"/>
      <c r="F5" s="878"/>
      <c r="G5" s="878"/>
      <c r="H5" s="878"/>
      <c r="I5" s="147" t="s">
        <v>6</v>
      </c>
      <c r="J5" s="879">
        <v>34.06</v>
      </c>
      <c r="K5" s="880"/>
      <c r="L5" s="880"/>
      <c r="M5" s="880"/>
      <c r="N5" s="148" t="s">
        <v>7</v>
      </c>
      <c r="O5" s="881">
        <v>16559</v>
      </c>
      <c r="P5" s="878"/>
      <c r="Q5" s="878"/>
      <c r="R5" s="878"/>
      <c r="S5" s="878"/>
      <c r="T5" s="878"/>
      <c r="U5" s="147" t="s">
        <v>6</v>
      </c>
      <c r="V5" s="881">
        <v>563997</v>
      </c>
      <c r="W5" s="878"/>
      <c r="X5" s="878"/>
      <c r="Y5" s="878"/>
      <c r="Z5" s="878"/>
      <c r="AA5" s="878"/>
      <c r="AB5" s="149" t="s">
        <v>6</v>
      </c>
      <c r="AC5" s="281" t="s">
        <v>8</v>
      </c>
      <c r="AD5" s="282"/>
      <c r="AE5" s="282"/>
      <c r="AF5" s="282"/>
      <c r="AG5" s="293">
        <v>576093</v>
      </c>
      <c r="AH5" s="293"/>
      <c r="AI5" s="293"/>
      <c r="AJ5" s="14"/>
      <c r="AK5" s="15" t="s">
        <v>6</v>
      </c>
    </row>
    <row r="6" spans="1:38" s="16" customFormat="1" ht="28.5" customHeight="1" thickBot="1">
      <c r="A6" s="10"/>
      <c r="B6" s="882" t="s">
        <v>9</v>
      </c>
      <c r="C6" s="883"/>
      <c r="D6" s="884">
        <v>549569</v>
      </c>
      <c r="E6" s="884"/>
      <c r="F6" s="884"/>
      <c r="G6" s="884"/>
      <c r="H6" s="884"/>
      <c r="I6" s="150" t="s">
        <v>6</v>
      </c>
      <c r="J6" s="885">
        <v>34.020000000000003</v>
      </c>
      <c r="K6" s="886"/>
      <c r="L6" s="886"/>
      <c r="M6" s="886"/>
      <c r="N6" s="151" t="s">
        <v>7</v>
      </c>
      <c r="O6" s="887">
        <v>16154</v>
      </c>
      <c r="P6" s="884"/>
      <c r="Q6" s="884"/>
      <c r="R6" s="884"/>
      <c r="S6" s="884"/>
      <c r="T6" s="884"/>
      <c r="U6" s="150" t="s">
        <v>6</v>
      </c>
      <c r="V6" s="887">
        <v>549569</v>
      </c>
      <c r="W6" s="884"/>
      <c r="X6" s="884"/>
      <c r="Y6" s="884"/>
      <c r="Z6" s="884"/>
      <c r="AA6" s="884"/>
      <c r="AB6" s="152" t="s">
        <v>6</v>
      </c>
      <c r="AC6" s="281" t="s">
        <v>10</v>
      </c>
      <c r="AD6" s="282"/>
      <c r="AE6" s="282"/>
      <c r="AF6" s="282"/>
      <c r="AG6" s="302">
        <v>571512</v>
      </c>
      <c r="AH6" s="302"/>
      <c r="AI6" s="302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277" t="s">
        <v>12</v>
      </c>
      <c r="H8" s="278"/>
      <c r="I8" s="278"/>
      <c r="J8" s="278"/>
      <c r="K8" s="278"/>
      <c r="L8" s="278"/>
      <c r="M8" s="279"/>
      <c r="N8" s="288" t="s">
        <v>13</v>
      </c>
      <c r="O8" s="289"/>
      <c r="P8" s="289"/>
      <c r="Q8" s="289"/>
      <c r="R8" s="290"/>
      <c r="S8" s="288" t="s">
        <v>14</v>
      </c>
      <c r="T8" s="328"/>
      <c r="U8" s="329" t="s">
        <v>15</v>
      </c>
      <c r="V8" s="278"/>
      <c r="W8" s="278"/>
      <c r="X8" s="278"/>
      <c r="Y8" s="279"/>
      <c r="Z8" s="277" t="s">
        <v>12</v>
      </c>
      <c r="AA8" s="278"/>
      <c r="AB8" s="278"/>
      <c r="AC8" s="278"/>
      <c r="AD8" s="278"/>
      <c r="AE8" s="278"/>
      <c r="AF8" s="279"/>
      <c r="AG8" s="288" t="s">
        <v>13</v>
      </c>
      <c r="AH8" s="289"/>
      <c r="AI8" s="289"/>
      <c r="AJ8" s="289"/>
      <c r="AK8" s="290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553">
        <v>205368165</v>
      </c>
      <c r="H10" s="554"/>
      <c r="I10" s="554"/>
      <c r="J10" s="554"/>
      <c r="K10" s="554"/>
      <c r="L10" s="44"/>
      <c r="M10" s="45"/>
      <c r="N10" s="303">
        <v>195660277</v>
      </c>
      <c r="O10" s="304"/>
      <c r="P10" s="304"/>
      <c r="Q10" s="304"/>
      <c r="R10" s="20"/>
      <c r="S10" s="805">
        <f>IF(N10=0,IF(G10&gt;0,"皆増",0),IF(G10=0,"皆減",ROUND((G10-N10)/N10*100,1)))</f>
        <v>5</v>
      </c>
      <c r="T10" s="806"/>
      <c r="U10" s="311" t="s">
        <v>22</v>
      </c>
      <c r="V10" s="312"/>
      <c r="W10" s="312"/>
      <c r="X10" s="312"/>
      <c r="Y10" s="313"/>
      <c r="Z10" s="553">
        <v>116034743</v>
      </c>
      <c r="AA10" s="554"/>
      <c r="AB10" s="554"/>
      <c r="AC10" s="554"/>
      <c r="AD10" s="46"/>
      <c r="AE10" s="47"/>
      <c r="AF10" s="889">
        <v>109992598</v>
      </c>
      <c r="AG10" s="890"/>
      <c r="AH10" s="890"/>
      <c r="AI10" s="890"/>
      <c r="AJ10" s="127"/>
      <c r="AK10" s="164"/>
    </row>
    <row r="11" spans="1:38" ht="25.5" customHeight="1">
      <c r="A11" s="28"/>
      <c r="B11" s="331"/>
      <c r="C11" s="315"/>
      <c r="D11" s="315"/>
      <c r="E11" s="315"/>
      <c r="F11" s="316"/>
      <c r="G11" s="528"/>
      <c r="H11" s="529"/>
      <c r="I11" s="529"/>
      <c r="J11" s="529"/>
      <c r="K11" s="529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528"/>
      <c r="AA11" s="529"/>
      <c r="AB11" s="529"/>
      <c r="AC11" s="529"/>
      <c r="AD11" s="52"/>
      <c r="AE11" s="53"/>
      <c r="AF11" s="891"/>
      <c r="AG11" s="892"/>
      <c r="AH11" s="892"/>
      <c r="AI11" s="892"/>
      <c r="AJ11" s="129"/>
      <c r="AK11" s="165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553">
        <v>198137078</v>
      </c>
      <c r="H12" s="554"/>
      <c r="I12" s="554"/>
      <c r="J12" s="554"/>
      <c r="K12" s="554"/>
      <c r="L12" s="44"/>
      <c r="M12" s="45"/>
      <c r="N12" s="303">
        <v>187521247</v>
      </c>
      <c r="O12" s="304"/>
      <c r="P12" s="304"/>
      <c r="Q12" s="304"/>
      <c r="R12" s="20"/>
      <c r="S12" s="805">
        <f>IF(N12=0,IF(G12&gt;0,"皆増",0),IF(G12=0,"皆減",ROUND((G12-N12)/N12*100,1)))</f>
        <v>5.7</v>
      </c>
      <c r="T12" s="806"/>
      <c r="U12" s="343" t="s">
        <v>25</v>
      </c>
      <c r="V12" s="344"/>
      <c r="W12" s="344"/>
      <c r="X12" s="344"/>
      <c r="Y12" s="336"/>
      <c r="Z12" s="553">
        <v>69069455</v>
      </c>
      <c r="AA12" s="554"/>
      <c r="AB12" s="554"/>
      <c r="AC12" s="554"/>
      <c r="AD12" s="55"/>
      <c r="AE12" s="56" t="s">
        <v>18</v>
      </c>
      <c r="AF12" s="889">
        <v>67091966</v>
      </c>
      <c r="AG12" s="890"/>
      <c r="AH12" s="890"/>
      <c r="AI12" s="890"/>
      <c r="AJ12" s="131"/>
      <c r="AK12" s="16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528"/>
      <c r="H13" s="529"/>
      <c r="I13" s="529"/>
      <c r="J13" s="529"/>
      <c r="K13" s="529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528"/>
      <c r="AA13" s="529"/>
      <c r="AB13" s="529"/>
      <c r="AC13" s="529"/>
      <c r="AD13" s="58"/>
      <c r="AE13" s="59"/>
      <c r="AF13" s="891"/>
      <c r="AG13" s="892"/>
      <c r="AH13" s="892"/>
      <c r="AI13" s="892"/>
      <c r="AJ13" s="133"/>
      <c r="AK13" s="167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602">
        <f>G10-G12</f>
        <v>7231087</v>
      </c>
      <c r="H14" s="603"/>
      <c r="I14" s="603"/>
      <c r="J14" s="603"/>
      <c r="K14" s="603"/>
      <c r="L14" s="44"/>
      <c r="M14" s="45"/>
      <c r="N14" s="337">
        <v>8139030</v>
      </c>
      <c r="O14" s="338"/>
      <c r="P14" s="338"/>
      <c r="Q14" s="338"/>
      <c r="R14" s="61"/>
      <c r="S14" s="805">
        <f>IF(N14=0,IF(G14&gt;0,"皆増",0),IF(G14=0,"皆減",ROUND((G14-N14)/N14*100,1)))</f>
        <v>-11.2</v>
      </c>
      <c r="T14" s="806"/>
      <c r="U14" s="343" t="s">
        <v>28</v>
      </c>
      <c r="V14" s="344"/>
      <c r="W14" s="344"/>
      <c r="X14" s="344"/>
      <c r="Y14" s="336"/>
      <c r="Z14" s="553">
        <v>127665262</v>
      </c>
      <c r="AA14" s="554"/>
      <c r="AB14" s="554"/>
      <c r="AC14" s="554"/>
      <c r="AD14" s="62"/>
      <c r="AE14" s="56" t="s">
        <v>18</v>
      </c>
      <c r="AF14" s="889">
        <v>121218340</v>
      </c>
      <c r="AG14" s="890"/>
      <c r="AH14" s="890"/>
      <c r="AI14" s="890"/>
      <c r="AJ14" s="135"/>
      <c r="AK14" s="16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809"/>
      <c r="H15" s="810"/>
      <c r="I15" s="810"/>
      <c r="J15" s="810"/>
      <c r="K15" s="810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528"/>
      <c r="AA15" s="529"/>
      <c r="AB15" s="529"/>
      <c r="AC15" s="529"/>
      <c r="AD15" s="58"/>
      <c r="AE15" s="59"/>
      <c r="AF15" s="891"/>
      <c r="AG15" s="892"/>
      <c r="AH15" s="892"/>
      <c r="AI15" s="892"/>
      <c r="AJ15" s="133"/>
      <c r="AK15" s="167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553">
        <v>472455</v>
      </c>
      <c r="H16" s="554"/>
      <c r="I16" s="554"/>
      <c r="J16" s="554"/>
      <c r="K16" s="554"/>
      <c r="L16" s="44"/>
      <c r="M16" s="45"/>
      <c r="N16" s="303">
        <v>504422</v>
      </c>
      <c r="O16" s="304"/>
      <c r="P16" s="304"/>
      <c r="Q16" s="304"/>
      <c r="R16" s="20"/>
      <c r="S16" s="805">
        <f>IF(N16=0,IF(G16&gt;0,"皆増",0),IF(G16=0,"皆減",ROUND((G16-N16)/N16*100,1)))</f>
        <v>-6.3</v>
      </c>
      <c r="T16" s="806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895" t="s">
        <v>33</v>
      </c>
      <c r="AG16" s="896"/>
      <c r="AH16" s="896"/>
      <c r="AI16" s="896"/>
      <c r="AJ16" s="135"/>
      <c r="AK16" s="16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528"/>
      <c r="H17" s="529"/>
      <c r="I17" s="529"/>
      <c r="J17" s="529"/>
      <c r="K17" s="529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897"/>
      <c r="AG17" s="898"/>
      <c r="AH17" s="898"/>
      <c r="AI17" s="898"/>
      <c r="AJ17" s="136"/>
      <c r="AK17" s="168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602">
        <f>G14-G16</f>
        <v>6758632</v>
      </c>
      <c r="H18" s="603"/>
      <c r="I18" s="603"/>
      <c r="J18" s="603"/>
      <c r="K18" s="603"/>
      <c r="L18" s="44"/>
      <c r="M18" s="45"/>
      <c r="N18" s="337">
        <v>7634608</v>
      </c>
      <c r="O18" s="338"/>
      <c r="P18" s="338"/>
      <c r="Q18" s="338"/>
      <c r="R18" s="61"/>
      <c r="S18" s="805">
        <f>IF(N18=0,IF(G18&gt;0,"皆増",0),IF(G18=0,"皆減",ROUND((G18-N18)/N18*100,1)))</f>
        <v>-11.5</v>
      </c>
      <c r="T18" s="806"/>
      <c r="U18" s="343" t="s">
        <v>37</v>
      </c>
      <c r="V18" s="344"/>
      <c r="W18" s="344"/>
      <c r="X18" s="344"/>
      <c r="Y18" s="336"/>
      <c r="Z18" s="811">
        <v>0.61</v>
      </c>
      <c r="AA18" s="812"/>
      <c r="AB18" s="812"/>
      <c r="AC18" s="812"/>
      <c r="AD18" s="812"/>
      <c r="AE18" s="813"/>
      <c r="AF18" s="899">
        <v>0.63</v>
      </c>
      <c r="AG18" s="900"/>
      <c r="AH18" s="900"/>
      <c r="AI18" s="900"/>
      <c r="AJ18" s="900"/>
      <c r="AK18" s="95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809"/>
      <c r="H19" s="810"/>
      <c r="I19" s="810"/>
      <c r="J19" s="810"/>
      <c r="K19" s="810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814"/>
      <c r="AA19" s="815"/>
      <c r="AB19" s="815"/>
      <c r="AC19" s="815"/>
      <c r="AD19" s="815"/>
      <c r="AE19" s="816"/>
      <c r="AF19" s="902"/>
      <c r="AG19" s="903"/>
      <c r="AH19" s="903"/>
      <c r="AI19" s="903"/>
      <c r="AJ19" s="903"/>
      <c r="AK19" s="95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553">
        <v>-875976</v>
      </c>
      <c r="H20" s="554"/>
      <c r="I20" s="554"/>
      <c r="J20" s="554"/>
      <c r="K20" s="554"/>
      <c r="L20" s="44"/>
      <c r="M20" s="45"/>
      <c r="N20" s="303">
        <v>-1147091</v>
      </c>
      <c r="O20" s="304"/>
      <c r="P20" s="304"/>
      <c r="Q20" s="304"/>
      <c r="R20" s="20"/>
      <c r="S20" s="913"/>
      <c r="T20" s="914"/>
      <c r="U20" s="346" t="s">
        <v>40</v>
      </c>
      <c r="V20" s="347"/>
      <c r="W20" s="347"/>
      <c r="X20" s="347"/>
      <c r="Y20" s="348"/>
      <c r="Z20" s="67"/>
      <c r="AA20" s="821">
        <v>5.3</v>
      </c>
      <c r="AB20" s="821"/>
      <c r="AC20" s="821"/>
      <c r="AD20" s="68"/>
      <c r="AE20" s="69" t="s">
        <v>19</v>
      </c>
      <c r="AF20" s="138"/>
      <c r="AG20" s="905">
        <v>6.3</v>
      </c>
      <c r="AH20" s="905"/>
      <c r="AI20" s="905"/>
      <c r="AJ20" s="139"/>
      <c r="AK20" s="1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528"/>
      <c r="H21" s="529"/>
      <c r="I21" s="529"/>
      <c r="J21" s="529"/>
      <c r="K21" s="529"/>
      <c r="L21" s="49"/>
      <c r="M21" s="50"/>
      <c r="N21" s="305"/>
      <c r="O21" s="306"/>
      <c r="P21" s="306"/>
      <c r="Q21" s="306"/>
      <c r="R21" s="51"/>
      <c r="S21" s="915"/>
      <c r="T21" s="916"/>
      <c r="U21" s="349"/>
      <c r="V21" s="350"/>
      <c r="W21" s="350"/>
      <c r="X21" s="350"/>
      <c r="Y21" s="351"/>
      <c r="Z21" s="72"/>
      <c r="AA21" s="822"/>
      <c r="AB21" s="822"/>
      <c r="AC21" s="822"/>
      <c r="AD21" s="73"/>
      <c r="AE21" s="74"/>
      <c r="AF21" s="141"/>
      <c r="AG21" s="906"/>
      <c r="AH21" s="906"/>
      <c r="AI21" s="906"/>
      <c r="AJ21" s="142"/>
      <c r="AK21" s="170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553">
        <v>5756680</v>
      </c>
      <c r="H22" s="554"/>
      <c r="I22" s="554"/>
      <c r="J22" s="554"/>
      <c r="K22" s="554"/>
      <c r="L22" s="44"/>
      <c r="M22" s="45"/>
      <c r="N22" s="303">
        <v>8317328</v>
      </c>
      <c r="O22" s="304"/>
      <c r="P22" s="304"/>
      <c r="Q22" s="304"/>
      <c r="R22" s="20"/>
      <c r="S22" s="805">
        <f>IF(N22=0,IF(G22&gt;0,"皆増",0),IF(G22=0,"皆減",ROUND((G22-N22)/N22*100,1)))</f>
        <v>-30.8</v>
      </c>
      <c r="T22" s="806"/>
      <c r="U22" s="346" t="s">
        <v>43</v>
      </c>
      <c r="V22" s="347"/>
      <c r="W22" s="347"/>
      <c r="X22" s="347"/>
      <c r="Y22" s="348"/>
      <c r="Z22" s="67"/>
      <c r="AA22" s="823">
        <v>82.1</v>
      </c>
      <c r="AB22" s="823"/>
      <c r="AC22" s="823"/>
      <c r="AD22" s="68"/>
      <c r="AE22" s="69" t="s">
        <v>19</v>
      </c>
      <c r="AF22" s="138"/>
      <c r="AG22" s="907">
        <v>81.7</v>
      </c>
      <c r="AH22" s="907"/>
      <c r="AI22" s="907"/>
      <c r="AJ22" s="139"/>
      <c r="AK22" s="1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528"/>
      <c r="H23" s="529"/>
      <c r="I23" s="529"/>
      <c r="J23" s="529"/>
      <c r="K23" s="529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2"/>
      <c r="AA23" s="824"/>
      <c r="AB23" s="824"/>
      <c r="AC23" s="824"/>
      <c r="AD23" s="78"/>
      <c r="AE23" s="74"/>
      <c r="AF23" s="141"/>
      <c r="AG23" s="908"/>
      <c r="AH23" s="908"/>
      <c r="AI23" s="908"/>
      <c r="AJ23" s="144"/>
      <c r="AK23" s="170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553">
        <v>0</v>
      </c>
      <c r="H24" s="554"/>
      <c r="I24" s="554"/>
      <c r="J24" s="554"/>
      <c r="K24" s="554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825">
        <v>33351016</v>
      </c>
      <c r="AA24" s="826"/>
      <c r="AB24" s="826"/>
      <c r="AC24" s="826"/>
      <c r="AD24" s="62"/>
      <c r="AE24" s="56" t="s">
        <v>18</v>
      </c>
      <c r="AF24" s="909">
        <v>30593974</v>
      </c>
      <c r="AG24" s="910"/>
      <c r="AH24" s="910"/>
      <c r="AI24" s="910"/>
      <c r="AJ24" s="135"/>
      <c r="AK24" s="16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528"/>
      <c r="H25" s="529"/>
      <c r="I25" s="529"/>
      <c r="J25" s="529"/>
      <c r="K25" s="529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827"/>
      <c r="AA25" s="828"/>
      <c r="AB25" s="828"/>
      <c r="AC25" s="828"/>
      <c r="AD25" s="58"/>
      <c r="AE25" s="59"/>
      <c r="AF25" s="911"/>
      <c r="AG25" s="912"/>
      <c r="AH25" s="912"/>
      <c r="AI25" s="912"/>
      <c r="AJ25" s="133"/>
      <c r="AK25" s="167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553">
        <v>2451438</v>
      </c>
      <c r="H26" s="554"/>
      <c r="I26" s="554"/>
      <c r="J26" s="554"/>
      <c r="K26" s="554"/>
      <c r="L26" s="44"/>
      <c r="M26" s="45"/>
      <c r="N26" s="303">
        <v>2400000</v>
      </c>
      <c r="O26" s="304"/>
      <c r="P26" s="304"/>
      <c r="Q26" s="304"/>
      <c r="R26" s="20"/>
      <c r="S26" s="805">
        <f>IF(N26=0,IF(G26&gt;0,"皆増",0),IF(G26=0,"皆減",ROUND((G26-N26)/N26*100,1)))</f>
        <v>2.1</v>
      </c>
      <c r="T26" s="806"/>
      <c r="U26" s="346" t="s">
        <v>50</v>
      </c>
      <c r="V26" s="347"/>
      <c r="W26" s="347"/>
      <c r="X26" s="347"/>
      <c r="Y26" s="348"/>
      <c r="Z26" s="825">
        <v>34155644</v>
      </c>
      <c r="AA26" s="826"/>
      <c r="AB26" s="826"/>
      <c r="AC26" s="826"/>
      <c r="AD26" s="62"/>
      <c r="AE26" s="56" t="s">
        <v>18</v>
      </c>
      <c r="AF26" s="909">
        <v>38966539</v>
      </c>
      <c r="AG26" s="910"/>
      <c r="AH26" s="910"/>
      <c r="AI26" s="910"/>
      <c r="AJ26" s="135"/>
      <c r="AK26" s="16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528"/>
      <c r="H27" s="529"/>
      <c r="I27" s="529"/>
      <c r="J27" s="529"/>
      <c r="K27" s="529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827"/>
      <c r="AA27" s="828"/>
      <c r="AB27" s="828"/>
      <c r="AC27" s="828"/>
      <c r="AD27" s="79"/>
      <c r="AE27" s="80"/>
      <c r="AF27" s="911"/>
      <c r="AG27" s="912"/>
      <c r="AH27" s="912"/>
      <c r="AI27" s="912"/>
      <c r="AJ27" s="145"/>
      <c r="AK27" s="171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602">
        <f>G20+G22+G24-G26</f>
        <v>2429266</v>
      </c>
      <c r="H28" s="603"/>
      <c r="I28" s="603"/>
      <c r="J28" s="603"/>
      <c r="K28" s="603"/>
      <c r="L28" s="44"/>
      <c r="M28" s="45"/>
      <c r="N28" s="337">
        <v>4770237</v>
      </c>
      <c r="O28" s="338"/>
      <c r="P28" s="338"/>
      <c r="Q28" s="338"/>
      <c r="R28" s="61"/>
      <c r="S28" s="913"/>
      <c r="T28" s="91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605"/>
      <c r="H29" s="606"/>
      <c r="I29" s="606"/>
      <c r="J29" s="606"/>
      <c r="K29" s="606"/>
      <c r="L29" s="49"/>
      <c r="M29" s="50"/>
      <c r="N29" s="393"/>
      <c r="O29" s="394"/>
      <c r="P29" s="394"/>
      <c r="Q29" s="394"/>
      <c r="R29" s="81"/>
      <c r="S29" s="919"/>
      <c r="T29" s="920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416" t="s">
        <v>54</v>
      </c>
      <c r="C31" s="417"/>
      <c r="D31" s="417"/>
      <c r="E31" s="417"/>
      <c r="F31" s="417"/>
      <c r="G31" s="417"/>
      <c r="H31" s="417"/>
      <c r="I31" s="417"/>
      <c r="J31" s="417"/>
      <c r="K31" s="417"/>
      <c r="L31" s="417"/>
      <c r="M31" s="417"/>
      <c r="N31" s="417"/>
      <c r="O31" s="417"/>
      <c r="P31" s="417"/>
      <c r="Q31" s="417"/>
      <c r="R31" s="417"/>
      <c r="S31" s="417"/>
      <c r="T31" s="417"/>
      <c r="U31" s="417"/>
      <c r="V31" s="417"/>
      <c r="W31" s="417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418"/>
      <c r="C32" s="419"/>
      <c r="D32" s="419"/>
      <c r="E32" s="419"/>
      <c r="F32" s="419"/>
      <c r="G32" s="419"/>
      <c r="H32" s="419"/>
      <c r="I32" s="419"/>
      <c r="J32" s="419"/>
      <c r="K32" s="419"/>
      <c r="L32" s="419"/>
      <c r="M32" s="419"/>
      <c r="N32" s="419"/>
      <c r="O32" s="419"/>
      <c r="P32" s="419"/>
      <c r="Q32" s="419"/>
      <c r="R32" s="419"/>
      <c r="S32" s="419"/>
      <c r="T32" s="419"/>
      <c r="U32" s="419"/>
      <c r="V32" s="419"/>
      <c r="W32" s="419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427" t="s">
        <v>12</v>
      </c>
      <c r="H33" s="425"/>
      <c r="I33" s="425"/>
      <c r="J33" s="425"/>
      <c r="K33" s="425"/>
      <c r="L33" s="425"/>
      <c r="M33" s="426"/>
      <c r="N33" s="428" t="s">
        <v>13</v>
      </c>
      <c r="O33" s="429"/>
      <c r="P33" s="429"/>
      <c r="Q33" s="429"/>
      <c r="R33" s="430"/>
      <c r="S33" s="431" t="s">
        <v>56</v>
      </c>
      <c r="T33" s="425"/>
      <c r="U33" s="425"/>
      <c r="V33" s="425"/>
      <c r="W33" s="425"/>
      <c r="X33" s="425"/>
      <c r="Y33" s="426"/>
      <c r="Z33" s="427" t="s">
        <v>12</v>
      </c>
      <c r="AA33" s="425"/>
      <c r="AB33" s="425"/>
      <c r="AC33" s="425"/>
      <c r="AD33" s="425"/>
      <c r="AE33" s="425"/>
      <c r="AF33" s="426"/>
      <c r="AG33" s="428" t="s">
        <v>13</v>
      </c>
      <c r="AH33" s="429"/>
      <c r="AI33" s="429"/>
      <c r="AJ33" s="429"/>
      <c r="AK33" s="432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959" t="s">
        <v>93</v>
      </c>
      <c r="I34" s="959"/>
      <c r="J34" s="959"/>
      <c r="K34" s="959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960">
        <v>-6</v>
      </c>
      <c r="AB34" s="960"/>
      <c r="AC34" s="960"/>
      <c r="AD34" s="68"/>
      <c r="AE34" s="69" t="s">
        <v>19</v>
      </c>
      <c r="AF34" s="68"/>
      <c r="AG34" s="437">
        <v>-6.2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815">
        <v>11.25</v>
      </c>
      <c r="J35" s="815"/>
      <c r="K35" s="51"/>
      <c r="L35" s="49" t="s">
        <v>61</v>
      </c>
      <c r="M35" s="50"/>
      <c r="N35" s="94" t="s">
        <v>60</v>
      </c>
      <c r="O35" s="961">
        <v>11.25</v>
      </c>
      <c r="P35" s="961"/>
      <c r="Q35" s="961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434">
        <v>25</v>
      </c>
      <c r="AB35" s="434"/>
      <c r="AC35" s="434"/>
      <c r="AD35" s="78"/>
      <c r="AE35" s="74" t="s">
        <v>61</v>
      </c>
      <c r="AF35" s="75" t="s">
        <v>60</v>
      </c>
      <c r="AG35" s="831" t="s">
        <v>91</v>
      </c>
      <c r="AH35" s="831"/>
      <c r="AI35" s="831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959" t="s">
        <v>93</v>
      </c>
      <c r="I36" s="959"/>
      <c r="J36" s="959"/>
      <c r="K36" s="959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960" t="s">
        <v>93</v>
      </c>
      <c r="AB36" s="960"/>
      <c r="AC36" s="960"/>
      <c r="AD36" s="68"/>
      <c r="AE36" s="69" t="s">
        <v>19</v>
      </c>
      <c r="AF36" s="97"/>
      <c r="AG36" s="437" t="s">
        <v>33</v>
      </c>
      <c r="AH36" s="437"/>
      <c r="AI36" s="437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838">
        <v>16.25</v>
      </c>
      <c r="J37" s="838"/>
      <c r="K37" s="81"/>
      <c r="L37" s="101" t="s">
        <v>61</v>
      </c>
      <c r="M37" s="102"/>
      <c r="N37" s="103" t="s">
        <v>60</v>
      </c>
      <c r="O37" s="962">
        <v>16.25</v>
      </c>
      <c r="P37" s="962"/>
      <c r="Q37" s="962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839">
        <v>350</v>
      </c>
      <c r="AB37" s="839"/>
      <c r="AC37" s="839"/>
      <c r="AD37" s="105"/>
      <c r="AE37" s="106" t="s">
        <v>61</v>
      </c>
      <c r="AF37" s="100" t="s">
        <v>60</v>
      </c>
      <c r="AG37" s="840" t="s">
        <v>92</v>
      </c>
      <c r="AH37" s="840"/>
      <c r="AI37" s="840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</row>
    <row r="40" spans="1:40" ht="23.25" customHeight="1">
      <c r="A40" s="28"/>
      <c r="B40" s="345" t="s">
        <v>11</v>
      </c>
      <c r="C40" s="344"/>
      <c r="D40" s="336"/>
      <c r="E40" s="508" t="s">
        <v>69</v>
      </c>
      <c r="F40" s="509"/>
      <c r="G40" s="509"/>
      <c r="H40" s="509"/>
      <c r="I40" s="509"/>
      <c r="J40" s="509"/>
      <c r="K40" s="509"/>
      <c r="L40" s="509"/>
      <c r="M40" s="509"/>
      <c r="N40" s="510"/>
      <c r="O40" s="508" t="s">
        <v>10</v>
      </c>
      <c r="P40" s="509"/>
      <c r="Q40" s="509"/>
      <c r="R40" s="509"/>
      <c r="S40" s="511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841" t="s">
        <v>75</v>
      </c>
      <c r="V42" s="842"/>
      <c r="W42" s="842"/>
      <c r="X42" s="114"/>
      <c r="Y42" s="115"/>
      <c r="Z42" s="116" t="s">
        <v>18</v>
      </c>
      <c r="AA42" s="114"/>
      <c r="AB42" s="115"/>
      <c r="AC42" s="116" t="s">
        <v>18</v>
      </c>
      <c r="AD42" s="97"/>
      <c r="AE42" s="55"/>
      <c r="AF42" s="55"/>
      <c r="AG42" s="116" t="s">
        <v>18</v>
      </c>
      <c r="AH42" s="114"/>
      <c r="AI42" s="42"/>
      <c r="AJ42" s="42"/>
      <c r="AK42" s="117" t="s">
        <v>18</v>
      </c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843"/>
      <c r="V43" s="844"/>
      <c r="W43" s="844"/>
      <c r="X43" s="324">
        <v>42501143</v>
      </c>
      <c r="Y43" s="325"/>
      <c r="Z43" s="547"/>
      <c r="AA43" s="963">
        <v>16269</v>
      </c>
      <c r="AB43" s="964"/>
      <c r="AC43" s="965"/>
      <c r="AD43" s="832">
        <v>10427276</v>
      </c>
      <c r="AE43" s="833"/>
      <c r="AF43" s="833"/>
      <c r="AG43" s="834"/>
      <c r="AH43" s="324">
        <v>52944688</v>
      </c>
      <c r="AI43" s="325"/>
      <c r="AJ43" s="325"/>
      <c r="AK43" s="526"/>
    </row>
    <row r="44" spans="1:40" ht="39" customHeight="1">
      <c r="A44" s="28"/>
      <c r="B44" s="584"/>
      <c r="C44" s="513" t="s">
        <v>78</v>
      </c>
      <c r="D44" s="316"/>
      <c r="E44" s="528">
        <v>3304</v>
      </c>
      <c r="F44" s="529"/>
      <c r="G44" s="50"/>
      <c r="H44" s="847">
        <v>300600</v>
      </c>
      <c r="I44" s="848"/>
      <c r="J44" s="848"/>
      <c r="K44" s="849"/>
      <c r="L44" s="528">
        <v>171</v>
      </c>
      <c r="M44" s="529"/>
      <c r="N44" s="50"/>
      <c r="O44" s="897">
        <v>3260</v>
      </c>
      <c r="P44" s="898"/>
      <c r="Q44" s="354">
        <v>308200</v>
      </c>
      <c r="R44" s="355"/>
      <c r="S44" s="850"/>
      <c r="T44" s="476"/>
      <c r="U44" s="845"/>
      <c r="V44" s="846"/>
      <c r="W44" s="846"/>
      <c r="X44" s="326"/>
      <c r="Y44" s="327"/>
      <c r="Z44" s="548"/>
      <c r="AA44" s="966"/>
      <c r="AB44" s="967"/>
      <c r="AC44" s="968"/>
      <c r="AD44" s="835"/>
      <c r="AE44" s="836"/>
      <c r="AF44" s="836"/>
      <c r="AG44" s="837"/>
      <c r="AH44" s="326"/>
      <c r="AI44" s="327"/>
      <c r="AJ44" s="327"/>
      <c r="AK44" s="527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567">
        <v>353</v>
      </c>
      <c r="F45" s="568"/>
      <c r="G45" s="50"/>
      <c r="H45" s="851">
        <v>303600</v>
      </c>
      <c r="I45" s="852"/>
      <c r="J45" s="852"/>
      <c r="K45" s="853"/>
      <c r="L45" s="567">
        <v>0</v>
      </c>
      <c r="M45" s="568"/>
      <c r="N45" s="50"/>
      <c r="O45" s="938">
        <v>368</v>
      </c>
      <c r="P45" s="939"/>
      <c r="Q45" s="854">
        <v>307900</v>
      </c>
      <c r="R45" s="855"/>
      <c r="S45" s="856"/>
      <c r="T45" s="476"/>
      <c r="U45" s="586" t="s">
        <v>80</v>
      </c>
      <c r="V45" s="556" t="s">
        <v>81</v>
      </c>
      <c r="W45" s="557"/>
      <c r="X45" s="553">
        <v>5756680</v>
      </c>
      <c r="Y45" s="554"/>
      <c r="Z45" s="591"/>
      <c r="AA45" s="924">
        <v>1011</v>
      </c>
      <c r="AB45" s="925"/>
      <c r="AC45" s="926"/>
      <c r="AD45" s="553">
        <v>4185365</v>
      </c>
      <c r="AE45" s="554"/>
      <c r="AF45" s="554"/>
      <c r="AG45" s="591"/>
      <c r="AH45" s="553">
        <v>9943056</v>
      </c>
      <c r="AI45" s="554"/>
      <c r="AJ45" s="554"/>
      <c r="AK45" s="555"/>
    </row>
    <row r="46" spans="1:40" ht="18.75" customHeight="1">
      <c r="A46" s="28"/>
      <c r="B46" s="584"/>
      <c r="C46" s="512" t="s">
        <v>82</v>
      </c>
      <c r="D46" s="336"/>
      <c r="E46" s="549">
        <v>105</v>
      </c>
      <c r="F46" s="550"/>
      <c r="G46" s="121"/>
      <c r="H46" s="858">
        <v>336400</v>
      </c>
      <c r="I46" s="829"/>
      <c r="J46" s="829"/>
      <c r="K46" s="859"/>
      <c r="L46" s="549">
        <v>7</v>
      </c>
      <c r="M46" s="550"/>
      <c r="N46" s="121"/>
      <c r="O46" s="895">
        <v>102</v>
      </c>
      <c r="P46" s="896"/>
      <c r="Q46" s="352">
        <v>336300</v>
      </c>
      <c r="R46" s="353"/>
      <c r="S46" s="857"/>
      <c r="T46" s="476"/>
      <c r="U46" s="587"/>
      <c r="V46" s="558"/>
      <c r="W46" s="559"/>
      <c r="X46" s="528"/>
      <c r="Y46" s="529"/>
      <c r="Z46" s="561"/>
      <c r="AA46" s="927"/>
      <c r="AB46" s="928"/>
      <c r="AC46" s="929"/>
      <c r="AD46" s="528"/>
      <c r="AE46" s="529"/>
      <c r="AF46" s="529"/>
      <c r="AG46" s="561"/>
      <c r="AH46" s="528"/>
      <c r="AI46" s="529"/>
      <c r="AJ46" s="529"/>
      <c r="AK46" s="552"/>
    </row>
    <row r="47" spans="1:40" ht="18.75" customHeight="1">
      <c r="A47" s="28"/>
      <c r="B47" s="584"/>
      <c r="C47" s="513"/>
      <c r="D47" s="316"/>
      <c r="E47" s="528"/>
      <c r="F47" s="529"/>
      <c r="G47" s="50"/>
      <c r="H47" s="847"/>
      <c r="I47" s="848"/>
      <c r="J47" s="848"/>
      <c r="K47" s="849"/>
      <c r="L47" s="528"/>
      <c r="M47" s="529"/>
      <c r="N47" s="50"/>
      <c r="O47" s="897"/>
      <c r="P47" s="898"/>
      <c r="Q47" s="354"/>
      <c r="R47" s="355"/>
      <c r="S47" s="850"/>
      <c r="T47" s="476"/>
      <c r="U47" s="587"/>
      <c r="V47" s="556" t="s">
        <v>83</v>
      </c>
      <c r="W47" s="557"/>
      <c r="X47" s="549">
        <v>2451438</v>
      </c>
      <c r="Y47" s="550"/>
      <c r="Z47" s="560"/>
      <c r="AA47" s="935">
        <v>0</v>
      </c>
      <c r="AB47" s="936"/>
      <c r="AC47" s="937"/>
      <c r="AD47" s="549">
        <v>2501629</v>
      </c>
      <c r="AE47" s="550"/>
      <c r="AF47" s="550"/>
      <c r="AG47" s="560"/>
      <c r="AH47" s="549">
        <v>4953067</v>
      </c>
      <c r="AI47" s="550"/>
      <c r="AJ47" s="550"/>
      <c r="AK47" s="551"/>
    </row>
    <row r="48" spans="1:40" ht="39" customHeight="1">
      <c r="A48" s="28"/>
      <c r="B48" s="584"/>
      <c r="C48" s="565" t="s">
        <v>84</v>
      </c>
      <c r="D48" s="566"/>
      <c r="E48" s="567">
        <v>0</v>
      </c>
      <c r="F48" s="568"/>
      <c r="G48" s="50"/>
      <c r="H48" s="851" t="s">
        <v>93</v>
      </c>
      <c r="I48" s="852"/>
      <c r="J48" s="852"/>
      <c r="K48" s="853"/>
      <c r="L48" s="567">
        <v>0</v>
      </c>
      <c r="M48" s="568"/>
      <c r="N48" s="50"/>
      <c r="O48" s="938">
        <v>0</v>
      </c>
      <c r="P48" s="939"/>
      <c r="Q48" s="854" t="s">
        <v>33</v>
      </c>
      <c r="R48" s="855"/>
      <c r="S48" s="856"/>
      <c r="T48" s="476"/>
      <c r="U48" s="587"/>
      <c r="V48" s="558"/>
      <c r="W48" s="559"/>
      <c r="X48" s="528"/>
      <c r="Y48" s="529"/>
      <c r="Z48" s="561"/>
      <c r="AA48" s="927"/>
      <c r="AB48" s="928"/>
      <c r="AC48" s="929"/>
      <c r="AD48" s="528"/>
      <c r="AE48" s="529"/>
      <c r="AF48" s="529"/>
      <c r="AG48" s="561"/>
      <c r="AH48" s="528"/>
      <c r="AI48" s="529"/>
      <c r="AJ48" s="529"/>
      <c r="AK48" s="552"/>
    </row>
    <row r="49" spans="1:40" ht="39" customHeight="1">
      <c r="A49" s="28"/>
      <c r="B49" s="585"/>
      <c r="C49" s="565" t="s">
        <v>85</v>
      </c>
      <c r="D49" s="566"/>
      <c r="E49" s="577">
        <f>E44+E46+E48</f>
        <v>3409</v>
      </c>
      <c r="F49" s="578"/>
      <c r="G49" s="50"/>
      <c r="H49" s="851">
        <v>301700</v>
      </c>
      <c r="I49" s="852"/>
      <c r="J49" s="852"/>
      <c r="K49" s="853"/>
      <c r="L49" s="577">
        <f>L44+L46+L48</f>
        <v>178</v>
      </c>
      <c r="M49" s="578"/>
      <c r="N49" s="50"/>
      <c r="O49" s="938">
        <f>O44+O46+O48</f>
        <v>3362</v>
      </c>
      <c r="P49" s="939"/>
      <c r="Q49" s="854">
        <v>309100</v>
      </c>
      <c r="R49" s="855"/>
      <c r="S49" s="856"/>
      <c r="T49" s="476"/>
      <c r="U49" s="587"/>
      <c r="V49" s="608" t="s">
        <v>86</v>
      </c>
      <c r="W49" s="609"/>
      <c r="X49" s="549">
        <v>0</v>
      </c>
      <c r="Y49" s="550"/>
      <c r="Z49" s="560"/>
      <c r="AA49" s="935">
        <v>0</v>
      </c>
      <c r="AB49" s="936"/>
      <c r="AC49" s="937"/>
      <c r="AD49" s="549">
        <v>0</v>
      </c>
      <c r="AE49" s="550"/>
      <c r="AF49" s="550"/>
      <c r="AG49" s="560"/>
      <c r="AH49" s="549">
        <v>0</v>
      </c>
      <c r="AI49" s="550"/>
      <c r="AJ49" s="550"/>
      <c r="AK49" s="551"/>
    </row>
    <row r="50" spans="1:40" ht="18.75" customHeight="1">
      <c r="A50" s="28"/>
      <c r="B50" s="345" t="s">
        <v>87</v>
      </c>
      <c r="C50" s="344"/>
      <c r="D50" s="336"/>
      <c r="E50" s="549">
        <v>107</v>
      </c>
      <c r="F50" s="550"/>
      <c r="G50" s="121"/>
      <c r="H50" s="858">
        <v>314200</v>
      </c>
      <c r="I50" s="829"/>
      <c r="J50" s="829"/>
      <c r="K50" s="859"/>
      <c r="L50" s="549">
        <v>1</v>
      </c>
      <c r="M50" s="550"/>
      <c r="N50" s="121"/>
      <c r="O50" s="895">
        <v>106</v>
      </c>
      <c r="P50" s="896"/>
      <c r="Q50" s="352">
        <v>312200</v>
      </c>
      <c r="R50" s="353"/>
      <c r="S50" s="857"/>
      <c r="T50" s="476"/>
      <c r="U50" s="588"/>
      <c r="V50" s="610"/>
      <c r="W50" s="611"/>
      <c r="X50" s="528"/>
      <c r="Y50" s="529"/>
      <c r="Z50" s="561"/>
      <c r="AA50" s="927"/>
      <c r="AB50" s="928"/>
      <c r="AC50" s="929"/>
      <c r="AD50" s="528"/>
      <c r="AE50" s="529"/>
      <c r="AF50" s="529"/>
      <c r="AG50" s="561"/>
      <c r="AH50" s="528"/>
      <c r="AI50" s="529"/>
      <c r="AJ50" s="529"/>
      <c r="AK50" s="552"/>
    </row>
    <row r="51" spans="1:40" ht="18.75" customHeight="1">
      <c r="A51" s="28"/>
      <c r="B51" s="331"/>
      <c r="C51" s="315"/>
      <c r="D51" s="316"/>
      <c r="E51" s="528"/>
      <c r="F51" s="529"/>
      <c r="G51" s="50"/>
      <c r="H51" s="847"/>
      <c r="I51" s="848"/>
      <c r="J51" s="848"/>
      <c r="K51" s="849"/>
      <c r="L51" s="528"/>
      <c r="M51" s="529"/>
      <c r="N51" s="50"/>
      <c r="O51" s="897"/>
      <c r="P51" s="898"/>
      <c r="Q51" s="354"/>
      <c r="R51" s="355"/>
      <c r="S51" s="850"/>
      <c r="T51" s="476"/>
      <c r="U51" s="841" t="s">
        <v>88</v>
      </c>
      <c r="V51" s="842"/>
      <c r="W51" s="872"/>
      <c r="X51" s="602">
        <f>X43+X45-X47+X49</f>
        <v>45806385</v>
      </c>
      <c r="Y51" s="603"/>
      <c r="Z51" s="604"/>
      <c r="AA51" s="943">
        <f>AA43+AA45-AA47+AA49</f>
        <v>17280</v>
      </c>
      <c r="AB51" s="944"/>
      <c r="AC51" s="945"/>
      <c r="AD51" s="866">
        <f>AD43+AD45-AD47+AD49</f>
        <v>12111012</v>
      </c>
      <c r="AE51" s="867"/>
      <c r="AF51" s="867"/>
      <c r="AG51" s="868"/>
      <c r="AH51" s="602">
        <f>AH43+AH45-AH47+AH49</f>
        <v>57934677</v>
      </c>
      <c r="AI51" s="603"/>
      <c r="AJ51" s="603"/>
      <c r="AK51" s="618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623">
        <f>E49+E50</f>
        <v>3516</v>
      </c>
      <c r="F52" s="624"/>
      <c r="G52" s="102"/>
      <c r="H52" s="863">
        <v>302100</v>
      </c>
      <c r="I52" s="864"/>
      <c r="J52" s="864"/>
      <c r="K52" s="865"/>
      <c r="L52" s="623">
        <f>L49+L50</f>
        <v>179</v>
      </c>
      <c r="M52" s="624"/>
      <c r="N52" s="102"/>
      <c r="O52" s="940">
        <f>O49+O50</f>
        <v>3468</v>
      </c>
      <c r="P52" s="941"/>
      <c r="Q52" s="860">
        <v>309100</v>
      </c>
      <c r="R52" s="861"/>
      <c r="S52" s="862"/>
      <c r="T52" s="477"/>
      <c r="U52" s="873"/>
      <c r="V52" s="874"/>
      <c r="W52" s="875"/>
      <c r="X52" s="605"/>
      <c r="Y52" s="606"/>
      <c r="Z52" s="607"/>
      <c r="AA52" s="946"/>
      <c r="AB52" s="947"/>
      <c r="AC52" s="948"/>
      <c r="AD52" s="869"/>
      <c r="AE52" s="870"/>
      <c r="AF52" s="870"/>
      <c r="AG52" s="871"/>
      <c r="AH52" s="605"/>
      <c r="AI52" s="606"/>
      <c r="AJ52" s="606"/>
      <c r="AK52" s="619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F33"/>
    <mergeCell ref="AG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F8"/>
    <mergeCell ref="B10:E11"/>
    <mergeCell ref="F10:F11"/>
    <mergeCell ref="G10:K11"/>
    <mergeCell ref="AG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7">
    <tabColor rgb="FFFFFF00"/>
  </sheetPr>
  <dimension ref="A1:AN58"/>
  <sheetViews>
    <sheetView view="pageBreakPreview" topLeftCell="A19" zoomScaleNormal="75" zoomScaleSheetLayoutView="100" workbookViewId="0">
      <selection activeCell="S22" sqref="S22:T27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971" t="s">
        <v>105</v>
      </c>
      <c r="C2" s="971"/>
      <c r="D2" s="971"/>
      <c r="E2" s="97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33</v>
      </c>
      <c r="E5" s="855"/>
      <c r="F5" s="855"/>
      <c r="G5" s="855"/>
      <c r="H5" s="855"/>
      <c r="I5" s="11" t="s">
        <v>6</v>
      </c>
      <c r="J5" s="977" t="s">
        <v>33</v>
      </c>
      <c r="K5" s="978"/>
      <c r="L5" s="978"/>
      <c r="M5" s="978"/>
      <c r="N5" s="12" t="s">
        <v>7</v>
      </c>
      <c r="O5" s="854" t="s">
        <v>33</v>
      </c>
      <c r="P5" s="855"/>
      <c r="Q5" s="855"/>
      <c r="R5" s="855"/>
      <c r="S5" s="855"/>
      <c r="T5" s="855"/>
      <c r="U5" s="11" t="s">
        <v>6</v>
      </c>
      <c r="V5" s="854" t="s">
        <v>33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33</v>
      </c>
      <c r="E6" s="861"/>
      <c r="F6" s="861"/>
      <c r="G6" s="861"/>
      <c r="H6" s="861"/>
      <c r="I6" s="17" t="s">
        <v>6</v>
      </c>
      <c r="J6" s="975" t="s">
        <v>33</v>
      </c>
      <c r="K6" s="976"/>
      <c r="L6" s="976"/>
      <c r="M6" s="976"/>
      <c r="N6" s="18" t="s">
        <v>7</v>
      </c>
      <c r="O6" s="860" t="s">
        <v>33</v>
      </c>
      <c r="P6" s="861"/>
      <c r="Q6" s="861"/>
      <c r="R6" s="861"/>
      <c r="S6" s="861"/>
      <c r="T6" s="861"/>
      <c r="U6" s="17" t="s">
        <v>6</v>
      </c>
      <c r="V6" s="860" t="s">
        <v>33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46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669057</v>
      </c>
      <c r="H10" s="988"/>
      <c r="I10" s="988"/>
      <c r="J10" s="988"/>
      <c r="K10" s="988"/>
      <c r="L10" s="44"/>
      <c r="M10" s="45"/>
      <c r="N10" s="303">
        <v>892870</v>
      </c>
      <c r="O10" s="304"/>
      <c r="P10" s="304"/>
      <c r="Q10" s="304"/>
      <c r="R10" s="20"/>
      <c r="S10" s="805">
        <v>-25.1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591128</v>
      </c>
      <c r="H12" s="988"/>
      <c r="I12" s="988"/>
      <c r="J12" s="988"/>
      <c r="K12" s="988"/>
      <c r="L12" s="44"/>
      <c r="M12" s="45"/>
      <c r="N12" s="303">
        <v>819797</v>
      </c>
      <c r="O12" s="304"/>
      <c r="P12" s="304"/>
      <c r="Q12" s="304"/>
      <c r="R12" s="20"/>
      <c r="S12" s="991">
        <v>-27.9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993">
        <v>77929</v>
      </c>
      <c r="H14" s="994"/>
      <c r="I14" s="994"/>
      <c r="J14" s="994"/>
      <c r="K14" s="994"/>
      <c r="L14" s="44"/>
      <c r="M14" s="45"/>
      <c r="N14" s="337">
        <v>73073</v>
      </c>
      <c r="O14" s="338"/>
      <c r="P14" s="338"/>
      <c r="Q14" s="338"/>
      <c r="R14" s="61"/>
      <c r="S14" s="991">
        <v>6.6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995"/>
      <c r="H15" s="996"/>
      <c r="I15" s="996"/>
      <c r="J15" s="996"/>
      <c r="K15" s="996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0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>
        <v>0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993">
        <v>77929</v>
      </c>
      <c r="H18" s="994"/>
      <c r="I18" s="994"/>
      <c r="J18" s="994"/>
      <c r="K18" s="994"/>
      <c r="L18" s="44"/>
      <c r="M18" s="45"/>
      <c r="N18" s="337">
        <v>73073</v>
      </c>
      <c r="O18" s="338"/>
      <c r="P18" s="338"/>
      <c r="Q18" s="338"/>
      <c r="R18" s="61"/>
      <c r="S18" s="991">
        <v>6.6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995"/>
      <c r="H19" s="996"/>
      <c r="I19" s="996"/>
      <c r="J19" s="996"/>
      <c r="K19" s="996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4855</v>
      </c>
      <c r="H20" s="988"/>
      <c r="I20" s="988"/>
      <c r="J20" s="988"/>
      <c r="K20" s="988"/>
      <c r="L20" s="44"/>
      <c r="M20" s="45"/>
      <c r="N20" s="303">
        <v>18834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0</v>
      </c>
      <c r="H22" s="988"/>
      <c r="I22" s="988"/>
      <c r="J22" s="988"/>
      <c r="K22" s="988"/>
      <c r="L22" s="44"/>
      <c r="M22" s="45"/>
      <c r="N22" s="303">
        <v>0</v>
      </c>
      <c r="O22" s="304"/>
      <c r="P22" s="304"/>
      <c r="Q22" s="304"/>
      <c r="R22" s="20"/>
      <c r="S22" s="805" t="s">
        <v>90</v>
      </c>
      <c r="T22" s="806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0</v>
      </c>
      <c r="AA24" s="1012"/>
      <c r="AB24" s="1012"/>
      <c r="AC24" s="1012"/>
      <c r="AD24" s="62"/>
      <c r="AE24" s="56" t="s">
        <v>18</v>
      </c>
      <c r="AF24" s="386">
        <v>0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0</v>
      </c>
      <c r="H26" s="988"/>
      <c r="I26" s="988"/>
      <c r="J26" s="988"/>
      <c r="K26" s="988"/>
      <c r="L26" s="44"/>
      <c r="M26" s="45"/>
      <c r="N26" s="303">
        <v>0</v>
      </c>
      <c r="O26" s="304"/>
      <c r="P26" s="304"/>
      <c r="Q26" s="304"/>
      <c r="R26" s="20"/>
      <c r="S26" s="805" t="s">
        <v>90</v>
      </c>
      <c r="T26" s="806"/>
      <c r="U26" s="346" t="s">
        <v>50</v>
      </c>
      <c r="V26" s="347"/>
      <c r="W26" s="347"/>
      <c r="X26" s="347"/>
      <c r="Y26" s="348"/>
      <c r="Z26" s="1015" t="s">
        <v>33</v>
      </c>
      <c r="AA26" s="1016"/>
      <c r="AB26" s="1016"/>
      <c r="AC26" s="1016"/>
      <c r="AD26" s="62"/>
      <c r="AE26" s="56" t="s">
        <v>18</v>
      </c>
      <c r="AF26" s="1019" t="s">
        <v>33</v>
      </c>
      <c r="AG26" s="1020"/>
      <c r="AH26" s="1020"/>
      <c r="AI26" s="1020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807"/>
      <c r="T27" s="808"/>
      <c r="U27" s="349"/>
      <c r="V27" s="350"/>
      <c r="W27" s="350"/>
      <c r="X27" s="350"/>
      <c r="Y27" s="351"/>
      <c r="Z27" s="1017"/>
      <c r="AA27" s="1018"/>
      <c r="AB27" s="1018"/>
      <c r="AC27" s="1018"/>
      <c r="AD27" s="79"/>
      <c r="AE27" s="80"/>
      <c r="AF27" s="1021"/>
      <c r="AG27" s="1022"/>
      <c r="AH27" s="1022"/>
      <c r="AI27" s="1022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993">
        <v>4855</v>
      </c>
      <c r="H28" s="994"/>
      <c r="I28" s="994"/>
      <c r="J28" s="994"/>
      <c r="K28" s="994"/>
      <c r="L28" s="44"/>
      <c r="M28" s="45"/>
      <c r="N28" s="337">
        <v>18834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023"/>
      <c r="H29" s="1024"/>
      <c r="I29" s="1024"/>
      <c r="J29" s="1024"/>
      <c r="K29" s="1024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46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/>
      <c r="AG35" s="172" t="s">
        <v>103</v>
      </c>
      <c r="AH35" s="1040" t="s">
        <v>33</v>
      </c>
      <c r="AI35" s="1040"/>
      <c r="AJ35" s="78"/>
      <c r="AK35" s="76" t="s">
        <v>61</v>
      </c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173" t="s">
        <v>103</v>
      </c>
      <c r="AH37" s="1044" t="s">
        <v>33</v>
      </c>
      <c r="AI37" s="1044"/>
      <c r="AJ37" s="105"/>
      <c r="AK37" s="108" t="s">
        <v>61</v>
      </c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0</v>
      </c>
      <c r="Y43" s="325"/>
      <c r="Z43" s="547"/>
      <c r="AA43" s="930" t="s">
        <v>33</v>
      </c>
      <c r="AB43" s="931"/>
      <c r="AC43" s="932"/>
      <c r="AD43" s="324">
        <v>132707</v>
      </c>
      <c r="AE43" s="325"/>
      <c r="AF43" s="325"/>
      <c r="AG43" s="547"/>
      <c r="AH43" s="324">
        <v>132707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4</v>
      </c>
      <c r="F44" s="990"/>
      <c r="G44" s="50"/>
      <c r="H44" s="981">
        <v>376050</v>
      </c>
      <c r="I44" s="982"/>
      <c r="J44" s="982"/>
      <c r="K44" s="1051"/>
      <c r="L44" s="989">
        <v>0</v>
      </c>
      <c r="M44" s="990"/>
      <c r="N44" s="50"/>
      <c r="O44" s="354">
        <v>4</v>
      </c>
      <c r="P44" s="355"/>
      <c r="Q44" s="354">
        <v>377550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26"/>
      <c r="AE44" s="327"/>
      <c r="AF44" s="327"/>
      <c r="AG44" s="548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0</v>
      </c>
      <c r="F45" s="1057"/>
      <c r="G45" s="50"/>
      <c r="H45" s="1077" t="s">
        <v>33</v>
      </c>
      <c r="I45" s="1078"/>
      <c r="J45" s="1078"/>
      <c r="K45" s="1079"/>
      <c r="L45" s="1056">
        <v>0</v>
      </c>
      <c r="M45" s="1057"/>
      <c r="N45" s="50"/>
      <c r="O45" s="854">
        <v>0</v>
      </c>
      <c r="P45" s="855"/>
      <c r="Q45" s="854" t="s">
        <v>33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0</v>
      </c>
      <c r="Y45" s="1046"/>
      <c r="Z45" s="1047"/>
      <c r="AA45" s="1049" t="s">
        <v>33</v>
      </c>
      <c r="AB45" s="1038"/>
      <c r="AC45" s="1050"/>
      <c r="AD45" s="1045">
        <v>158438</v>
      </c>
      <c r="AE45" s="1046"/>
      <c r="AF45" s="1046"/>
      <c r="AG45" s="1047"/>
      <c r="AH45" s="1067">
        <v>158438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9"/>
      <c r="AE46" s="990"/>
      <c r="AF46" s="990"/>
      <c r="AG46" s="1048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0</v>
      </c>
      <c r="Y47" s="1046"/>
      <c r="Z47" s="1047"/>
      <c r="AA47" s="1049" t="s">
        <v>33</v>
      </c>
      <c r="AB47" s="1038"/>
      <c r="AC47" s="1050"/>
      <c r="AD47" s="1045">
        <v>0</v>
      </c>
      <c r="AE47" s="1046"/>
      <c r="AF47" s="1046"/>
      <c r="AG47" s="1047"/>
      <c r="AH47" s="1067">
        <v>0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9"/>
      <c r="AE48" s="990"/>
      <c r="AF48" s="990"/>
      <c r="AG48" s="1048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v>4</v>
      </c>
      <c r="F49" s="1084"/>
      <c r="G49" s="50"/>
      <c r="H49" s="1077">
        <v>376050</v>
      </c>
      <c r="I49" s="1078"/>
      <c r="J49" s="1078"/>
      <c r="K49" s="1079"/>
      <c r="L49" s="1083">
        <v>0</v>
      </c>
      <c r="M49" s="1084"/>
      <c r="N49" s="50"/>
      <c r="O49" s="854">
        <v>4</v>
      </c>
      <c r="P49" s="855"/>
      <c r="Q49" s="854">
        <v>377550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5">
        <v>0</v>
      </c>
      <c r="AE49" s="1046"/>
      <c r="AF49" s="1046"/>
      <c r="AG49" s="1047"/>
      <c r="AH49" s="1067"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9"/>
      <c r="AE50" s="990"/>
      <c r="AF50" s="990"/>
      <c r="AG50" s="1048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v>0</v>
      </c>
      <c r="Y51" s="1068"/>
      <c r="Z51" s="1094"/>
      <c r="AA51" s="1098" t="s">
        <v>33</v>
      </c>
      <c r="AB51" s="1099"/>
      <c r="AC51" s="1100"/>
      <c r="AD51" s="1104">
        <v>291145</v>
      </c>
      <c r="AE51" s="1105"/>
      <c r="AF51" s="1105"/>
      <c r="AG51" s="1106"/>
      <c r="AH51" s="1067">
        <v>291145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v>4</v>
      </c>
      <c r="F52" s="1086"/>
      <c r="G52" s="50"/>
      <c r="H52" s="1091">
        <v>376050</v>
      </c>
      <c r="I52" s="1092"/>
      <c r="J52" s="1092"/>
      <c r="K52" s="1093"/>
      <c r="L52" s="1085">
        <v>0</v>
      </c>
      <c r="M52" s="1086"/>
      <c r="N52" s="50"/>
      <c r="O52" s="860">
        <v>4</v>
      </c>
      <c r="P52" s="861"/>
      <c r="Q52" s="860">
        <v>377550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07"/>
      <c r="AE52" s="1108"/>
      <c r="AF52" s="1108"/>
      <c r="AG52" s="1109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H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H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6">
    <tabColor rgb="FFFFFF00"/>
  </sheetPr>
  <dimension ref="A1:AN58"/>
  <sheetViews>
    <sheetView view="pageBreakPreview" zoomScale="75" zoomScaleNormal="75" zoomScaleSheetLayoutView="100" workbookViewId="0">
      <selection activeCell="AQ14" sqref="AQ14"/>
    </sheetView>
  </sheetViews>
  <sheetFormatPr defaultColWidth="7.09765625" defaultRowHeight="13.2"/>
  <cols>
    <col min="1" max="1" width="1.59765625" style="1" customWidth="1"/>
    <col min="2" max="2" width="2.59765625" style="1" customWidth="1"/>
    <col min="3" max="3" width="1.09765625" style="1" customWidth="1"/>
    <col min="4" max="4" width="9.5" style="1" customWidth="1"/>
    <col min="5" max="5" width="4.59765625" style="1" customWidth="1"/>
    <col min="6" max="6" width="3" style="1" customWidth="1"/>
    <col min="7" max="7" width="2" style="1" customWidth="1"/>
    <col min="8" max="9" width="3.59765625" style="1" customWidth="1"/>
    <col min="10" max="10" width="5.59765625" style="1" customWidth="1"/>
    <col min="11" max="11" width="2" style="1" customWidth="1"/>
    <col min="12" max="12" width="3.59765625" style="1" customWidth="1"/>
    <col min="13" max="13" width="2.69921875" style="1" customWidth="1"/>
    <col min="14" max="14" width="2.09765625" style="1" customWidth="1"/>
    <col min="15" max="15" width="6.3984375" style="1" customWidth="1"/>
    <col min="16" max="16" width="2" style="1" customWidth="1"/>
    <col min="17" max="17" width="5.5" style="1" customWidth="1"/>
    <col min="18" max="18" width="4.59765625" style="1" customWidth="1"/>
    <col min="19" max="19" width="2.59765625" style="1" customWidth="1"/>
    <col min="20" max="20" width="5.5" style="1" customWidth="1"/>
    <col min="21" max="21" width="3.59765625" style="1" customWidth="1"/>
    <col min="22" max="22" width="2.59765625" style="1" customWidth="1"/>
    <col min="23" max="23" width="1.59765625" style="1" customWidth="1"/>
    <col min="24" max="25" width="3.8984375" style="1" customWidth="1"/>
    <col min="26" max="26" width="4.09765625" style="1" customWidth="1"/>
    <col min="27" max="27" width="6.59765625" style="1" customWidth="1"/>
    <col min="28" max="28" width="3.09765625" style="1" customWidth="1"/>
    <col min="29" max="29" width="1.59765625" style="1" customWidth="1"/>
    <col min="30" max="31" width="2.69921875" style="1" customWidth="1"/>
    <col min="32" max="32" width="9.765625E-2" style="1" customWidth="1"/>
    <col min="33" max="33" width="7.09765625" style="1" customWidth="1"/>
    <col min="34" max="34" width="2" style="1" customWidth="1"/>
    <col min="35" max="35" width="9.59765625" style="1" customWidth="1"/>
    <col min="36" max="36" width="1.5" style="1" customWidth="1"/>
    <col min="37" max="37" width="2.5" style="1" customWidth="1"/>
    <col min="38" max="38" width="1.09765625" style="2" customWidth="1"/>
    <col min="39" max="39" width="11.19921875" style="2" bestFit="1" customWidth="1"/>
    <col min="40" max="16384" width="7.09765625" style="2"/>
  </cols>
  <sheetData>
    <row r="1" spans="1:38" ht="15" customHeight="1"/>
    <row r="2" spans="1:38" s="5" customFormat="1" ht="25.5" customHeight="1">
      <c r="A2" s="174"/>
      <c r="B2" s="1114" t="s">
        <v>104</v>
      </c>
      <c r="C2" s="1115"/>
      <c r="D2" s="1115"/>
      <c r="E2" s="1115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</row>
    <row r="3" spans="1:38" ht="19.5" customHeight="1" thickBot="1"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</row>
    <row r="4" spans="1:38" s="9" customFormat="1" ht="26.25" customHeight="1">
      <c r="A4" s="7"/>
      <c r="B4" s="287" t="s">
        <v>0</v>
      </c>
      <c r="C4" s="278"/>
      <c r="D4" s="278"/>
      <c r="E4" s="278"/>
      <c r="F4" s="278"/>
      <c r="G4" s="278"/>
      <c r="H4" s="278"/>
      <c r="I4" s="279"/>
      <c r="J4" s="277" t="s">
        <v>1</v>
      </c>
      <c r="K4" s="278"/>
      <c r="L4" s="278"/>
      <c r="M4" s="278"/>
      <c r="N4" s="279"/>
      <c r="O4" s="277" t="s">
        <v>2</v>
      </c>
      <c r="P4" s="278"/>
      <c r="Q4" s="278"/>
      <c r="R4" s="278"/>
      <c r="S4" s="278"/>
      <c r="T4" s="278"/>
      <c r="U4" s="279"/>
      <c r="V4" s="277" t="s">
        <v>3</v>
      </c>
      <c r="W4" s="278"/>
      <c r="X4" s="278"/>
      <c r="Y4" s="278"/>
      <c r="Z4" s="278"/>
      <c r="AA4" s="278"/>
      <c r="AB4" s="279"/>
      <c r="AC4" s="277" t="s">
        <v>4</v>
      </c>
      <c r="AD4" s="278"/>
      <c r="AE4" s="278"/>
      <c r="AF4" s="278"/>
      <c r="AG4" s="278"/>
      <c r="AH4" s="278"/>
      <c r="AI4" s="278"/>
      <c r="AJ4" s="278"/>
      <c r="AK4" s="280"/>
      <c r="AL4" s="8"/>
    </row>
    <row r="5" spans="1:38" s="16" customFormat="1" ht="28.5" customHeight="1">
      <c r="A5" s="10"/>
      <c r="B5" s="283" t="s">
        <v>5</v>
      </c>
      <c r="C5" s="284"/>
      <c r="D5" s="855" t="s">
        <v>46</v>
      </c>
      <c r="E5" s="855"/>
      <c r="F5" s="855"/>
      <c r="G5" s="855"/>
      <c r="H5" s="855"/>
      <c r="I5" s="11" t="s">
        <v>6</v>
      </c>
      <c r="J5" s="977" t="s">
        <v>46</v>
      </c>
      <c r="K5" s="978"/>
      <c r="L5" s="978"/>
      <c r="M5" s="978"/>
      <c r="N5" s="12" t="s">
        <v>7</v>
      </c>
      <c r="O5" s="854" t="s">
        <v>46</v>
      </c>
      <c r="P5" s="855"/>
      <c r="Q5" s="855"/>
      <c r="R5" s="855"/>
      <c r="S5" s="855"/>
      <c r="T5" s="855"/>
      <c r="U5" s="11" t="s">
        <v>6</v>
      </c>
      <c r="V5" s="854" t="s">
        <v>46</v>
      </c>
      <c r="W5" s="855"/>
      <c r="X5" s="855"/>
      <c r="Y5" s="855"/>
      <c r="Z5" s="855"/>
      <c r="AA5" s="855"/>
      <c r="AB5" s="13" t="s">
        <v>6</v>
      </c>
      <c r="AC5" s="969" t="s">
        <v>8</v>
      </c>
      <c r="AD5" s="970"/>
      <c r="AE5" s="970"/>
      <c r="AF5" s="970"/>
      <c r="AG5" s="855" t="s">
        <v>33</v>
      </c>
      <c r="AH5" s="855"/>
      <c r="AI5" s="855"/>
      <c r="AJ5" s="14"/>
      <c r="AK5" s="15" t="s">
        <v>6</v>
      </c>
    </row>
    <row r="6" spans="1:38" s="16" customFormat="1" ht="28.5" customHeight="1" thickBot="1">
      <c r="A6" s="10"/>
      <c r="B6" s="294" t="s">
        <v>9</v>
      </c>
      <c r="C6" s="295"/>
      <c r="D6" s="861" t="s">
        <v>46</v>
      </c>
      <c r="E6" s="861"/>
      <c r="F6" s="861"/>
      <c r="G6" s="861"/>
      <c r="H6" s="861"/>
      <c r="I6" s="17" t="s">
        <v>6</v>
      </c>
      <c r="J6" s="975" t="s">
        <v>46</v>
      </c>
      <c r="K6" s="976"/>
      <c r="L6" s="976"/>
      <c r="M6" s="976"/>
      <c r="N6" s="18" t="s">
        <v>7</v>
      </c>
      <c r="O6" s="860" t="s">
        <v>46</v>
      </c>
      <c r="P6" s="861"/>
      <c r="Q6" s="861"/>
      <c r="R6" s="861"/>
      <c r="S6" s="861"/>
      <c r="T6" s="861"/>
      <c r="U6" s="17" t="s">
        <v>6</v>
      </c>
      <c r="V6" s="860" t="s">
        <v>46</v>
      </c>
      <c r="W6" s="861"/>
      <c r="X6" s="861"/>
      <c r="Y6" s="861"/>
      <c r="Z6" s="861"/>
      <c r="AA6" s="861"/>
      <c r="AB6" s="19" t="s">
        <v>6</v>
      </c>
      <c r="AC6" s="969" t="s">
        <v>10</v>
      </c>
      <c r="AD6" s="970"/>
      <c r="AE6" s="970"/>
      <c r="AF6" s="970"/>
      <c r="AG6" s="861" t="s">
        <v>33</v>
      </c>
      <c r="AH6" s="861"/>
      <c r="AI6" s="861"/>
      <c r="AJ6" s="20"/>
      <c r="AK6" s="10" t="s">
        <v>6</v>
      </c>
    </row>
    <row r="7" spans="1:38" s="16" customFormat="1" ht="8.1" customHeight="1" thickBot="1">
      <c r="A7" s="17"/>
      <c r="B7" s="21"/>
      <c r="C7" s="21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3"/>
      <c r="R7" s="23"/>
      <c r="S7" s="23"/>
      <c r="T7" s="23"/>
      <c r="U7" s="22"/>
      <c r="V7" s="22"/>
      <c r="W7" s="22"/>
      <c r="X7" s="22"/>
      <c r="Y7" s="22"/>
      <c r="Z7" s="22"/>
      <c r="AA7" s="22"/>
      <c r="AB7" s="22"/>
      <c r="AC7" s="22"/>
      <c r="AD7" s="23"/>
      <c r="AE7" s="23"/>
      <c r="AF7" s="24"/>
      <c r="AG7" s="21"/>
      <c r="AH7" s="22"/>
      <c r="AI7" s="22"/>
      <c r="AJ7" s="22"/>
      <c r="AK7" s="22"/>
    </row>
    <row r="8" spans="1:38" s="27" customFormat="1" ht="26.25" customHeight="1">
      <c r="A8" s="25"/>
      <c r="B8" s="287" t="s">
        <v>11</v>
      </c>
      <c r="C8" s="278"/>
      <c r="D8" s="278"/>
      <c r="E8" s="278"/>
      <c r="F8" s="279"/>
      <c r="G8" s="983" t="s">
        <v>101</v>
      </c>
      <c r="H8" s="984"/>
      <c r="I8" s="984"/>
      <c r="J8" s="984"/>
      <c r="K8" s="984"/>
      <c r="L8" s="984"/>
      <c r="M8" s="985"/>
      <c r="N8" s="972" t="s">
        <v>13</v>
      </c>
      <c r="O8" s="973"/>
      <c r="P8" s="973"/>
      <c r="Q8" s="973"/>
      <c r="R8" s="986"/>
      <c r="S8" s="288" t="s">
        <v>14</v>
      </c>
      <c r="T8" s="328"/>
      <c r="U8" s="329" t="s">
        <v>15</v>
      </c>
      <c r="V8" s="278"/>
      <c r="W8" s="278"/>
      <c r="X8" s="278"/>
      <c r="Y8" s="279"/>
      <c r="Z8" s="983" t="s">
        <v>12</v>
      </c>
      <c r="AA8" s="984"/>
      <c r="AB8" s="984"/>
      <c r="AC8" s="984"/>
      <c r="AD8" s="984"/>
      <c r="AE8" s="985"/>
      <c r="AF8" s="972" t="s">
        <v>102</v>
      </c>
      <c r="AG8" s="973"/>
      <c r="AH8" s="973"/>
      <c r="AI8" s="973"/>
      <c r="AJ8" s="973"/>
      <c r="AK8" s="974"/>
      <c r="AL8" s="26"/>
    </row>
    <row r="9" spans="1:38" ht="14.25" customHeight="1">
      <c r="A9" s="28"/>
      <c r="B9" s="29" t="s">
        <v>16</v>
      </c>
      <c r="C9" s="30"/>
      <c r="D9" s="31"/>
      <c r="E9" s="31"/>
      <c r="F9" s="32"/>
      <c r="G9" s="33"/>
      <c r="H9" s="32"/>
      <c r="I9" s="32"/>
      <c r="J9" s="32"/>
      <c r="K9" s="34"/>
      <c r="L9" s="34"/>
      <c r="M9" s="34" t="s">
        <v>17</v>
      </c>
      <c r="N9" s="35"/>
      <c r="O9" s="34"/>
      <c r="P9" s="34"/>
      <c r="Q9" s="34"/>
      <c r="R9" s="36" t="s">
        <v>18</v>
      </c>
      <c r="S9" s="35"/>
      <c r="T9" s="32" t="s">
        <v>19</v>
      </c>
      <c r="U9" s="37"/>
      <c r="V9" s="38"/>
      <c r="W9" s="39"/>
      <c r="X9" s="38"/>
      <c r="Y9" s="38"/>
      <c r="Z9" s="40"/>
      <c r="AA9" s="39"/>
      <c r="AB9" s="34"/>
      <c r="AC9" s="34"/>
      <c r="AD9" s="34"/>
      <c r="AE9" s="41" t="s">
        <v>18</v>
      </c>
      <c r="AF9" s="34"/>
      <c r="AG9" s="31"/>
      <c r="AH9" s="42"/>
      <c r="AI9" s="291" t="s">
        <v>18</v>
      </c>
      <c r="AJ9" s="291"/>
      <c r="AK9" s="292"/>
      <c r="AL9" s="43"/>
    </row>
    <row r="10" spans="1:38" ht="25.5" customHeight="1">
      <c r="A10" s="28"/>
      <c r="B10" s="330" t="s">
        <v>20</v>
      </c>
      <c r="C10" s="312"/>
      <c r="D10" s="312"/>
      <c r="E10" s="312"/>
      <c r="F10" s="313" t="s">
        <v>21</v>
      </c>
      <c r="G10" s="987">
        <v>85568179</v>
      </c>
      <c r="H10" s="988"/>
      <c r="I10" s="988"/>
      <c r="J10" s="988"/>
      <c r="K10" s="988"/>
      <c r="L10" s="44"/>
      <c r="M10" s="45"/>
      <c r="N10" s="303">
        <v>76940053</v>
      </c>
      <c r="O10" s="304"/>
      <c r="P10" s="304"/>
      <c r="Q10" s="304"/>
      <c r="R10" s="20"/>
      <c r="S10" s="805">
        <f>IF(N10=0,IF(G10&gt;0,"皆増",0),IF(G10=0,"皆減",ROUND((G10-N10)/N10*100,1)))</f>
        <v>11.2</v>
      </c>
      <c r="T10" s="806"/>
      <c r="U10" s="311" t="s">
        <v>22</v>
      </c>
      <c r="V10" s="312"/>
      <c r="W10" s="312"/>
      <c r="X10" s="312"/>
      <c r="Y10" s="313"/>
      <c r="Z10" s="979" t="s">
        <v>33</v>
      </c>
      <c r="AA10" s="980"/>
      <c r="AB10" s="980"/>
      <c r="AC10" s="980"/>
      <c r="AD10" s="46"/>
      <c r="AE10" s="47"/>
      <c r="AF10" s="930" t="s">
        <v>33</v>
      </c>
      <c r="AG10" s="931"/>
      <c r="AH10" s="931"/>
      <c r="AI10" s="931"/>
      <c r="AJ10" s="46"/>
      <c r="AK10" s="47"/>
    </row>
    <row r="11" spans="1:38" ht="25.5" customHeight="1">
      <c r="A11" s="28"/>
      <c r="B11" s="331"/>
      <c r="C11" s="315"/>
      <c r="D11" s="315"/>
      <c r="E11" s="315"/>
      <c r="F11" s="316"/>
      <c r="G11" s="989"/>
      <c r="H11" s="990"/>
      <c r="I11" s="990"/>
      <c r="J11" s="990"/>
      <c r="K11" s="990"/>
      <c r="L11" s="49"/>
      <c r="M11" s="50"/>
      <c r="N11" s="305"/>
      <c r="O11" s="306"/>
      <c r="P11" s="306"/>
      <c r="Q11" s="306"/>
      <c r="R11" s="51"/>
      <c r="S11" s="807"/>
      <c r="T11" s="808"/>
      <c r="U11" s="314"/>
      <c r="V11" s="315"/>
      <c r="W11" s="315"/>
      <c r="X11" s="315"/>
      <c r="Y11" s="316"/>
      <c r="Z11" s="981"/>
      <c r="AA11" s="982"/>
      <c r="AB11" s="982"/>
      <c r="AC11" s="982"/>
      <c r="AD11" s="52"/>
      <c r="AE11" s="53"/>
      <c r="AF11" s="354"/>
      <c r="AG11" s="355"/>
      <c r="AH11" s="355"/>
      <c r="AI11" s="355"/>
      <c r="AJ11" s="52"/>
      <c r="AK11" s="53"/>
    </row>
    <row r="12" spans="1:38" ht="25.5" customHeight="1">
      <c r="A12" s="28"/>
      <c r="B12" s="345" t="s">
        <v>23</v>
      </c>
      <c r="C12" s="344"/>
      <c r="D12" s="344"/>
      <c r="E12" s="344"/>
      <c r="F12" s="336" t="s">
        <v>24</v>
      </c>
      <c r="G12" s="987">
        <v>81790087</v>
      </c>
      <c r="H12" s="988"/>
      <c r="I12" s="988"/>
      <c r="J12" s="988"/>
      <c r="K12" s="988"/>
      <c r="L12" s="44"/>
      <c r="M12" s="45"/>
      <c r="N12" s="303">
        <v>73165281</v>
      </c>
      <c r="O12" s="304"/>
      <c r="P12" s="304"/>
      <c r="Q12" s="304"/>
      <c r="R12" s="20"/>
      <c r="S12" s="991">
        <f>IF(N12=0,IF(G12&gt;0,"皆増",0),IF(G12=0,"皆減",ROUND((G12-N12)/N12*100,1)))</f>
        <v>11.8</v>
      </c>
      <c r="T12" s="992"/>
      <c r="U12" s="343" t="s">
        <v>25</v>
      </c>
      <c r="V12" s="344"/>
      <c r="W12" s="344"/>
      <c r="X12" s="344"/>
      <c r="Y12" s="336"/>
      <c r="Z12" s="979" t="s">
        <v>33</v>
      </c>
      <c r="AA12" s="980"/>
      <c r="AB12" s="980"/>
      <c r="AC12" s="980"/>
      <c r="AD12" s="55"/>
      <c r="AE12" s="56" t="s">
        <v>18</v>
      </c>
      <c r="AF12" s="930" t="s">
        <v>33</v>
      </c>
      <c r="AG12" s="931"/>
      <c r="AH12" s="931"/>
      <c r="AI12" s="931"/>
      <c r="AJ12" s="55"/>
      <c r="AK12" s="56" t="s">
        <v>18</v>
      </c>
      <c r="AL12" s="43"/>
    </row>
    <row r="13" spans="1:38" ht="25.5" customHeight="1">
      <c r="A13" s="28"/>
      <c r="B13" s="331"/>
      <c r="C13" s="315"/>
      <c r="D13" s="315"/>
      <c r="E13" s="315"/>
      <c r="F13" s="316"/>
      <c r="G13" s="989"/>
      <c r="H13" s="990"/>
      <c r="I13" s="990"/>
      <c r="J13" s="990"/>
      <c r="K13" s="990"/>
      <c r="L13" s="49"/>
      <c r="M13" s="50"/>
      <c r="N13" s="305"/>
      <c r="O13" s="306"/>
      <c r="P13" s="306"/>
      <c r="Q13" s="306"/>
      <c r="R13" s="51"/>
      <c r="S13" s="807"/>
      <c r="T13" s="808"/>
      <c r="U13" s="314"/>
      <c r="V13" s="315"/>
      <c r="W13" s="315"/>
      <c r="X13" s="315"/>
      <c r="Y13" s="316"/>
      <c r="Z13" s="981"/>
      <c r="AA13" s="982"/>
      <c r="AB13" s="982"/>
      <c r="AC13" s="982"/>
      <c r="AD13" s="58"/>
      <c r="AE13" s="59"/>
      <c r="AF13" s="354"/>
      <c r="AG13" s="355"/>
      <c r="AH13" s="355"/>
      <c r="AI13" s="355"/>
      <c r="AJ13" s="58"/>
      <c r="AK13" s="59"/>
    </row>
    <row r="14" spans="1:38" ht="25.5" customHeight="1">
      <c r="A14" s="28"/>
      <c r="B14" s="334" t="s">
        <v>26</v>
      </c>
      <c r="C14" s="335"/>
      <c r="D14" s="335"/>
      <c r="E14" s="335"/>
      <c r="F14" s="336" t="s">
        <v>27</v>
      </c>
      <c r="G14" s="1116">
        <f>G10-G12</f>
        <v>3778092</v>
      </c>
      <c r="H14" s="1117"/>
      <c r="I14" s="1117"/>
      <c r="J14" s="1117"/>
      <c r="K14" s="1117"/>
      <c r="L14" s="44"/>
      <c r="M14" s="45"/>
      <c r="N14" s="337">
        <v>3774772</v>
      </c>
      <c r="O14" s="338"/>
      <c r="P14" s="338"/>
      <c r="Q14" s="338"/>
      <c r="R14" s="61"/>
      <c r="S14" s="991">
        <f>IF(N14=0,IF(G14&gt;0,"皆増",0),IF(G14=0,"皆減",ROUND((G14-N14)/N14*100,1)))</f>
        <v>0.1</v>
      </c>
      <c r="T14" s="992"/>
      <c r="U14" s="343" t="s">
        <v>28</v>
      </c>
      <c r="V14" s="344"/>
      <c r="W14" s="344"/>
      <c r="X14" s="344"/>
      <c r="Y14" s="336"/>
      <c r="Z14" s="979" t="s">
        <v>33</v>
      </c>
      <c r="AA14" s="980"/>
      <c r="AB14" s="980"/>
      <c r="AC14" s="980"/>
      <c r="AD14" s="62"/>
      <c r="AE14" s="56" t="s">
        <v>18</v>
      </c>
      <c r="AF14" s="930" t="s">
        <v>33</v>
      </c>
      <c r="AG14" s="931"/>
      <c r="AH14" s="931"/>
      <c r="AI14" s="931"/>
      <c r="AJ14" s="62"/>
      <c r="AK14" s="56" t="s">
        <v>18</v>
      </c>
      <c r="AL14" s="43"/>
    </row>
    <row r="15" spans="1:38" ht="25.5" customHeight="1">
      <c r="A15" s="28"/>
      <c r="B15" s="332" t="s">
        <v>29</v>
      </c>
      <c r="C15" s="333"/>
      <c r="D15" s="333"/>
      <c r="E15" s="333"/>
      <c r="F15" s="316"/>
      <c r="G15" s="1118"/>
      <c r="H15" s="1119"/>
      <c r="I15" s="1119"/>
      <c r="J15" s="1119"/>
      <c r="K15" s="1119"/>
      <c r="L15" s="49"/>
      <c r="M15" s="50"/>
      <c r="N15" s="305"/>
      <c r="O15" s="306"/>
      <c r="P15" s="306"/>
      <c r="Q15" s="306"/>
      <c r="R15" s="51"/>
      <c r="S15" s="807"/>
      <c r="T15" s="808"/>
      <c r="U15" s="314"/>
      <c r="V15" s="315"/>
      <c r="W15" s="315"/>
      <c r="X15" s="315"/>
      <c r="Y15" s="316"/>
      <c r="Z15" s="981"/>
      <c r="AA15" s="982"/>
      <c r="AB15" s="982"/>
      <c r="AC15" s="982"/>
      <c r="AD15" s="58"/>
      <c r="AE15" s="59"/>
      <c r="AF15" s="354"/>
      <c r="AG15" s="355"/>
      <c r="AH15" s="355"/>
      <c r="AI15" s="355"/>
      <c r="AJ15" s="58"/>
      <c r="AK15" s="59"/>
      <c r="AL15" s="63"/>
    </row>
    <row r="16" spans="1:38" ht="25.5" customHeight="1">
      <c r="A16" s="28"/>
      <c r="B16" s="334" t="s">
        <v>30</v>
      </c>
      <c r="C16" s="335"/>
      <c r="D16" s="335"/>
      <c r="E16" s="335"/>
      <c r="F16" s="336" t="s">
        <v>31</v>
      </c>
      <c r="G16" s="987">
        <v>45192</v>
      </c>
      <c r="H16" s="988"/>
      <c r="I16" s="988"/>
      <c r="J16" s="988"/>
      <c r="K16" s="988"/>
      <c r="L16" s="44"/>
      <c r="M16" s="45"/>
      <c r="N16" s="303">
        <v>0</v>
      </c>
      <c r="O16" s="304"/>
      <c r="P16" s="304"/>
      <c r="Q16" s="304"/>
      <c r="R16" s="20"/>
      <c r="S16" s="991" t="str">
        <f>IF(N16=0,IF(G16&gt;0,"皆増",0),IF(G16=0,"皆減",ROUND((G16-N16)/N16*100,1)))</f>
        <v>皆増</v>
      </c>
      <c r="T16" s="992"/>
      <c r="U16" s="346" t="s">
        <v>32</v>
      </c>
      <c r="V16" s="347"/>
      <c r="W16" s="347"/>
      <c r="X16" s="347"/>
      <c r="Y16" s="348"/>
      <c r="Z16" s="352" t="s">
        <v>33</v>
      </c>
      <c r="AA16" s="353"/>
      <c r="AB16" s="353"/>
      <c r="AC16" s="353"/>
      <c r="AD16" s="62"/>
      <c r="AE16" s="56" t="s">
        <v>18</v>
      </c>
      <c r="AF16" s="352" t="s">
        <v>33</v>
      </c>
      <c r="AG16" s="353"/>
      <c r="AH16" s="353"/>
      <c r="AI16" s="353"/>
      <c r="AJ16" s="62"/>
      <c r="AK16" s="56" t="s">
        <v>18</v>
      </c>
    </row>
    <row r="17" spans="1:38" ht="25.5" customHeight="1">
      <c r="A17" s="28"/>
      <c r="B17" s="332" t="s">
        <v>34</v>
      </c>
      <c r="C17" s="333"/>
      <c r="D17" s="333"/>
      <c r="E17" s="333"/>
      <c r="F17" s="316"/>
      <c r="G17" s="989"/>
      <c r="H17" s="990"/>
      <c r="I17" s="990"/>
      <c r="J17" s="990"/>
      <c r="K17" s="990"/>
      <c r="L17" s="49"/>
      <c r="M17" s="50"/>
      <c r="N17" s="305"/>
      <c r="O17" s="306"/>
      <c r="P17" s="306"/>
      <c r="Q17" s="306"/>
      <c r="R17" s="51"/>
      <c r="S17" s="807"/>
      <c r="T17" s="808"/>
      <c r="U17" s="349"/>
      <c r="V17" s="350"/>
      <c r="W17" s="350"/>
      <c r="X17" s="350"/>
      <c r="Y17" s="351"/>
      <c r="Z17" s="354"/>
      <c r="AA17" s="355"/>
      <c r="AB17" s="355"/>
      <c r="AC17" s="355"/>
      <c r="AD17" s="64"/>
      <c r="AE17" s="65"/>
      <c r="AF17" s="354"/>
      <c r="AG17" s="355"/>
      <c r="AH17" s="355"/>
      <c r="AI17" s="355"/>
      <c r="AJ17" s="64"/>
      <c r="AK17" s="65"/>
    </row>
    <row r="18" spans="1:38" ht="25.5" customHeight="1">
      <c r="A18" s="28"/>
      <c r="B18" s="356" t="s">
        <v>35</v>
      </c>
      <c r="C18" s="347"/>
      <c r="D18" s="347"/>
      <c r="E18" s="347"/>
      <c r="F18" s="336" t="s">
        <v>36</v>
      </c>
      <c r="G18" s="1116">
        <f>G14-G16</f>
        <v>3732900</v>
      </c>
      <c r="H18" s="1117"/>
      <c r="I18" s="1117"/>
      <c r="J18" s="1117"/>
      <c r="K18" s="1117"/>
      <c r="L18" s="44"/>
      <c r="M18" s="45"/>
      <c r="N18" s="337">
        <v>3774772</v>
      </c>
      <c r="O18" s="338"/>
      <c r="P18" s="338"/>
      <c r="Q18" s="338"/>
      <c r="R18" s="61"/>
      <c r="S18" s="991">
        <f>IF(N18=0,IF(G18&gt;0,"皆増",0),IF(G18=0,"皆減",ROUND((G18-N18)/N18*100,1)))</f>
        <v>-1.1000000000000001</v>
      </c>
      <c r="T18" s="992"/>
      <c r="U18" s="343" t="s">
        <v>37</v>
      </c>
      <c r="V18" s="344"/>
      <c r="W18" s="344"/>
      <c r="X18" s="344"/>
      <c r="Y18" s="336"/>
      <c r="Z18" s="997" t="s">
        <v>33</v>
      </c>
      <c r="AA18" s="998"/>
      <c r="AB18" s="998"/>
      <c r="AC18" s="998"/>
      <c r="AD18" s="998"/>
      <c r="AE18" s="999"/>
      <c r="AF18" s="364" t="s">
        <v>33</v>
      </c>
      <c r="AG18" s="365"/>
      <c r="AH18" s="365"/>
      <c r="AI18" s="365"/>
      <c r="AJ18" s="365"/>
      <c r="AK18" s="817"/>
      <c r="AL18" s="43"/>
    </row>
    <row r="19" spans="1:38" ht="25.5" customHeight="1">
      <c r="A19" s="28"/>
      <c r="B19" s="357"/>
      <c r="C19" s="350"/>
      <c r="D19" s="350"/>
      <c r="E19" s="350"/>
      <c r="F19" s="316"/>
      <c r="G19" s="1118"/>
      <c r="H19" s="1119"/>
      <c r="I19" s="1119"/>
      <c r="J19" s="1119"/>
      <c r="K19" s="1119"/>
      <c r="L19" s="49"/>
      <c r="M19" s="50"/>
      <c r="N19" s="305"/>
      <c r="O19" s="306"/>
      <c r="P19" s="306"/>
      <c r="Q19" s="306"/>
      <c r="R19" s="51"/>
      <c r="S19" s="807"/>
      <c r="T19" s="808"/>
      <c r="U19" s="314"/>
      <c r="V19" s="315"/>
      <c r="W19" s="315"/>
      <c r="X19" s="315"/>
      <c r="Y19" s="316"/>
      <c r="Z19" s="1000"/>
      <c r="AA19" s="1001"/>
      <c r="AB19" s="1001"/>
      <c r="AC19" s="1001"/>
      <c r="AD19" s="1001"/>
      <c r="AE19" s="1002"/>
      <c r="AF19" s="367"/>
      <c r="AG19" s="368"/>
      <c r="AH19" s="368"/>
      <c r="AI19" s="368"/>
      <c r="AJ19" s="368"/>
      <c r="AK19" s="818"/>
      <c r="AL19" s="63"/>
    </row>
    <row r="20" spans="1:38" ht="25.5" customHeight="1">
      <c r="A20" s="28"/>
      <c r="B20" s="345" t="s">
        <v>38</v>
      </c>
      <c r="C20" s="344"/>
      <c r="D20" s="344"/>
      <c r="E20" s="344"/>
      <c r="F20" s="336" t="s">
        <v>39</v>
      </c>
      <c r="G20" s="987">
        <v>-41872</v>
      </c>
      <c r="H20" s="988"/>
      <c r="I20" s="988"/>
      <c r="J20" s="988"/>
      <c r="K20" s="988"/>
      <c r="L20" s="44"/>
      <c r="M20" s="45"/>
      <c r="N20" s="303">
        <v>154044</v>
      </c>
      <c r="O20" s="304"/>
      <c r="P20" s="304"/>
      <c r="Q20" s="304"/>
      <c r="R20" s="20"/>
      <c r="S20" s="1003"/>
      <c r="T20" s="1004"/>
      <c r="U20" s="346" t="s">
        <v>40</v>
      </c>
      <c r="V20" s="347"/>
      <c r="W20" s="347"/>
      <c r="X20" s="347"/>
      <c r="Y20" s="348"/>
      <c r="Z20" s="70"/>
      <c r="AA20" s="1007" t="s">
        <v>33</v>
      </c>
      <c r="AB20" s="1007"/>
      <c r="AC20" s="1007"/>
      <c r="AD20" s="68"/>
      <c r="AE20" s="69" t="s">
        <v>19</v>
      </c>
      <c r="AF20" s="70"/>
      <c r="AG20" s="376" t="s">
        <v>33</v>
      </c>
      <c r="AH20" s="376"/>
      <c r="AI20" s="376"/>
      <c r="AJ20" s="68"/>
      <c r="AK20" s="69" t="s">
        <v>19</v>
      </c>
      <c r="AL20" s="43"/>
    </row>
    <row r="21" spans="1:38" ht="25.5" customHeight="1">
      <c r="A21" s="28"/>
      <c r="B21" s="331"/>
      <c r="C21" s="315"/>
      <c r="D21" s="315"/>
      <c r="E21" s="315"/>
      <c r="F21" s="316"/>
      <c r="G21" s="989"/>
      <c r="H21" s="990"/>
      <c r="I21" s="990"/>
      <c r="J21" s="990"/>
      <c r="K21" s="990"/>
      <c r="L21" s="49"/>
      <c r="M21" s="50"/>
      <c r="N21" s="305"/>
      <c r="O21" s="306"/>
      <c r="P21" s="306"/>
      <c r="Q21" s="306"/>
      <c r="R21" s="51"/>
      <c r="S21" s="1005"/>
      <c r="T21" s="1006"/>
      <c r="U21" s="349"/>
      <c r="V21" s="350"/>
      <c r="W21" s="350"/>
      <c r="X21" s="350"/>
      <c r="Y21" s="351"/>
      <c r="Z21" s="75"/>
      <c r="AA21" s="1008"/>
      <c r="AB21" s="1008"/>
      <c r="AC21" s="1008"/>
      <c r="AD21" s="73"/>
      <c r="AE21" s="74"/>
      <c r="AF21" s="75"/>
      <c r="AG21" s="377"/>
      <c r="AH21" s="377"/>
      <c r="AI21" s="377"/>
      <c r="AJ21" s="73"/>
      <c r="AK21" s="74"/>
    </row>
    <row r="22" spans="1:38" ht="25.5" customHeight="1">
      <c r="A22" s="28"/>
      <c r="B22" s="345" t="s">
        <v>41</v>
      </c>
      <c r="C22" s="344"/>
      <c r="D22" s="344"/>
      <c r="E22" s="344"/>
      <c r="F22" s="336" t="s">
        <v>42</v>
      </c>
      <c r="G22" s="987">
        <v>6000467</v>
      </c>
      <c r="H22" s="988"/>
      <c r="I22" s="988"/>
      <c r="J22" s="988"/>
      <c r="K22" s="988"/>
      <c r="L22" s="44"/>
      <c r="M22" s="45"/>
      <c r="N22" s="303">
        <v>6230000</v>
      </c>
      <c r="O22" s="304"/>
      <c r="P22" s="304"/>
      <c r="Q22" s="304"/>
      <c r="R22" s="20"/>
      <c r="S22" s="991">
        <f>IF(N22=0,IF(G22&gt;0,"皆増",0),IF(G22=0,"皆減",ROUND((G22-N22)/N22*100,1)))</f>
        <v>-3.7</v>
      </c>
      <c r="T22" s="992"/>
      <c r="U22" s="346" t="s">
        <v>43</v>
      </c>
      <c r="V22" s="347"/>
      <c r="W22" s="347"/>
      <c r="X22" s="347"/>
      <c r="Y22" s="348"/>
      <c r="Z22" s="70"/>
      <c r="AA22" s="1009" t="s">
        <v>33</v>
      </c>
      <c r="AB22" s="1009"/>
      <c r="AC22" s="1009"/>
      <c r="AD22" s="68"/>
      <c r="AE22" s="69" t="s">
        <v>19</v>
      </c>
      <c r="AF22" s="70"/>
      <c r="AG22" s="380" t="s">
        <v>33</v>
      </c>
      <c r="AH22" s="380"/>
      <c r="AI22" s="380"/>
      <c r="AJ22" s="68"/>
      <c r="AK22" s="69" t="s">
        <v>19</v>
      </c>
      <c r="AL22" s="77"/>
    </row>
    <row r="23" spans="1:38" ht="25.5" customHeight="1">
      <c r="A23" s="28"/>
      <c r="B23" s="331"/>
      <c r="C23" s="315"/>
      <c r="D23" s="315"/>
      <c r="E23" s="315"/>
      <c r="F23" s="316"/>
      <c r="G23" s="989"/>
      <c r="H23" s="990"/>
      <c r="I23" s="990"/>
      <c r="J23" s="990"/>
      <c r="K23" s="990"/>
      <c r="L23" s="49"/>
      <c r="M23" s="50"/>
      <c r="N23" s="305"/>
      <c r="O23" s="306"/>
      <c r="P23" s="306"/>
      <c r="Q23" s="306"/>
      <c r="R23" s="51"/>
      <c r="S23" s="807"/>
      <c r="T23" s="808"/>
      <c r="U23" s="349"/>
      <c r="V23" s="350"/>
      <c r="W23" s="350"/>
      <c r="X23" s="350"/>
      <c r="Y23" s="351"/>
      <c r="Z23" s="75"/>
      <c r="AA23" s="1010"/>
      <c r="AB23" s="1010"/>
      <c r="AC23" s="1010"/>
      <c r="AD23" s="78"/>
      <c r="AE23" s="74"/>
      <c r="AF23" s="75"/>
      <c r="AG23" s="381"/>
      <c r="AH23" s="381"/>
      <c r="AI23" s="381"/>
      <c r="AJ23" s="78"/>
      <c r="AK23" s="74"/>
      <c r="AL23" s="77"/>
    </row>
    <row r="24" spans="1:38" ht="25.5" customHeight="1">
      <c r="A24" s="28"/>
      <c r="B24" s="345" t="s">
        <v>44</v>
      </c>
      <c r="C24" s="344"/>
      <c r="D24" s="344"/>
      <c r="E24" s="344"/>
      <c r="F24" s="336" t="s">
        <v>45</v>
      </c>
      <c r="G24" s="987">
        <v>0</v>
      </c>
      <c r="H24" s="988"/>
      <c r="I24" s="988"/>
      <c r="J24" s="988"/>
      <c r="K24" s="988"/>
      <c r="L24" s="44"/>
      <c r="M24" s="45"/>
      <c r="N24" s="303">
        <v>0</v>
      </c>
      <c r="O24" s="304"/>
      <c r="P24" s="304"/>
      <c r="Q24" s="304"/>
      <c r="R24" s="20"/>
      <c r="S24" s="805" t="s">
        <v>90</v>
      </c>
      <c r="T24" s="806"/>
      <c r="U24" s="346" t="s">
        <v>47</v>
      </c>
      <c r="V24" s="347"/>
      <c r="W24" s="347"/>
      <c r="X24" s="347"/>
      <c r="Y24" s="348"/>
      <c r="Z24" s="1011">
        <v>46122372</v>
      </c>
      <c r="AA24" s="1012"/>
      <c r="AB24" s="1012"/>
      <c r="AC24" s="1012"/>
      <c r="AD24" s="62"/>
      <c r="AE24" s="56" t="s">
        <v>18</v>
      </c>
      <c r="AF24" s="386">
        <v>42317796</v>
      </c>
      <c r="AG24" s="387"/>
      <c r="AH24" s="387"/>
      <c r="AI24" s="387"/>
      <c r="AJ24" s="62"/>
      <c r="AK24" s="56" t="s">
        <v>18</v>
      </c>
      <c r="AL24" s="43"/>
    </row>
    <row r="25" spans="1:38" ht="25.5" customHeight="1">
      <c r="A25" s="28"/>
      <c r="B25" s="331"/>
      <c r="C25" s="315"/>
      <c r="D25" s="315"/>
      <c r="E25" s="315"/>
      <c r="F25" s="316"/>
      <c r="G25" s="989"/>
      <c r="H25" s="990"/>
      <c r="I25" s="990"/>
      <c r="J25" s="990"/>
      <c r="K25" s="990"/>
      <c r="L25" s="49"/>
      <c r="M25" s="50"/>
      <c r="N25" s="305"/>
      <c r="O25" s="306"/>
      <c r="P25" s="306"/>
      <c r="Q25" s="306"/>
      <c r="R25" s="51"/>
      <c r="S25" s="807"/>
      <c r="T25" s="808"/>
      <c r="U25" s="349"/>
      <c r="V25" s="350"/>
      <c r="W25" s="350"/>
      <c r="X25" s="350"/>
      <c r="Y25" s="351"/>
      <c r="Z25" s="1013"/>
      <c r="AA25" s="1014"/>
      <c r="AB25" s="1014"/>
      <c r="AC25" s="1014"/>
      <c r="AD25" s="58"/>
      <c r="AE25" s="59"/>
      <c r="AF25" s="388"/>
      <c r="AG25" s="389"/>
      <c r="AH25" s="389"/>
      <c r="AI25" s="389"/>
      <c r="AJ25" s="58"/>
      <c r="AK25" s="59"/>
    </row>
    <row r="26" spans="1:38" ht="25.5" customHeight="1">
      <c r="A26" s="28"/>
      <c r="B26" s="345" t="s">
        <v>48</v>
      </c>
      <c r="C26" s="344"/>
      <c r="D26" s="344"/>
      <c r="E26" s="344"/>
      <c r="F26" s="336" t="s">
        <v>49</v>
      </c>
      <c r="G26" s="987">
        <v>8772467</v>
      </c>
      <c r="H26" s="988"/>
      <c r="I26" s="988"/>
      <c r="J26" s="988"/>
      <c r="K26" s="988"/>
      <c r="L26" s="44"/>
      <c r="M26" s="45"/>
      <c r="N26" s="303">
        <v>7300000</v>
      </c>
      <c r="O26" s="304"/>
      <c r="P26" s="304"/>
      <c r="Q26" s="304"/>
      <c r="R26" s="20"/>
      <c r="S26" s="1122">
        <f>IF(N26=0,IF(G26&gt;0,"皆増",0),IF(G26=0,"皆減",ROUND((G26-N26)/N26*100,1)))</f>
        <v>20.2</v>
      </c>
      <c r="T26" s="1123"/>
      <c r="U26" s="346" t="s">
        <v>50</v>
      </c>
      <c r="V26" s="347"/>
      <c r="W26" s="347"/>
      <c r="X26" s="347"/>
      <c r="Y26" s="348"/>
      <c r="Z26" s="1011">
        <v>70357017</v>
      </c>
      <c r="AA26" s="1012"/>
      <c r="AB26" s="1012"/>
      <c r="AC26" s="1012"/>
      <c r="AD26" s="62"/>
      <c r="AE26" s="56" t="s">
        <v>18</v>
      </c>
      <c r="AF26" s="386">
        <v>71312440</v>
      </c>
      <c r="AG26" s="387"/>
      <c r="AH26" s="387"/>
      <c r="AI26" s="387"/>
      <c r="AJ26" s="62"/>
      <c r="AK26" s="56" t="s">
        <v>18</v>
      </c>
      <c r="AL26" s="43"/>
    </row>
    <row r="27" spans="1:38" ht="25.5" customHeight="1">
      <c r="A27" s="28"/>
      <c r="B27" s="331"/>
      <c r="C27" s="315"/>
      <c r="D27" s="315"/>
      <c r="E27" s="315"/>
      <c r="F27" s="316"/>
      <c r="G27" s="989"/>
      <c r="H27" s="990"/>
      <c r="I27" s="990"/>
      <c r="J27" s="990"/>
      <c r="K27" s="990"/>
      <c r="L27" s="49"/>
      <c r="M27" s="50"/>
      <c r="N27" s="305"/>
      <c r="O27" s="306"/>
      <c r="P27" s="306"/>
      <c r="Q27" s="306"/>
      <c r="R27" s="51"/>
      <c r="S27" s="1124"/>
      <c r="T27" s="1125"/>
      <c r="U27" s="349"/>
      <c r="V27" s="350"/>
      <c r="W27" s="350"/>
      <c r="X27" s="350"/>
      <c r="Y27" s="351"/>
      <c r="Z27" s="1013"/>
      <c r="AA27" s="1014"/>
      <c r="AB27" s="1014"/>
      <c r="AC27" s="1014"/>
      <c r="AD27" s="79"/>
      <c r="AE27" s="80"/>
      <c r="AF27" s="388"/>
      <c r="AG27" s="389"/>
      <c r="AH27" s="389"/>
      <c r="AI27" s="389"/>
      <c r="AJ27" s="79"/>
      <c r="AK27" s="80"/>
    </row>
    <row r="28" spans="1:38" ht="25.5" customHeight="1">
      <c r="A28" s="28"/>
      <c r="B28" s="334" t="s">
        <v>51</v>
      </c>
      <c r="C28" s="335"/>
      <c r="D28" s="335"/>
      <c r="E28" s="335"/>
      <c r="F28" s="336" t="s">
        <v>52</v>
      </c>
      <c r="G28" s="1116">
        <f>G20+G22+G24-G26</f>
        <v>-2813872</v>
      </c>
      <c r="H28" s="1117"/>
      <c r="I28" s="1117"/>
      <c r="J28" s="1117"/>
      <c r="K28" s="1117"/>
      <c r="L28" s="44"/>
      <c r="M28" s="45"/>
      <c r="N28" s="337">
        <v>-915956</v>
      </c>
      <c r="O28" s="338"/>
      <c r="P28" s="338"/>
      <c r="Q28" s="338"/>
      <c r="R28" s="61"/>
      <c r="S28" s="1003"/>
      <c r="T28" s="1004"/>
      <c r="U28" s="399"/>
      <c r="V28" s="400"/>
      <c r="W28" s="400"/>
      <c r="X28" s="400"/>
      <c r="Y28" s="401"/>
      <c r="Z28" s="405"/>
      <c r="AA28" s="406"/>
      <c r="AB28" s="406"/>
      <c r="AC28" s="406"/>
      <c r="AD28" s="406"/>
      <c r="AE28" s="407"/>
      <c r="AF28" s="405"/>
      <c r="AG28" s="406"/>
      <c r="AH28" s="406"/>
      <c r="AI28" s="406"/>
      <c r="AJ28" s="406"/>
      <c r="AK28" s="411"/>
      <c r="AL28" s="43"/>
    </row>
    <row r="29" spans="1:38" ht="25.5" customHeight="1" thickBot="1">
      <c r="A29" s="28"/>
      <c r="B29" s="413" t="s">
        <v>53</v>
      </c>
      <c r="C29" s="414"/>
      <c r="D29" s="414"/>
      <c r="E29" s="414"/>
      <c r="F29" s="390"/>
      <c r="G29" s="1120"/>
      <c r="H29" s="1121"/>
      <c r="I29" s="1121"/>
      <c r="J29" s="1121"/>
      <c r="K29" s="1121"/>
      <c r="L29" s="49"/>
      <c r="M29" s="50"/>
      <c r="N29" s="393"/>
      <c r="O29" s="394"/>
      <c r="P29" s="394"/>
      <c r="Q29" s="394"/>
      <c r="R29" s="81"/>
      <c r="S29" s="1025"/>
      <c r="T29" s="1026"/>
      <c r="U29" s="402"/>
      <c r="V29" s="403"/>
      <c r="W29" s="403"/>
      <c r="X29" s="403"/>
      <c r="Y29" s="404"/>
      <c r="Z29" s="408"/>
      <c r="AA29" s="409"/>
      <c r="AB29" s="409"/>
      <c r="AC29" s="409"/>
      <c r="AD29" s="409"/>
      <c r="AE29" s="410"/>
      <c r="AF29" s="408"/>
      <c r="AG29" s="409"/>
      <c r="AH29" s="409"/>
      <c r="AI29" s="409"/>
      <c r="AJ29" s="409"/>
      <c r="AK29" s="412"/>
    </row>
    <row r="30" spans="1:38" ht="7.5" customHeight="1" thickBot="1">
      <c r="B30" s="82"/>
      <c r="C30" s="82"/>
      <c r="D30" s="82"/>
      <c r="E30" s="82"/>
      <c r="F30" s="83"/>
      <c r="G30" s="84"/>
      <c r="H30" s="84"/>
      <c r="I30" s="84"/>
      <c r="J30" s="84"/>
      <c r="K30" s="84"/>
      <c r="L30" s="84"/>
      <c r="M30" s="84"/>
      <c r="N30" s="84"/>
      <c r="O30" s="84"/>
      <c r="P30" s="84"/>
      <c r="Q30" s="84"/>
      <c r="R30" s="85"/>
      <c r="S30" s="85"/>
      <c r="T30" s="82"/>
      <c r="U30" s="82"/>
      <c r="V30" s="82"/>
      <c r="W30" s="82"/>
      <c r="X30" s="82"/>
      <c r="Y30" s="82"/>
      <c r="Z30" s="82"/>
      <c r="AA30" s="82"/>
      <c r="AB30" s="82"/>
      <c r="AC30" s="86"/>
      <c r="AD30" s="86"/>
      <c r="AE30" s="86"/>
      <c r="AF30" s="86"/>
      <c r="AG30" s="86"/>
      <c r="AH30" s="415"/>
      <c r="AI30" s="415"/>
      <c r="AJ30" s="86"/>
      <c r="AK30" s="86"/>
    </row>
    <row r="31" spans="1:38" s="27" customFormat="1" ht="13.5" customHeight="1">
      <c r="A31" s="25"/>
      <c r="B31" s="1027" t="s">
        <v>54</v>
      </c>
      <c r="C31" s="1028"/>
      <c r="D31" s="1028"/>
      <c r="E31" s="1028"/>
      <c r="F31" s="1028"/>
      <c r="G31" s="1028"/>
      <c r="H31" s="1028"/>
      <c r="I31" s="1028"/>
      <c r="J31" s="1028"/>
      <c r="K31" s="1028"/>
      <c r="L31" s="1028"/>
      <c r="M31" s="1028"/>
      <c r="N31" s="1028"/>
      <c r="O31" s="1028"/>
      <c r="P31" s="1028"/>
      <c r="Q31" s="1028"/>
      <c r="R31" s="1028"/>
      <c r="S31" s="1028"/>
      <c r="T31" s="1028"/>
      <c r="U31" s="1028"/>
      <c r="V31" s="1028"/>
      <c r="W31" s="1028"/>
      <c r="X31" s="87"/>
      <c r="Y31" s="87"/>
      <c r="Z31" s="420" t="s">
        <v>55</v>
      </c>
      <c r="AA31" s="420"/>
      <c r="AB31" s="420"/>
      <c r="AC31" s="420"/>
      <c r="AD31" s="420"/>
      <c r="AE31" s="420"/>
      <c r="AF31" s="420"/>
      <c r="AG31" s="420"/>
      <c r="AH31" s="420"/>
      <c r="AI31" s="420"/>
      <c r="AJ31" s="420"/>
      <c r="AK31" s="421"/>
      <c r="AL31" s="88"/>
    </row>
    <row r="32" spans="1:38" s="27" customFormat="1" ht="13.5" customHeight="1">
      <c r="A32" s="25"/>
      <c r="B32" s="1029"/>
      <c r="C32" s="1030"/>
      <c r="D32" s="1030"/>
      <c r="E32" s="1030"/>
      <c r="F32" s="1030"/>
      <c r="G32" s="1030"/>
      <c r="H32" s="1030"/>
      <c r="I32" s="1030"/>
      <c r="J32" s="1030"/>
      <c r="K32" s="1030"/>
      <c r="L32" s="1030"/>
      <c r="M32" s="1030"/>
      <c r="N32" s="1030"/>
      <c r="O32" s="1030"/>
      <c r="P32" s="1030"/>
      <c r="Q32" s="1030"/>
      <c r="R32" s="1030"/>
      <c r="S32" s="1030"/>
      <c r="T32" s="1030"/>
      <c r="U32" s="1030"/>
      <c r="V32" s="1030"/>
      <c r="W32" s="1030"/>
      <c r="X32" s="89"/>
      <c r="Y32" s="89"/>
      <c r="Z32" s="422"/>
      <c r="AA32" s="422"/>
      <c r="AB32" s="422"/>
      <c r="AC32" s="422"/>
      <c r="AD32" s="422"/>
      <c r="AE32" s="422"/>
      <c r="AF32" s="422"/>
      <c r="AG32" s="422"/>
      <c r="AH32" s="422"/>
      <c r="AI32" s="422"/>
      <c r="AJ32" s="422"/>
      <c r="AK32" s="423"/>
      <c r="AL32" s="88"/>
    </row>
    <row r="33" spans="1:40" s="27" customFormat="1" ht="23.25" customHeight="1">
      <c r="A33" s="25"/>
      <c r="B33" s="424" t="s">
        <v>11</v>
      </c>
      <c r="C33" s="425"/>
      <c r="D33" s="425"/>
      <c r="E33" s="425"/>
      <c r="F33" s="426"/>
      <c r="G33" s="1031" t="s">
        <v>12</v>
      </c>
      <c r="H33" s="1032"/>
      <c r="I33" s="1032"/>
      <c r="J33" s="1032"/>
      <c r="K33" s="1032"/>
      <c r="L33" s="1032"/>
      <c r="M33" s="1033"/>
      <c r="N33" s="1034" t="s">
        <v>13</v>
      </c>
      <c r="O33" s="1035"/>
      <c r="P33" s="1035"/>
      <c r="Q33" s="1035"/>
      <c r="R33" s="1036"/>
      <c r="S33" s="431" t="s">
        <v>56</v>
      </c>
      <c r="T33" s="425"/>
      <c r="U33" s="425"/>
      <c r="V33" s="425"/>
      <c r="W33" s="425"/>
      <c r="X33" s="425"/>
      <c r="Y33" s="426"/>
      <c r="Z33" s="1031" t="s">
        <v>101</v>
      </c>
      <c r="AA33" s="1032"/>
      <c r="AB33" s="1032"/>
      <c r="AC33" s="1032"/>
      <c r="AD33" s="1032"/>
      <c r="AE33" s="1033"/>
      <c r="AF33" s="1034" t="s">
        <v>102</v>
      </c>
      <c r="AG33" s="1035"/>
      <c r="AH33" s="1035"/>
      <c r="AI33" s="1035"/>
      <c r="AJ33" s="1035"/>
      <c r="AK33" s="1037"/>
      <c r="AL33" s="88"/>
    </row>
    <row r="34" spans="1:40" ht="26.25" customHeight="1">
      <c r="A34" s="28"/>
      <c r="B34" s="345" t="s">
        <v>57</v>
      </c>
      <c r="C34" s="344"/>
      <c r="D34" s="344"/>
      <c r="E34" s="344"/>
      <c r="F34" s="336"/>
      <c r="G34" s="90"/>
      <c r="H34" s="1038" t="s">
        <v>33</v>
      </c>
      <c r="I34" s="1038"/>
      <c r="J34" s="1038"/>
      <c r="K34" s="1038"/>
      <c r="L34" s="44" t="s">
        <v>58</v>
      </c>
      <c r="M34" s="45"/>
      <c r="N34" s="91"/>
      <c r="O34" s="449" t="s">
        <v>33</v>
      </c>
      <c r="P34" s="449"/>
      <c r="Q34" s="449"/>
      <c r="R34" s="92" t="s">
        <v>58</v>
      </c>
      <c r="S34" s="453" t="s">
        <v>59</v>
      </c>
      <c r="T34" s="454"/>
      <c r="U34" s="454"/>
      <c r="V34" s="454"/>
      <c r="W34" s="454"/>
      <c r="X34" s="454"/>
      <c r="Y34" s="455"/>
      <c r="Z34" s="70"/>
      <c r="AA34" s="1039" t="s">
        <v>33</v>
      </c>
      <c r="AB34" s="1039"/>
      <c r="AC34" s="1039"/>
      <c r="AD34" s="68"/>
      <c r="AE34" s="69" t="s">
        <v>19</v>
      </c>
      <c r="AF34" s="68"/>
      <c r="AG34" s="437" t="s">
        <v>46</v>
      </c>
      <c r="AH34" s="437"/>
      <c r="AI34" s="437"/>
      <c r="AJ34" s="93" t="s">
        <v>58</v>
      </c>
      <c r="AK34" s="71"/>
      <c r="AL34" s="43"/>
    </row>
    <row r="35" spans="1:40" ht="26.25" customHeight="1">
      <c r="A35" s="28"/>
      <c r="B35" s="331"/>
      <c r="C35" s="315"/>
      <c r="D35" s="315"/>
      <c r="E35" s="315"/>
      <c r="F35" s="316"/>
      <c r="G35" s="75" t="s">
        <v>60</v>
      </c>
      <c r="H35" s="51"/>
      <c r="I35" s="1001" t="s">
        <v>33</v>
      </c>
      <c r="J35" s="1001"/>
      <c r="K35" s="51"/>
      <c r="L35" s="49" t="s">
        <v>61</v>
      </c>
      <c r="M35" s="50"/>
      <c r="N35" s="94" t="s">
        <v>60</v>
      </c>
      <c r="O35" s="830" t="s">
        <v>46</v>
      </c>
      <c r="P35" s="830"/>
      <c r="Q35" s="830"/>
      <c r="R35" s="95" t="s">
        <v>61</v>
      </c>
      <c r="S35" s="464"/>
      <c r="T35" s="465"/>
      <c r="U35" s="465"/>
      <c r="V35" s="465"/>
      <c r="W35" s="465"/>
      <c r="X35" s="465"/>
      <c r="Y35" s="466"/>
      <c r="Z35" s="75" t="s">
        <v>60</v>
      </c>
      <c r="AA35" s="1039" t="s">
        <v>33</v>
      </c>
      <c r="AB35" s="1039"/>
      <c r="AC35" s="1039"/>
      <c r="AD35" s="78"/>
      <c r="AE35" s="74" t="s">
        <v>61</v>
      </c>
      <c r="AF35" s="75" t="s">
        <v>60</v>
      </c>
      <c r="AG35" s="830" t="s">
        <v>46</v>
      </c>
      <c r="AH35" s="830"/>
      <c r="AI35" s="830"/>
      <c r="AJ35" s="96" t="s">
        <v>61</v>
      </c>
      <c r="AK35" s="76"/>
    </row>
    <row r="36" spans="1:40" ht="26.25" customHeight="1">
      <c r="A36" s="28"/>
      <c r="B36" s="345" t="s">
        <v>62</v>
      </c>
      <c r="C36" s="344"/>
      <c r="D36" s="344"/>
      <c r="E36" s="344"/>
      <c r="F36" s="336"/>
      <c r="G36" s="90"/>
      <c r="H36" s="1038" t="s">
        <v>33</v>
      </c>
      <c r="I36" s="1038"/>
      <c r="J36" s="1038"/>
      <c r="K36" s="1038"/>
      <c r="L36" s="44" t="s">
        <v>58</v>
      </c>
      <c r="M36" s="45"/>
      <c r="N36" s="91"/>
      <c r="O36" s="449" t="s">
        <v>46</v>
      </c>
      <c r="P36" s="449"/>
      <c r="Q36" s="449"/>
      <c r="R36" s="92" t="s">
        <v>58</v>
      </c>
      <c r="S36" s="453" t="s">
        <v>63</v>
      </c>
      <c r="T36" s="454"/>
      <c r="U36" s="454"/>
      <c r="V36" s="454"/>
      <c r="W36" s="454"/>
      <c r="X36" s="454"/>
      <c r="Y36" s="455"/>
      <c r="Z36" s="70"/>
      <c r="AA36" s="1041" t="s">
        <v>33</v>
      </c>
      <c r="AB36" s="1041"/>
      <c r="AC36" s="1041"/>
      <c r="AD36" s="68"/>
      <c r="AE36" s="69" t="s">
        <v>19</v>
      </c>
      <c r="AF36" s="97"/>
      <c r="AG36" s="449" t="s">
        <v>46</v>
      </c>
      <c r="AH36" s="449"/>
      <c r="AI36" s="449"/>
      <c r="AJ36" s="98" t="s">
        <v>58</v>
      </c>
      <c r="AK36" s="99"/>
      <c r="AL36" s="43"/>
    </row>
    <row r="37" spans="1:40" ht="26.25" customHeight="1" thickBot="1">
      <c r="A37" s="28"/>
      <c r="B37" s="441"/>
      <c r="C37" s="442"/>
      <c r="D37" s="442"/>
      <c r="E37" s="442"/>
      <c r="F37" s="390"/>
      <c r="G37" s="100" t="s">
        <v>60</v>
      </c>
      <c r="H37" s="81"/>
      <c r="I37" s="1042" t="s">
        <v>33</v>
      </c>
      <c r="J37" s="1042"/>
      <c r="K37" s="81"/>
      <c r="L37" s="101" t="s">
        <v>61</v>
      </c>
      <c r="M37" s="102"/>
      <c r="N37" s="103" t="s">
        <v>60</v>
      </c>
      <c r="O37" s="447" t="s">
        <v>46</v>
      </c>
      <c r="P37" s="447"/>
      <c r="Q37" s="447"/>
      <c r="R37" s="104" t="s">
        <v>61</v>
      </c>
      <c r="S37" s="456"/>
      <c r="T37" s="457"/>
      <c r="U37" s="457"/>
      <c r="V37" s="457"/>
      <c r="W37" s="457"/>
      <c r="X37" s="457"/>
      <c r="Y37" s="458"/>
      <c r="Z37" s="100" t="s">
        <v>60</v>
      </c>
      <c r="AA37" s="1043" t="s">
        <v>33</v>
      </c>
      <c r="AB37" s="1043"/>
      <c r="AC37" s="1043"/>
      <c r="AD37" s="105"/>
      <c r="AE37" s="106" t="s">
        <v>61</v>
      </c>
      <c r="AF37" s="100" t="s">
        <v>60</v>
      </c>
      <c r="AG37" s="447" t="s">
        <v>46</v>
      </c>
      <c r="AH37" s="447"/>
      <c r="AI37" s="447"/>
      <c r="AJ37" s="107" t="s">
        <v>61</v>
      </c>
      <c r="AK37" s="108"/>
    </row>
    <row r="38" spans="1:40" ht="8.25" customHeight="1" thickBot="1">
      <c r="B38" s="109"/>
      <c r="C38" s="109"/>
      <c r="D38" s="109"/>
      <c r="E38" s="109"/>
      <c r="F38" s="109"/>
      <c r="G38" s="20"/>
      <c r="H38" s="20"/>
      <c r="I38" s="110"/>
      <c r="J38" s="110"/>
      <c r="K38" s="20"/>
      <c r="L38" s="44"/>
      <c r="M38" s="44"/>
      <c r="N38" s="111"/>
      <c r="O38" s="111"/>
      <c r="P38" s="111"/>
      <c r="Q38" s="111"/>
      <c r="R38" s="111"/>
      <c r="S38" s="112"/>
      <c r="T38" s="112"/>
      <c r="U38" s="112"/>
      <c r="V38" s="112"/>
      <c r="W38" s="112"/>
      <c r="X38" s="112"/>
      <c r="Y38" s="112"/>
      <c r="Z38" s="20"/>
      <c r="AA38" s="113"/>
      <c r="AB38" s="113"/>
      <c r="AC38" s="113"/>
      <c r="AD38" s="68"/>
      <c r="AE38" s="68"/>
      <c r="AF38" s="46"/>
      <c r="AG38" s="46"/>
      <c r="AH38" s="46"/>
      <c r="AI38" s="46"/>
      <c r="AJ38" s="46"/>
      <c r="AK38" s="46"/>
    </row>
    <row r="39" spans="1:40" ht="27" customHeight="1">
      <c r="A39" s="28"/>
      <c r="B39" s="472" t="s">
        <v>64</v>
      </c>
      <c r="C39" s="473"/>
      <c r="D39" s="473"/>
      <c r="E39" s="473"/>
      <c r="F39" s="473"/>
      <c r="G39" s="473"/>
      <c r="H39" s="473"/>
      <c r="I39" s="473"/>
      <c r="J39" s="473"/>
      <c r="K39" s="473"/>
      <c r="L39" s="473"/>
      <c r="M39" s="473"/>
      <c r="N39" s="473"/>
      <c r="O39" s="473"/>
      <c r="P39" s="473"/>
      <c r="Q39" s="473"/>
      <c r="R39" s="473"/>
      <c r="S39" s="474"/>
      <c r="T39" s="475" t="s">
        <v>65</v>
      </c>
      <c r="U39" s="478" t="s">
        <v>11</v>
      </c>
      <c r="V39" s="479"/>
      <c r="W39" s="480"/>
      <c r="X39" s="487" t="s">
        <v>66</v>
      </c>
      <c r="Y39" s="488"/>
      <c r="Z39" s="489"/>
      <c r="AA39" s="487" t="s">
        <v>67</v>
      </c>
      <c r="AB39" s="488"/>
      <c r="AC39" s="489"/>
      <c r="AD39" s="487" t="s">
        <v>100</v>
      </c>
      <c r="AE39" s="496"/>
      <c r="AF39" s="496"/>
      <c r="AG39" s="497"/>
      <c r="AH39" s="504" t="s">
        <v>68</v>
      </c>
      <c r="AI39" s="496"/>
      <c r="AJ39" s="496"/>
      <c r="AK39" s="505"/>
      <c r="AL39" s="175"/>
    </row>
    <row r="40" spans="1:40" ht="23.25" customHeight="1">
      <c r="A40" s="28"/>
      <c r="B40" s="345" t="s">
        <v>11</v>
      </c>
      <c r="C40" s="344"/>
      <c r="D40" s="336"/>
      <c r="E40" s="1052" t="s">
        <v>69</v>
      </c>
      <c r="F40" s="1053"/>
      <c r="G40" s="1053"/>
      <c r="H40" s="1053"/>
      <c r="I40" s="1053"/>
      <c r="J40" s="1053"/>
      <c r="K40" s="1053"/>
      <c r="L40" s="1053"/>
      <c r="M40" s="1053"/>
      <c r="N40" s="1054"/>
      <c r="O40" s="1052" t="s">
        <v>10</v>
      </c>
      <c r="P40" s="1053"/>
      <c r="Q40" s="1053"/>
      <c r="R40" s="1053"/>
      <c r="S40" s="1055"/>
      <c r="T40" s="476"/>
      <c r="U40" s="481"/>
      <c r="V40" s="482"/>
      <c r="W40" s="483"/>
      <c r="X40" s="490"/>
      <c r="Y40" s="491"/>
      <c r="Z40" s="492"/>
      <c r="AA40" s="490"/>
      <c r="AB40" s="491"/>
      <c r="AC40" s="492"/>
      <c r="AD40" s="498"/>
      <c r="AE40" s="499"/>
      <c r="AF40" s="499"/>
      <c r="AG40" s="500"/>
      <c r="AH40" s="498"/>
      <c r="AI40" s="499"/>
      <c r="AJ40" s="499"/>
      <c r="AK40" s="506"/>
      <c r="AL40" s="175"/>
    </row>
    <row r="41" spans="1:40" ht="18" customHeight="1">
      <c r="A41" s="28"/>
      <c r="B41" s="330"/>
      <c r="C41" s="312"/>
      <c r="D41" s="313"/>
      <c r="E41" s="512" t="s">
        <v>70</v>
      </c>
      <c r="F41" s="344"/>
      <c r="G41" s="336"/>
      <c r="H41" s="512" t="s">
        <v>71</v>
      </c>
      <c r="I41" s="344"/>
      <c r="J41" s="344"/>
      <c r="K41" s="336"/>
      <c r="L41" s="514" t="s">
        <v>72</v>
      </c>
      <c r="M41" s="515"/>
      <c r="N41" s="516"/>
      <c r="O41" s="512" t="s">
        <v>70</v>
      </c>
      <c r="P41" s="336"/>
      <c r="Q41" s="512" t="s">
        <v>73</v>
      </c>
      <c r="R41" s="344"/>
      <c r="S41" s="517"/>
      <c r="T41" s="476"/>
      <c r="U41" s="484"/>
      <c r="V41" s="485"/>
      <c r="W41" s="486"/>
      <c r="X41" s="493"/>
      <c r="Y41" s="494"/>
      <c r="Z41" s="495"/>
      <c r="AA41" s="493"/>
      <c r="AB41" s="494"/>
      <c r="AC41" s="495"/>
      <c r="AD41" s="501"/>
      <c r="AE41" s="502"/>
      <c r="AF41" s="502"/>
      <c r="AG41" s="503"/>
      <c r="AH41" s="501"/>
      <c r="AI41" s="502"/>
      <c r="AJ41" s="502"/>
      <c r="AK41" s="507"/>
      <c r="AL41" s="175"/>
    </row>
    <row r="42" spans="1:40" ht="18" customHeight="1">
      <c r="A42" s="28"/>
      <c r="B42" s="331"/>
      <c r="C42" s="315"/>
      <c r="D42" s="316"/>
      <c r="E42" s="513"/>
      <c r="F42" s="315"/>
      <c r="G42" s="316"/>
      <c r="H42" s="518" t="s">
        <v>74</v>
      </c>
      <c r="I42" s="333"/>
      <c r="J42" s="333"/>
      <c r="K42" s="519"/>
      <c r="L42" s="537" t="s">
        <v>70</v>
      </c>
      <c r="M42" s="538"/>
      <c r="N42" s="539"/>
      <c r="O42" s="513"/>
      <c r="P42" s="316"/>
      <c r="Q42" s="518" t="s">
        <v>74</v>
      </c>
      <c r="R42" s="333"/>
      <c r="S42" s="540"/>
      <c r="T42" s="476"/>
      <c r="U42" s="1058" t="s">
        <v>75</v>
      </c>
      <c r="V42" s="1059"/>
      <c r="W42" s="1060"/>
      <c r="X42" s="114"/>
      <c r="Y42" s="115"/>
      <c r="Z42" s="116" t="s">
        <v>18</v>
      </c>
      <c r="AA42" s="114"/>
      <c r="AB42" s="115"/>
      <c r="AC42" s="116" t="s">
        <v>18</v>
      </c>
      <c r="AD42" s="55"/>
      <c r="AE42" s="55"/>
      <c r="AF42" s="55"/>
      <c r="AG42" s="115" t="s">
        <v>18</v>
      </c>
      <c r="AH42" s="114"/>
      <c r="AI42" s="42"/>
      <c r="AJ42" s="42"/>
      <c r="AK42" s="115" t="s">
        <v>18</v>
      </c>
      <c r="AL42" s="175"/>
    </row>
    <row r="43" spans="1:40" ht="12.6" customHeight="1">
      <c r="A43" s="28"/>
      <c r="B43" s="583" t="s">
        <v>76</v>
      </c>
      <c r="C43" s="118"/>
      <c r="D43" s="42"/>
      <c r="E43" s="119"/>
      <c r="F43" s="42"/>
      <c r="G43" s="36" t="s">
        <v>6</v>
      </c>
      <c r="H43" s="35"/>
      <c r="I43" s="34"/>
      <c r="J43" s="34"/>
      <c r="K43" s="36" t="s">
        <v>77</v>
      </c>
      <c r="L43" s="34"/>
      <c r="M43" s="34"/>
      <c r="N43" s="36" t="s">
        <v>6</v>
      </c>
      <c r="O43" s="35"/>
      <c r="P43" s="36" t="s">
        <v>6</v>
      </c>
      <c r="Q43" s="35"/>
      <c r="R43" s="34"/>
      <c r="S43" s="34" t="s">
        <v>77</v>
      </c>
      <c r="T43" s="476"/>
      <c r="U43" s="1061"/>
      <c r="V43" s="1062"/>
      <c r="W43" s="1063"/>
      <c r="X43" s="324">
        <v>38320000</v>
      </c>
      <c r="Y43" s="325"/>
      <c r="Z43" s="547"/>
      <c r="AA43" s="930" t="s">
        <v>33</v>
      </c>
      <c r="AB43" s="931"/>
      <c r="AC43" s="932"/>
      <c r="AD43" s="930" t="s">
        <v>33</v>
      </c>
      <c r="AE43" s="931"/>
      <c r="AF43" s="931"/>
      <c r="AG43" s="932"/>
      <c r="AH43" s="324">
        <v>38320000</v>
      </c>
      <c r="AI43" s="325"/>
      <c r="AJ43" s="325"/>
      <c r="AK43" s="526"/>
      <c r="AL43" s="175"/>
    </row>
    <row r="44" spans="1:40" ht="39" customHeight="1">
      <c r="A44" s="28"/>
      <c r="B44" s="584"/>
      <c r="C44" s="513" t="s">
        <v>78</v>
      </c>
      <c r="D44" s="316"/>
      <c r="E44" s="989">
        <v>1150</v>
      </c>
      <c r="F44" s="990"/>
      <c r="G44" s="50"/>
      <c r="H44" s="981">
        <v>296900</v>
      </c>
      <c r="I44" s="982"/>
      <c r="J44" s="982"/>
      <c r="K44" s="1051"/>
      <c r="L44" s="989">
        <v>57</v>
      </c>
      <c r="M44" s="990"/>
      <c r="N44" s="50"/>
      <c r="O44" s="354">
        <v>1129</v>
      </c>
      <c r="P44" s="355"/>
      <c r="Q44" s="354">
        <v>300500</v>
      </c>
      <c r="R44" s="355"/>
      <c r="S44" s="850"/>
      <c r="T44" s="476"/>
      <c r="U44" s="1064"/>
      <c r="V44" s="1065"/>
      <c r="W44" s="1066"/>
      <c r="X44" s="326"/>
      <c r="Y44" s="327"/>
      <c r="Z44" s="548"/>
      <c r="AA44" s="354"/>
      <c r="AB44" s="355"/>
      <c r="AC44" s="436"/>
      <c r="AD44" s="354"/>
      <c r="AE44" s="355"/>
      <c r="AF44" s="355"/>
      <c r="AG44" s="436"/>
      <c r="AH44" s="326"/>
      <c r="AI44" s="327"/>
      <c r="AJ44" s="327"/>
      <c r="AK44" s="527"/>
      <c r="AL44" s="175"/>
      <c r="AM44" s="1"/>
      <c r="AN44" s="1"/>
    </row>
    <row r="45" spans="1:40" ht="39" customHeight="1">
      <c r="A45" s="28"/>
      <c r="B45" s="584"/>
      <c r="C45" s="120"/>
      <c r="D45" s="122" t="s">
        <v>79</v>
      </c>
      <c r="E45" s="1056">
        <v>340</v>
      </c>
      <c r="F45" s="1057"/>
      <c r="G45" s="50"/>
      <c r="H45" s="1077">
        <v>294200</v>
      </c>
      <c r="I45" s="1078"/>
      <c r="J45" s="1078"/>
      <c r="K45" s="1079"/>
      <c r="L45" s="1056">
        <v>4</v>
      </c>
      <c r="M45" s="1057"/>
      <c r="N45" s="50"/>
      <c r="O45" s="854">
        <v>341</v>
      </c>
      <c r="P45" s="855"/>
      <c r="Q45" s="854">
        <v>297800</v>
      </c>
      <c r="R45" s="855"/>
      <c r="S45" s="856"/>
      <c r="T45" s="476"/>
      <c r="U45" s="1080" t="s">
        <v>80</v>
      </c>
      <c r="V45" s="1073" t="s">
        <v>81</v>
      </c>
      <c r="W45" s="1074"/>
      <c r="X45" s="1045">
        <v>6000467</v>
      </c>
      <c r="Y45" s="1046"/>
      <c r="Z45" s="1047"/>
      <c r="AA45" s="1049" t="s">
        <v>33</v>
      </c>
      <c r="AB45" s="1038"/>
      <c r="AC45" s="1050"/>
      <c r="AD45" s="1049" t="s">
        <v>33</v>
      </c>
      <c r="AE45" s="1038"/>
      <c r="AF45" s="1038"/>
      <c r="AG45" s="1050"/>
      <c r="AH45" s="1067">
        <f>SUM(X45:AG46)</f>
        <v>6000467</v>
      </c>
      <c r="AI45" s="1068"/>
      <c r="AJ45" s="1068"/>
      <c r="AK45" s="1069"/>
      <c r="AL45" s="175"/>
    </row>
    <row r="46" spans="1:40" ht="18.75" customHeight="1">
      <c r="A46" s="28"/>
      <c r="B46" s="584"/>
      <c r="C46" s="512" t="s">
        <v>82</v>
      </c>
      <c r="D46" s="336"/>
      <c r="E46" s="1045">
        <v>0</v>
      </c>
      <c r="F46" s="1046"/>
      <c r="G46" s="121"/>
      <c r="H46" s="1049" t="s">
        <v>33</v>
      </c>
      <c r="I46" s="1038"/>
      <c r="J46" s="1038"/>
      <c r="K46" s="1050"/>
      <c r="L46" s="1045">
        <v>0</v>
      </c>
      <c r="M46" s="1046"/>
      <c r="N46" s="121"/>
      <c r="O46" s="352">
        <v>0</v>
      </c>
      <c r="P46" s="353"/>
      <c r="Q46" s="352" t="s">
        <v>33</v>
      </c>
      <c r="R46" s="353"/>
      <c r="S46" s="857"/>
      <c r="T46" s="476"/>
      <c r="U46" s="1081"/>
      <c r="V46" s="1075"/>
      <c r="W46" s="1076"/>
      <c r="X46" s="989"/>
      <c r="Y46" s="990"/>
      <c r="Z46" s="1048"/>
      <c r="AA46" s="981"/>
      <c r="AB46" s="982"/>
      <c r="AC46" s="1051"/>
      <c r="AD46" s="981"/>
      <c r="AE46" s="982"/>
      <c r="AF46" s="982"/>
      <c r="AG46" s="1051"/>
      <c r="AH46" s="1070"/>
      <c r="AI46" s="1071"/>
      <c r="AJ46" s="1071"/>
      <c r="AK46" s="1072"/>
      <c r="AL46" s="175"/>
    </row>
    <row r="47" spans="1:40" ht="18.75" customHeight="1">
      <c r="A47" s="28"/>
      <c r="B47" s="584"/>
      <c r="C47" s="513"/>
      <c r="D47" s="316"/>
      <c r="E47" s="989"/>
      <c r="F47" s="990"/>
      <c r="G47" s="50"/>
      <c r="H47" s="981"/>
      <c r="I47" s="982"/>
      <c r="J47" s="982"/>
      <c r="K47" s="1051"/>
      <c r="L47" s="989"/>
      <c r="M47" s="990"/>
      <c r="N47" s="50"/>
      <c r="O47" s="354"/>
      <c r="P47" s="355"/>
      <c r="Q47" s="354"/>
      <c r="R47" s="355"/>
      <c r="S47" s="850"/>
      <c r="T47" s="476"/>
      <c r="U47" s="1081"/>
      <c r="V47" s="1073" t="s">
        <v>83</v>
      </c>
      <c r="W47" s="1074"/>
      <c r="X47" s="1045">
        <v>8772467</v>
      </c>
      <c r="Y47" s="1046"/>
      <c r="Z47" s="1047"/>
      <c r="AA47" s="1049" t="s">
        <v>33</v>
      </c>
      <c r="AB47" s="1038"/>
      <c r="AC47" s="1050"/>
      <c r="AD47" s="1049" t="s">
        <v>33</v>
      </c>
      <c r="AE47" s="1038"/>
      <c r="AF47" s="1038"/>
      <c r="AG47" s="1050"/>
      <c r="AH47" s="1067">
        <f>SUM(X47:AG48)</f>
        <v>8772467</v>
      </c>
      <c r="AI47" s="1068"/>
      <c r="AJ47" s="1068"/>
      <c r="AK47" s="1069"/>
      <c r="AL47" s="175"/>
    </row>
    <row r="48" spans="1:40" ht="39" customHeight="1">
      <c r="A48" s="28"/>
      <c r="B48" s="584"/>
      <c r="C48" s="565" t="s">
        <v>84</v>
      </c>
      <c r="D48" s="566"/>
      <c r="E48" s="1056">
        <v>0</v>
      </c>
      <c r="F48" s="1057"/>
      <c r="G48" s="50"/>
      <c r="H48" s="1077" t="s">
        <v>33</v>
      </c>
      <c r="I48" s="1078"/>
      <c r="J48" s="1078"/>
      <c r="K48" s="1079"/>
      <c r="L48" s="1056">
        <v>0</v>
      </c>
      <c r="M48" s="1057"/>
      <c r="N48" s="50"/>
      <c r="O48" s="854">
        <v>0</v>
      </c>
      <c r="P48" s="855"/>
      <c r="Q48" s="854" t="s">
        <v>33</v>
      </c>
      <c r="R48" s="855"/>
      <c r="S48" s="856"/>
      <c r="T48" s="476"/>
      <c r="U48" s="1081"/>
      <c r="V48" s="1075"/>
      <c r="W48" s="1076"/>
      <c r="X48" s="989"/>
      <c r="Y48" s="990"/>
      <c r="Z48" s="1048"/>
      <c r="AA48" s="981"/>
      <c r="AB48" s="982"/>
      <c r="AC48" s="1051"/>
      <c r="AD48" s="981"/>
      <c r="AE48" s="982"/>
      <c r="AF48" s="982"/>
      <c r="AG48" s="1051"/>
      <c r="AH48" s="1070"/>
      <c r="AI48" s="1071"/>
      <c r="AJ48" s="1071"/>
      <c r="AK48" s="1072"/>
      <c r="AL48" s="175"/>
    </row>
    <row r="49" spans="1:40" ht="39" customHeight="1">
      <c r="A49" s="28"/>
      <c r="B49" s="585"/>
      <c r="C49" s="565" t="s">
        <v>85</v>
      </c>
      <c r="D49" s="566"/>
      <c r="E49" s="1083">
        <f>E44+E46+E48</f>
        <v>1150</v>
      </c>
      <c r="F49" s="1084"/>
      <c r="G49" s="50"/>
      <c r="H49" s="1077">
        <v>296900</v>
      </c>
      <c r="I49" s="1078"/>
      <c r="J49" s="1078"/>
      <c r="K49" s="1079"/>
      <c r="L49" s="1083">
        <f>L44+L46+L48</f>
        <v>57</v>
      </c>
      <c r="M49" s="1084"/>
      <c r="N49" s="50"/>
      <c r="O49" s="854">
        <v>1129</v>
      </c>
      <c r="P49" s="855"/>
      <c r="Q49" s="854">
        <v>300500</v>
      </c>
      <c r="R49" s="855"/>
      <c r="S49" s="856"/>
      <c r="T49" s="476"/>
      <c r="U49" s="1081"/>
      <c r="V49" s="1087" t="s">
        <v>86</v>
      </c>
      <c r="W49" s="1088"/>
      <c r="X49" s="1045">
        <v>0</v>
      </c>
      <c r="Y49" s="1046"/>
      <c r="Z49" s="1047"/>
      <c r="AA49" s="1049" t="s">
        <v>33</v>
      </c>
      <c r="AB49" s="1038"/>
      <c r="AC49" s="1050"/>
      <c r="AD49" s="1049" t="s">
        <v>33</v>
      </c>
      <c r="AE49" s="1038"/>
      <c r="AF49" s="1038"/>
      <c r="AG49" s="1050"/>
      <c r="AH49" s="1067">
        <f>SUM(X49:AG50)</f>
        <v>0</v>
      </c>
      <c r="AI49" s="1068"/>
      <c r="AJ49" s="1068"/>
      <c r="AK49" s="1069"/>
      <c r="AL49" s="175"/>
    </row>
    <row r="50" spans="1:40" ht="18.75" customHeight="1">
      <c r="A50" s="28"/>
      <c r="B50" s="345" t="s">
        <v>87</v>
      </c>
      <c r="C50" s="344"/>
      <c r="D50" s="336"/>
      <c r="E50" s="1045">
        <v>0</v>
      </c>
      <c r="F50" s="1046"/>
      <c r="G50" s="121"/>
      <c r="H50" s="1049" t="s">
        <v>33</v>
      </c>
      <c r="I50" s="1038"/>
      <c r="J50" s="1038"/>
      <c r="K50" s="1050"/>
      <c r="L50" s="1045">
        <v>0</v>
      </c>
      <c r="M50" s="1046"/>
      <c r="N50" s="121"/>
      <c r="O50" s="352">
        <v>0</v>
      </c>
      <c r="P50" s="353"/>
      <c r="Q50" s="352" t="s">
        <v>33</v>
      </c>
      <c r="R50" s="353"/>
      <c r="S50" s="857"/>
      <c r="T50" s="476"/>
      <c r="U50" s="1082"/>
      <c r="V50" s="1089"/>
      <c r="W50" s="1090"/>
      <c r="X50" s="989"/>
      <c r="Y50" s="990"/>
      <c r="Z50" s="1048"/>
      <c r="AA50" s="981"/>
      <c r="AB50" s="982"/>
      <c r="AC50" s="1051"/>
      <c r="AD50" s="981"/>
      <c r="AE50" s="982"/>
      <c r="AF50" s="982"/>
      <c r="AG50" s="1051"/>
      <c r="AH50" s="1070"/>
      <c r="AI50" s="1071"/>
      <c r="AJ50" s="1071"/>
      <c r="AK50" s="1072"/>
      <c r="AL50" s="175"/>
    </row>
    <row r="51" spans="1:40" ht="18.75" customHeight="1">
      <c r="A51" s="28"/>
      <c r="B51" s="331"/>
      <c r="C51" s="315"/>
      <c r="D51" s="316"/>
      <c r="E51" s="989"/>
      <c r="F51" s="990"/>
      <c r="G51" s="50"/>
      <c r="H51" s="981"/>
      <c r="I51" s="982"/>
      <c r="J51" s="982"/>
      <c r="K51" s="1051"/>
      <c r="L51" s="989"/>
      <c r="M51" s="990"/>
      <c r="N51" s="50"/>
      <c r="O51" s="354"/>
      <c r="P51" s="355"/>
      <c r="Q51" s="354"/>
      <c r="R51" s="355"/>
      <c r="S51" s="850"/>
      <c r="T51" s="476"/>
      <c r="U51" s="1058" t="s">
        <v>88</v>
      </c>
      <c r="V51" s="1059"/>
      <c r="W51" s="1060"/>
      <c r="X51" s="1067">
        <f>X43+X45-X47+X49</f>
        <v>35548000</v>
      </c>
      <c r="Y51" s="1068"/>
      <c r="Z51" s="1094"/>
      <c r="AA51" s="1098" t="s">
        <v>33</v>
      </c>
      <c r="AB51" s="1099"/>
      <c r="AC51" s="1100"/>
      <c r="AD51" s="1126" t="s">
        <v>33</v>
      </c>
      <c r="AE51" s="1127"/>
      <c r="AF51" s="1127"/>
      <c r="AG51" s="1128"/>
      <c r="AH51" s="1067">
        <f>AH43+AH45-AH47+AH49</f>
        <v>35548000</v>
      </c>
      <c r="AI51" s="1068"/>
      <c r="AJ51" s="1068"/>
      <c r="AK51" s="1069"/>
      <c r="AL51" s="175"/>
      <c r="AM51" s="1"/>
      <c r="AN51" s="1"/>
    </row>
    <row r="52" spans="1:40" ht="39.75" customHeight="1" thickBot="1">
      <c r="A52" s="28"/>
      <c r="B52" s="620" t="s">
        <v>68</v>
      </c>
      <c r="C52" s="621"/>
      <c r="D52" s="622"/>
      <c r="E52" s="1085">
        <f>E49+E50</f>
        <v>1150</v>
      </c>
      <c r="F52" s="1086"/>
      <c r="G52" s="50"/>
      <c r="H52" s="1091">
        <v>296900</v>
      </c>
      <c r="I52" s="1092"/>
      <c r="J52" s="1092"/>
      <c r="K52" s="1093"/>
      <c r="L52" s="1085">
        <f>L49+L50</f>
        <v>57</v>
      </c>
      <c r="M52" s="1086"/>
      <c r="N52" s="50"/>
      <c r="O52" s="860">
        <v>1129</v>
      </c>
      <c r="P52" s="861"/>
      <c r="Q52" s="860">
        <v>300500</v>
      </c>
      <c r="R52" s="861"/>
      <c r="S52" s="862"/>
      <c r="T52" s="477"/>
      <c r="U52" s="1111"/>
      <c r="V52" s="1112"/>
      <c r="W52" s="1113"/>
      <c r="X52" s="1095"/>
      <c r="Y52" s="1096"/>
      <c r="Z52" s="1097"/>
      <c r="AA52" s="1101"/>
      <c r="AB52" s="1102"/>
      <c r="AC52" s="1103"/>
      <c r="AD52" s="1129"/>
      <c r="AE52" s="1130"/>
      <c r="AF52" s="1130"/>
      <c r="AG52" s="1131"/>
      <c r="AH52" s="1095"/>
      <c r="AI52" s="1096"/>
      <c r="AJ52" s="1096"/>
      <c r="AK52" s="1110"/>
      <c r="AL52" s="175"/>
    </row>
    <row r="53" spans="1:40" ht="14.4">
      <c r="B53" s="123"/>
      <c r="C53" s="123"/>
      <c r="D53" s="123"/>
      <c r="E53" s="123"/>
      <c r="F53" s="123"/>
      <c r="G53" s="123"/>
      <c r="H53" s="123"/>
      <c r="I53" s="123"/>
      <c r="J53" s="123"/>
      <c r="K53" s="123"/>
      <c r="L53" s="123"/>
      <c r="M53" s="123"/>
      <c r="N53" s="123"/>
      <c r="O53" s="123"/>
      <c r="P53" s="123"/>
      <c r="Q53" s="123"/>
      <c r="R53" s="123"/>
      <c r="S53" s="123"/>
      <c r="T53" s="123"/>
      <c r="U53" s="123"/>
      <c r="V53" s="123"/>
      <c r="W53" s="123"/>
      <c r="X53" s="123"/>
      <c r="Y53" s="123"/>
      <c r="Z53" s="123"/>
      <c r="AA53" s="123"/>
      <c r="AB53" s="123"/>
      <c r="AC53" s="123"/>
      <c r="AD53" s="123"/>
      <c r="AE53" s="123"/>
      <c r="AF53" s="123"/>
      <c r="AG53" s="123"/>
      <c r="AH53" s="123"/>
      <c r="AI53" s="123"/>
      <c r="AJ53" s="123"/>
      <c r="AK53" s="123"/>
    </row>
    <row r="54" spans="1:40" ht="14.4">
      <c r="A54" s="124"/>
      <c r="B54" s="125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31"/>
      <c r="P54" s="31"/>
      <c r="Q54" s="31"/>
      <c r="R54" s="31"/>
      <c r="S54" s="31"/>
      <c r="T54" s="31"/>
      <c r="U54" s="31"/>
      <c r="V54" s="31"/>
      <c r="W54" s="31"/>
      <c r="X54" s="31"/>
      <c r="Y54" s="31"/>
      <c r="Z54" s="31"/>
      <c r="AA54" s="31"/>
      <c r="AB54" s="31"/>
      <c r="AC54" s="31"/>
      <c r="AD54" s="31"/>
      <c r="AE54" s="31"/>
      <c r="AF54" s="31"/>
      <c r="AG54" s="31"/>
      <c r="AH54" s="31"/>
      <c r="AI54" s="31"/>
      <c r="AJ54" s="31"/>
      <c r="AK54" s="31"/>
    </row>
    <row r="55" spans="1:40" ht="14.4">
      <c r="A55" s="124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31"/>
      <c r="P55" s="31"/>
      <c r="Q55" s="31"/>
      <c r="R55" s="31"/>
      <c r="S55" s="31"/>
      <c r="T55" s="31"/>
      <c r="U55" s="31"/>
      <c r="V55" s="31"/>
      <c r="W55" s="31"/>
      <c r="X55" s="31"/>
      <c r="Y55" s="31"/>
      <c r="Z55" s="31"/>
      <c r="AA55" s="31"/>
      <c r="AB55" s="31"/>
      <c r="AC55" s="31"/>
      <c r="AD55" s="31"/>
      <c r="AE55" s="31"/>
      <c r="AF55" s="31"/>
      <c r="AG55" s="31"/>
      <c r="AH55" s="31"/>
      <c r="AI55" s="31"/>
      <c r="AJ55" s="31"/>
      <c r="AK55" s="31"/>
    </row>
    <row r="56" spans="1:40" ht="14.4">
      <c r="A56" s="124"/>
      <c r="B56" s="31"/>
      <c r="C56" s="31"/>
      <c r="D56" s="125"/>
      <c r="E56" s="31"/>
      <c r="F56" s="31"/>
      <c r="G56" s="31"/>
      <c r="H56" s="31"/>
      <c r="I56" s="31"/>
      <c r="J56" s="31"/>
      <c r="K56" s="31"/>
      <c r="L56" s="31"/>
      <c r="M56" s="31"/>
      <c r="N56" s="31"/>
      <c r="O56" s="31"/>
      <c r="P56" s="31"/>
      <c r="Q56" s="31"/>
      <c r="R56" s="31"/>
      <c r="S56" s="31"/>
      <c r="T56" s="31"/>
      <c r="U56" s="31"/>
      <c r="V56" s="31"/>
      <c r="W56" s="31"/>
      <c r="X56" s="31"/>
      <c r="Y56" s="31"/>
      <c r="Z56" s="31"/>
      <c r="AA56" s="31"/>
      <c r="AB56" s="31"/>
      <c r="AC56" s="31"/>
      <c r="AD56" s="31"/>
      <c r="AE56" s="31"/>
      <c r="AF56" s="31"/>
      <c r="AG56" s="31"/>
      <c r="AH56" s="31"/>
      <c r="AI56" s="31"/>
      <c r="AJ56" s="31"/>
      <c r="AK56" s="31"/>
    </row>
    <row r="57" spans="1:40" s="126" customFormat="1">
      <c r="A57" s="124"/>
      <c r="B57" s="125"/>
      <c r="C57" s="125"/>
      <c r="D57" s="125"/>
      <c r="E57" s="125"/>
      <c r="F57" s="125"/>
      <c r="G57" s="125"/>
      <c r="H57" s="125"/>
      <c r="I57" s="125"/>
      <c r="J57" s="125"/>
      <c r="K57" s="125"/>
      <c r="L57" s="125"/>
      <c r="M57" s="125"/>
      <c r="N57" s="125"/>
      <c r="O57" s="125"/>
      <c r="P57" s="125"/>
      <c r="Q57" s="125"/>
      <c r="R57" s="125"/>
      <c r="S57" s="125"/>
      <c r="T57" s="125"/>
      <c r="U57" s="125"/>
      <c r="V57" s="125"/>
      <c r="W57" s="125"/>
      <c r="X57" s="125"/>
      <c r="Y57" s="125"/>
      <c r="Z57" s="125"/>
      <c r="AA57" s="125"/>
      <c r="AB57" s="125"/>
      <c r="AC57" s="125"/>
      <c r="AD57" s="125"/>
      <c r="AE57" s="125"/>
      <c r="AF57" s="125"/>
      <c r="AG57" s="125"/>
      <c r="AH57" s="125"/>
      <c r="AI57" s="125"/>
      <c r="AJ57" s="125"/>
      <c r="AK57" s="125"/>
    </row>
    <row r="58" spans="1:40" ht="14.4">
      <c r="A58" s="124"/>
      <c r="B58" s="31"/>
      <c r="C58" s="31"/>
      <c r="D58" s="31"/>
      <c r="E58" s="31"/>
      <c r="F58" s="31"/>
      <c r="G58" s="31"/>
      <c r="H58" s="31"/>
      <c r="I58" s="31"/>
      <c r="J58" s="31"/>
      <c r="K58" s="31"/>
      <c r="L58" s="31"/>
      <c r="M58" s="31"/>
      <c r="N58" s="31"/>
      <c r="O58" s="31"/>
      <c r="P58" s="31"/>
      <c r="Q58" s="31"/>
      <c r="R58" s="31"/>
      <c r="S58" s="31"/>
      <c r="T58" s="31"/>
      <c r="U58" s="31"/>
      <c r="V58" s="31"/>
      <c r="W58" s="31"/>
      <c r="X58" s="31"/>
      <c r="Y58" s="31"/>
      <c r="Z58" s="31"/>
      <c r="AA58" s="31"/>
      <c r="AB58" s="31"/>
      <c r="AC58" s="31"/>
      <c r="AD58" s="31"/>
      <c r="AE58" s="31"/>
      <c r="AF58" s="31"/>
      <c r="AG58" s="31"/>
      <c r="AH58" s="31"/>
      <c r="AI58" s="31"/>
      <c r="AJ58" s="31"/>
      <c r="AK58" s="31"/>
    </row>
  </sheetData>
  <mergeCells count="226">
    <mergeCell ref="AA51:AC52"/>
    <mergeCell ref="AD51:AG52"/>
    <mergeCell ref="AH51:AK52"/>
    <mergeCell ref="U51:W52"/>
    <mergeCell ref="Q52:S52"/>
    <mergeCell ref="B50:D51"/>
    <mergeCell ref="E50:F51"/>
    <mergeCell ref="H50:K51"/>
    <mergeCell ref="L50:M51"/>
    <mergeCell ref="Q50:S51"/>
    <mergeCell ref="E52:F52"/>
    <mergeCell ref="V49:W50"/>
    <mergeCell ref="X49:Z50"/>
    <mergeCell ref="O50:P51"/>
    <mergeCell ref="H52:K52"/>
    <mergeCell ref="L52:M52"/>
    <mergeCell ref="O52:P52"/>
    <mergeCell ref="Q49:S49"/>
    <mergeCell ref="X51:Z52"/>
    <mergeCell ref="C49:D49"/>
    <mergeCell ref="C46:D47"/>
    <mergeCell ref="E46:F47"/>
    <mergeCell ref="H46:K47"/>
    <mergeCell ref="L46:M47"/>
    <mergeCell ref="O46:P47"/>
    <mergeCell ref="L48:M48"/>
    <mergeCell ref="O48:P48"/>
    <mergeCell ref="B52:D52"/>
    <mergeCell ref="E49:F49"/>
    <mergeCell ref="H49:K49"/>
    <mergeCell ref="L49:M49"/>
    <mergeCell ref="O49:P49"/>
    <mergeCell ref="E45:F45"/>
    <mergeCell ref="H45:K45"/>
    <mergeCell ref="L45:M45"/>
    <mergeCell ref="O45:P45"/>
    <mergeCell ref="AD45:AG46"/>
    <mergeCell ref="Q45:S45"/>
    <mergeCell ref="U45:U50"/>
    <mergeCell ref="Q46:S47"/>
    <mergeCell ref="Q48:S48"/>
    <mergeCell ref="H48:K48"/>
    <mergeCell ref="AA47:AC48"/>
    <mergeCell ref="AD47:AG48"/>
    <mergeCell ref="AH45:AK46"/>
    <mergeCell ref="V47:W48"/>
    <mergeCell ref="X47:Z48"/>
    <mergeCell ref="AA49:AC50"/>
    <mergeCell ref="AD49:AG50"/>
    <mergeCell ref="H44:K44"/>
    <mergeCell ref="L44:M44"/>
    <mergeCell ref="O44:P44"/>
    <mergeCell ref="Q44:S44"/>
    <mergeCell ref="V45:W46"/>
    <mergeCell ref="AH47:AK48"/>
    <mergeCell ref="AH49:AK50"/>
    <mergeCell ref="X45:Z46"/>
    <mergeCell ref="AA45:AC46"/>
    <mergeCell ref="AH39:AK41"/>
    <mergeCell ref="B40:D42"/>
    <mergeCell ref="E40:N40"/>
    <mergeCell ref="O40:S40"/>
    <mergeCell ref="E41:G42"/>
    <mergeCell ref="H41:K41"/>
    <mergeCell ref="O41:P42"/>
    <mergeCell ref="Q41:S41"/>
    <mergeCell ref="H42:K42"/>
    <mergeCell ref="B39:S39"/>
    <mergeCell ref="T39:T52"/>
    <mergeCell ref="B43:B49"/>
    <mergeCell ref="C48:D48"/>
    <mergeCell ref="E48:F48"/>
    <mergeCell ref="C44:D44"/>
    <mergeCell ref="E44:F44"/>
    <mergeCell ref="U39:W41"/>
    <mergeCell ref="X39:Z41"/>
    <mergeCell ref="AA39:AC41"/>
    <mergeCell ref="AD39:AG41"/>
    <mergeCell ref="L42:N42"/>
    <mergeCell ref="Q42:S42"/>
    <mergeCell ref="AD43:AG44"/>
    <mergeCell ref="AH43:AK44"/>
    <mergeCell ref="B36:F37"/>
    <mergeCell ref="H36:K36"/>
    <mergeCell ref="O36:Q36"/>
    <mergeCell ref="S36:Y37"/>
    <mergeCell ref="AA36:AC36"/>
    <mergeCell ref="AG36:AI36"/>
    <mergeCell ref="I37:J37"/>
    <mergeCell ref="O37:Q37"/>
    <mergeCell ref="AA37:AC37"/>
    <mergeCell ref="AG37:AI37"/>
    <mergeCell ref="U42:W44"/>
    <mergeCell ref="X43:Z44"/>
    <mergeCell ref="AA43:AC44"/>
    <mergeCell ref="L41:N41"/>
    <mergeCell ref="B34:F35"/>
    <mergeCell ref="H34:K34"/>
    <mergeCell ref="O34:Q34"/>
    <mergeCell ref="S34:Y35"/>
    <mergeCell ref="AA34:AC34"/>
    <mergeCell ref="AG34:AI34"/>
    <mergeCell ref="I35:J35"/>
    <mergeCell ref="O35:Q35"/>
    <mergeCell ref="AA35:AC35"/>
    <mergeCell ref="AG35:AI35"/>
    <mergeCell ref="AH30:AI30"/>
    <mergeCell ref="B31:W32"/>
    <mergeCell ref="Z31:AK32"/>
    <mergeCell ref="B33:F33"/>
    <mergeCell ref="G33:M33"/>
    <mergeCell ref="N33:R33"/>
    <mergeCell ref="S33:Y33"/>
    <mergeCell ref="Z33:AE33"/>
    <mergeCell ref="AF33:AK33"/>
    <mergeCell ref="Z26:AC27"/>
    <mergeCell ref="AF26:AI27"/>
    <mergeCell ref="B28:E28"/>
    <mergeCell ref="F28:F29"/>
    <mergeCell ref="G28:K29"/>
    <mergeCell ref="N28:Q29"/>
    <mergeCell ref="S28:T29"/>
    <mergeCell ref="U28:Y29"/>
    <mergeCell ref="Z28:AE29"/>
    <mergeCell ref="AF28:AK29"/>
    <mergeCell ref="B26:E27"/>
    <mergeCell ref="F26:F27"/>
    <mergeCell ref="G26:K27"/>
    <mergeCell ref="N26:Q27"/>
    <mergeCell ref="S26:T27"/>
    <mergeCell ref="U26:Y27"/>
    <mergeCell ref="B29:E29"/>
    <mergeCell ref="B24:E25"/>
    <mergeCell ref="F24:F25"/>
    <mergeCell ref="G24:K25"/>
    <mergeCell ref="N24:Q25"/>
    <mergeCell ref="S24:T25"/>
    <mergeCell ref="U24:Y25"/>
    <mergeCell ref="Z24:AC25"/>
    <mergeCell ref="AF24:AI25"/>
    <mergeCell ref="B22:E23"/>
    <mergeCell ref="F22:F23"/>
    <mergeCell ref="G22:K23"/>
    <mergeCell ref="N22:Q23"/>
    <mergeCell ref="S22:T23"/>
    <mergeCell ref="U22:Y23"/>
    <mergeCell ref="B20:E21"/>
    <mergeCell ref="F20:F21"/>
    <mergeCell ref="G20:K21"/>
    <mergeCell ref="N20:Q21"/>
    <mergeCell ref="S20:T21"/>
    <mergeCell ref="U20:Y21"/>
    <mergeCell ref="AA20:AC21"/>
    <mergeCell ref="AG20:AI21"/>
    <mergeCell ref="AA22:AC23"/>
    <mergeCell ref="AG22:AI23"/>
    <mergeCell ref="AF16:AI17"/>
    <mergeCell ref="B17:E17"/>
    <mergeCell ref="B18:E19"/>
    <mergeCell ref="F18:F19"/>
    <mergeCell ref="G18:K19"/>
    <mergeCell ref="N18:Q19"/>
    <mergeCell ref="S18:T19"/>
    <mergeCell ref="U18:Y19"/>
    <mergeCell ref="Z18:AE19"/>
    <mergeCell ref="AF18:AK19"/>
    <mergeCell ref="B15:E15"/>
    <mergeCell ref="B16:E16"/>
    <mergeCell ref="F16:F17"/>
    <mergeCell ref="G16:K17"/>
    <mergeCell ref="N16:Q17"/>
    <mergeCell ref="S16:T17"/>
    <mergeCell ref="Z12:AC13"/>
    <mergeCell ref="AF12:AI13"/>
    <mergeCell ref="B14:E14"/>
    <mergeCell ref="F14:F15"/>
    <mergeCell ref="G14:K15"/>
    <mergeCell ref="N14:Q15"/>
    <mergeCell ref="S14:T15"/>
    <mergeCell ref="U14:Y15"/>
    <mergeCell ref="Z14:AC15"/>
    <mergeCell ref="AF14:AI15"/>
    <mergeCell ref="B12:E13"/>
    <mergeCell ref="F12:F13"/>
    <mergeCell ref="G12:K13"/>
    <mergeCell ref="N12:Q13"/>
    <mergeCell ref="S12:T13"/>
    <mergeCell ref="U12:Y13"/>
    <mergeCell ref="U16:Y17"/>
    <mergeCell ref="Z16:AC17"/>
    <mergeCell ref="N10:Q11"/>
    <mergeCell ref="S10:T11"/>
    <mergeCell ref="U10:Y11"/>
    <mergeCell ref="J5:M5"/>
    <mergeCell ref="O5:T5"/>
    <mergeCell ref="V5:AA5"/>
    <mergeCell ref="Z10:AC11"/>
    <mergeCell ref="AF10:AI11"/>
    <mergeCell ref="B8:F8"/>
    <mergeCell ref="G8:M8"/>
    <mergeCell ref="N8:R8"/>
    <mergeCell ref="S8:T8"/>
    <mergeCell ref="U8:Y8"/>
    <mergeCell ref="Z8:AE8"/>
    <mergeCell ref="B10:E11"/>
    <mergeCell ref="F10:F11"/>
    <mergeCell ref="G10:K11"/>
    <mergeCell ref="AF8:AK8"/>
    <mergeCell ref="AI9:AK9"/>
    <mergeCell ref="AG5:AI5"/>
    <mergeCell ref="B6:C6"/>
    <mergeCell ref="D6:H6"/>
    <mergeCell ref="J6:M6"/>
    <mergeCell ref="O6:T6"/>
    <mergeCell ref="V6:AA6"/>
    <mergeCell ref="AC6:AF6"/>
    <mergeCell ref="AG6:AI6"/>
    <mergeCell ref="V4:AB4"/>
    <mergeCell ref="AC4:AK4"/>
    <mergeCell ref="AC5:AF5"/>
    <mergeCell ref="B5:C5"/>
    <mergeCell ref="D5:H5"/>
    <mergeCell ref="B2:E2"/>
    <mergeCell ref="B4:I4"/>
    <mergeCell ref="J4:N4"/>
    <mergeCell ref="O4:U4"/>
  </mergeCells>
  <phoneticPr fontId="2"/>
  <printOptions gridLinesSet="0"/>
  <pageMargins left="0.43307086614173229" right="0.19685039370078741" top="0.39370078740157483" bottom="0.19685039370078741" header="0" footer="0"/>
  <pageSetup paperSize="9" scale="60" pageOrder="overThenDown" orientation="portrait" blackAndWhite="1" r:id="rId1"/>
  <headerFooter alignWithMargins="0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【全区版】左（1116修正版）.xlsx</vt:lpstr>
      <vt:lpstr>目黒区・左</vt:lpstr>
      <vt:lpstr>目黒区・右</vt:lpstr>
      <vt:lpstr>02chuo_元決ver4.xlsx</vt:lpstr>
      <vt:lpstr>04shinjyuku_元決ver5.xlsx</vt:lpstr>
      <vt:lpstr>06taito_元決ver5.xlsx</vt:lpstr>
      <vt:lpstr>15suginami（R01）.xlsx</vt:lpstr>
      <vt:lpstr>26rinkai_元決ver5.xls</vt:lpstr>
      <vt:lpstr>25seiso_元決ver4.xls</vt:lpstr>
      <vt:lpstr>'【全区版】左（1116修正版）.xlsx'!Print_Area</vt:lpstr>
      <vt:lpstr>'02chuo_元決ver4.xlsx'!Print_Area</vt:lpstr>
      <vt:lpstr>'04shinjyuku_元決ver5.xlsx'!Print_Area</vt:lpstr>
      <vt:lpstr>'06taito_元決ver5.xlsx'!Print_Area</vt:lpstr>
      <vt:lpstr>'15suginami（R01）.xlsx'!Print_Area</vt:lpstr>
      <vt:lpstr>'25seiso_元決ver4.xls'!Print_Area</vt:lpstr>
      <vt:lpstr>'26rinkai_元決ver5.xls'!Print_Area</vt:lpstr>
      <vt:lpstr>目黒区・右!Print_Area</vt:lpstr>
      <vt:lpstr>目黒区・左!Print_Area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株式会社まこと印刷</dc:creator>
  <cp:lastModifiedBy>東京都</cp:lastModifiedBy>
  <cp:lastPrinted>2023-09-15T00:50:03Z</cp:lastPrinted>
  <dcterms:created xsi:type="dcterms:W3CDTF">2020-11-18T07:43:02Z</dcterms:created>
  <dcterms:modified xsi:type="dcterms:W3CDTF">2023-12-05T08:33:10Z</dcterms:modified>
</cp:coreProperties>
</file>