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30.2.21\電子文書共有$\20260120FAA419ED3A\"/>
    </mc:Choice>
  </mc:AlternateContent>
  <workbookProtection workbookAlgorithmName="SHA-512" workbookHashValue="UVV/d9Wl6TOikds5lVkKDozNtau1PC/nfTK129qCGtvp8w5jBQOQkg8x0fGFGkeEYj5Vs68Xgks8rGH/cFhF8g==" workbookSaltValue="0eJdtyGmESlZZsxoHCHpd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E85" i="4"/>
  <c r="BB10" i="4"/>
  <c r="AT10" i="4"/>
  <c r="P10" i="4"/>
  <c r="AT8" i="4"/>
  <c r="W8" i="4"/>
  <c r="P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<sst xmlns="http://schemas.openxmlformats.org/spreadsheetml/2006/main" count="236" uniqueCount="116">
  <si>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</si>
  <si>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</si>
  <si>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</si>
  <si>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</si>
  <si>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</si>
  <si>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</si>
  <si>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</si>
  <si>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</si>
  <si>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</si>
  <si>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</si>
  <si>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</si>
  <si>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</si>
  <si>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</si>
  <si>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</si>
  <si>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</si>
  <si>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</si>
  <si>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</si>
  <si>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</si>
  <si>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</si>
  <si>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</si>
  <si>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</si>
  <si>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</si>
  <si>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</si>
  <si>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</si>
  <si>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</si>
  <si>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</si>
  <si>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</si>
  <si>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</si>
  <si>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</si>
  <si>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</si>
  <si>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</si>
  <si>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</si>
  <si>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</si>
  <si>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</si>
  <si>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</si>
  <si>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</si>
  <si>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</si>
  <si>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</si>
  <si>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</si>
  <si>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</si>
  <si>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</si>
  <si>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</si>
  <si>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</si>
  <si>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</si>
  <si>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</si>
  <si>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</si>
  <si>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</si>
  <si>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</si>
  <si>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</si>
  <si>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</si>
  <si>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</si>
  <si>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</si>
  <si>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</si>
  <si>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</si>
  <si>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</si>
  <si>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</si>
  <si>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</si>
  <si>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</si>
  <si>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</si>
  <si>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</si>
  <si>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</si>
  <si>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</si>
  <si>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</si>
  <si>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</si>
  <si>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</si>
  <si>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</si>
  <si>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</si>
  <si>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</si>
  <si>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</si>
  <si>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</si>
  <si>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</si>
  <si>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</si>
  <si>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</si>
  <si>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</si>
  <si>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</si>
  <si>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</si>
  <si>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</si>
  <si>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</si>
  <si>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</si>
  <si>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</si>
  <si>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</si>
  <si>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</si>
  <si>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</si>
  <si>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</si>
  <si>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</si>
  <si>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</si>
  <si>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</si>
  <si>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</si>
  <si>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</si>
  <si>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</si>
  <si>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</si>
  <si>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</si>
  <si>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</si>
  <si>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</si>
  <si>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</si>
  <si>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</si>
  <si>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昭島市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</si>
  <si>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</si>
  <si>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</si>
  <si>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</si>
  <si>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</si>
  <si>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</si>
  <si>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</si>
  <si>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</si>
  <si>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</si>
  <si>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</si>
  <si>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</si>
  <si>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</si>
  <si>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</si>
  <si>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</si>
  <si>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</si>
  <si>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</si>
  <si>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</si>
  <si>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が類似団体と比較して低い水準となっているが、これは令和２年度の公営企業会計移行時に有形固定資産取得価額から過去の減価償却累計額相当分を控除しているためである。経年で見ると、法定耐用年数を経過する管渠が増加するため数値が上昇している。
②令和４年度より管渠の一部が法定耐用年数を経過しており、管渠老朽化率は前年比1.40ポイント増の3.82％となった。当市の汚水管整備の80％が昭和53年度から昭和60年度に集中して行われたため、今後数値は上昇していく。
③管渠改善率は、前年と同率の0.50％で類似団体よりも上回った。整備年次や市の維持管理状況を考慮したストックマネジメント計画に基づき、更新工事を順次実施しており、今後も計画に則って事業を実施していく。</t>
    <rPh sb="175" eb="176">
      <t>ゾウ</t>
    </rPh>
    <rPh sb="247" eb="249">
      <t>ゼンネン</t>
    </rPh>
    <rPh sb="250" eb="252">
      <t>ドウリツ</t>
    </rPh>
    <phoneticPr fontId="4"/>
  </si>
  <si>
    <t>　令和６年度決算における経営指標は、前年に比べ悪化傾向であったといえる。
　今後も節水機器の普及などに伴う下水道使用料収入の減少や物価高騰による下水道施設の維持管理費の増加などにより、下水道事業を取り巻く経営環境はより厳しくなっていくことが見込まれる。効率的な事業運営を図り利益を確保しながら、喫緊の課題である下水道施設の老朽化対策を着実に進めていく必要がある。また、人材の確保及び人件費の増加や物価高騰による営業費用の増加を解決する一助とすべく、令和６年度より準備を行っているウォーターPPP(官民連携)事業を適切に実施していく必要がある。
　昭島市下水道総合計画や昭島市下水道事業経営戦略に基づき、経営指標や財政状況を勘案しながら、長期的な財政見通しを踏まえた安定した経営を行っていく。</t>
    <rPh sb="18" eb="20">
      <t>ゼンネン</t>
    </rPh>
    <rPh sb="21" eb="22">
      <t>クラ</t>
    </rPh>
    <rPh sb="23" eb="25">
      <t>アッカ</t>
    </rPh>
    <rPh sb="25" eb="27">
      <t>ケイコウ</t>
    </rPh>
    <rPh sb="184" eb="186">
      <t>ジンザイ</t>
    </rPh>
    <rPh sb="187" eb="189">
      <t>カクホ</t>
    </rPh>
    <rPh sb="189" eb="190">
      <t>オヨ</t>
    </rPh>
    <rPh sb="191" eb="194">
      <t>ジンケンヒ</t>
    </rPh>
    <rPh sb="195" eb="197">
      <t>ゾウカ</t>
    </rPh>
    <rPh sb="198" eb="200">
      <t>ブッカ</t>
    </rPh>
    <rPh sb="200" eb="202">
      <t>コウトウ</t>
    </rPh>
    <rPh sb="205" eb="207">
      <t>エイギョウ</t>
    </rPh>
    <rPh sb="207" eb="209">
      <t>ヒヨウ</t>
    </rPh>
    <rPh sb="210" eb="212">
      <t>ゾウカ</t>
    </rPh>
    <rPh sb="213" eb="215">
      <t>カイケツ</t>
    </rPh>
    <rPh sb="217" eb="219">
      <t>イチジョ</t>
    </rPh>
    <rPh sb="224" eb="226">
      <t>レイワ</t>
    </rPh>
    <rPh sb="227" eb="228">
      <t>ネン</t>
    </rPh>
    <rPh sb="228" eb="229">
      <t>ド</t>
    </rPh>
    <rPh sb="231" eb="233">
      <t>ジュンビ</t>
    </rPh>
    <rPh sb="234" eb="235">
      <t>オコナ</t>
    </rPh>
    <rPh sb="248" eb="250">
      <t>カンミン</t>
    </rPh>
    <rPh sb="250" eb="252">
      <t>レンケイ</t>
    </rPh>
    <rPh sb="253" eb="255">
      <t>ジギョウ</t>
    </rPh>
    <rPh sb="256" eb="258">
      <t>テキセツ</t>
    </rPh>
    <rPh sb="259" eb="261">
      <t>ジッシ</t>
    </rPh>
    <rPh sb="265" eb="267">
      <t>ヒツヨウ</t>
    </rPh>
    <phoneticPr fontId="4"/>
  </si>
  <si>
    <t>①経常収支比率は、管渠費及び流域下水道維持管理負担金の増加などにより前年比7.87ポイント減の107.85％となったが、健全経営の水準とされる100％は上回っている。
③流動比率は現金預金の増加及び企業債現在高の減少に伴い前年比60.2ポイント増の335.04％となった。流動比率は100％を超えており流動負債の財源は確保されている。類似団体と比較して高い水準となった。
④企業債残高対事業規模比率は、企業債残高が減少したため、前年比2.57ポイント減の61.55％となり、類似団体と比較して低い水準となった。
⑤経費回収率は、前年比14.74ポイント減の93.98％となった。これは有収水量の減少及び下水道基本使用料減免事業の実施により使用料収入が減少し、ストックマネジメント計画事業費及び流域下水道維持管理負担金の増加により汚水処理費が増加したためである。経費回収率は100％を下回っているが、これは下水道基本使用料減免事業の実施による影響であるため、経営は健全と言える。
⑥汚水処理原価は、維持管理費が増加したことにより、前年比9.22円増の104.32円となった。類似団体と比較して低く抑えることができてはいるものの、今後は物価高騰による費用の増加が見込まれるため、引き続き適切な維持管理に努めていく。
⑧水洗化率は100％に近い水準となっている。市内建築物の建替え、改造や改便などに伴い、数値は年々微増傾向にある。</t>
    <rPh sb="9" eb="11">
      <t>カンキョ</t>
    </rPh>
    <rPh sb="12" eb="13">
      <t>オヨ</t>
    </rPh>
    <rPh sb="14" eb="16">
      <t>リュウイキ</t>
    </rPh>
    <rPh sb="16" eb="19">
      <t>ゲスイドウ</t>
    </rPh>
    <rPh sb="19" eb="21">
      <t>イジ</t>
    </rPh>
    <rPh sb="21" eb="23">
      <t>カンリ</t>
    </rPh>
    <rPh sb="23" eb="26">
      <t>フタンキン</t>
    </rPh>
    <rPh sb="27" eb="29">
      <t>ゾウカ</t>
    </rPh>
    <rPh sb="45" eb="46">
      <t>ゲン</t>
    </rPh>
    <rPh sb="60" eb="62">
      <t>ケンゼン</t>
    </rPh>
    <rPh sb="62" eb="64">
      <t>ケイエイ</t>
    </rPh>
    <rPh sb="65" eb="67">
      <t>スイジュン</t>
    </rPh>
    <rPh sb="76" eb="78">
      <t>ウワマワ</t>
    </rPh>
    <rPh sb="136" eb="138">
      <t>リュウドウ</t>
    </rPh>
    <rPh sb="138" eb="140">
      <t>ヒリツ</t>
    </rPh>
    <rPh sb="276" eb="277">
      <t>ゲン</t>
    </rPh>
    <rPh sb="292" eb="294">
      <t>ユウシュウ</t>
    </rPh>
    <rPh sb="294" eb="296">
      <t>スイリョウ</t>
    </rPh>
    <rPh sb="297" eb="299">
      <t>ゲンショウ</t>
    </rPh>
    <rPh sb="299" eb="300">
      <t>オヨ</t>
    </rPh>
    <rPh sb="314" eb="316">
      <t>ジッシ</t>
    </rPh>
    <rPh sb="319" eb="322">
      <t>シヨウリョウ</t>
    </rPh>
    <rPh sb="322" eb="324">
      <t>シュウニュウ</t>
    </rPh>
    <rPh sb="325" eb="327">
      <t>ゲンショウ</t>
    </rPh>
    <rPh sb="339" eb="341">
      <t>ケイカク</t>
    </rPh>
    <rPh sb="341" eb="343">
      <t>ジギョウ</t>
    </rPh>
    <rPh sb="343" eb="344">
      <t>ヒ</t>
    </rPh>
    <rPh sb="344" eb="345">
      <t>オヨ</t>
    </rPh>
    <rPh sb="346" eb="348">
      <t>リュウイキ</t>
    </rPh>
    <rPh sb="348" eb="351">
      <t>ゲスイドウ</t>
    </rPh>
    <rPh sb="351" eb="353">
      <t>イジ</t>
    </rPh>
    <rPh sb="353" eb="355">
      <t>カンリ</t>
    </rPh>
    <rPh sb="355" eb="358">
      <t>フタンキン</t>
    </rPh>
    <rPh sb="359" eb="360">
      <t>ゾウ</t>
    </rPh>
    <rPh sb="360" eb="361">
      <t>カ</t>
    </rPh>
    <rPh sb="364" eb="366">
      <t>オスイ</t>
    </rPh>
    <rPh sb="366" eb="368">
      <t>ショリ</t>
    </rPh>
    <rPh sb="368" eb="369">
      <t>ヒ</t>
    </rPh>
    <rPh sb="370" eb="372">
      <t>ゾウカ</t>
    </rPh>
    <rPh sb="380" eb="382">
      <t>ケイヒ</t>
    </rPh>
    <rPh sb="382" eb="384">
      <t>カイシュウ</t>
    </rPh>
    <rPh sb="384" eb="385">
      <t>リツ</t>
    </rPh>
    <rPh sb="391" eb="393">
      <t>シタマワ</t>
    </rPh>
    <rPh sb="402" eb="405">
      <t>ゲスイドウ</t>
    </rPh>
    <rPh sb="405" eb="407">
      <t>キホン</t>
    </rPh>
    <rPh sb="407" eb="410">
      <t>シヨウリョウ</t>
    </rPh>
    <rPh sb="410" eb="412">
      <t>ゲンメン</t>
    </rPh>
    <rPh sb="412" eb="414">
      <t>ジギョウ</t>
    </rPh>
    <rPh sb="415" eb="417">
      <t>ジッシ</t>
    </rPh>
    <rPh sb="420" eb="422">
      <t>エイキョウ</t>
    </rPh>
    <rPh sb="428" eb="430">
      <t>ケイエイ</t>
    </rPh>
    <rPh sb="431" eb="433">
      <t>ケンゼン</t>
    </rPh>
    <rPh sb="434" eb="435">
      <t>イ</t>
    </rPh>
    <rPh sb="454" eb="456">
      <t>ゾウカ</t>
    </rPh>
    <rPh sb="472" eb="473">
      <t>ゾウ</t>
    </rPh>
    <rPh sb="480" eb="481">
      <t>エン</t>
    </rPh>
    <rPh sb="516" eb="518">
      <t>ブッカ</t>
    </rPh>
    <rPh sb="518" eb="520">
      <t>コウトウ</t>
    </rPh>
    <rPh sb="523" eb="525">
      <t>ヒヨウ</t>
    </rPh>
    <rPh sb="526" eb="528">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</si>
</sst>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0.49</c:v>
                </c:pt>
                <c:pt idx="1">
                  <c:v>0.45</c:v>
                </c:pt>
                <c:pt idx="2">
                  <c:v>0.13</c:v>
                </c:pt>
                <c:pt idx="3">
                  <c:v>0.5</c:v>
                </c:pt>
                <c:pt idx="4">
                  <c:v>0.5</c:v>
                </c:pt>
              </c:numCache>
            </c:numRef>
          </c:val>
          <c:extLst>
            <c:ext xmlns:c16="http://schemas.microsoft.com/office/drawing/2014/chart" uri="{C3380CC4-5D6E-409C-BE32-E72D297353CC}">
              <c16:uniqueId val="{00000000-B102-4DB1-864E-EAEC356CB98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0.14000000000000001</c:v>
                </c:pt>
                <c:pt idx="2">
                  <c:v>0.15</c:v>
                </c:pt>
                <c:pt idx="3">
                  <c:v>0.12</c:v>
                </c:pt>
                <c:pt idx="4">
                  <c:v>0.16</c:v>
                </c:pt>
              </c:numCache>
            </c:numRef>
          </c:val>
          <c:smooth val="0"/>
          <c:extLst>
            <c:ext xmlns:c16="http://schemas.microsoft.com/office/drawing/2014/chart" uri="{C3380CC4-5D6E-409C-BE32-E72D297353CC}">
              <c16:uniqueId val="{00000001-B102-4DB1-864E-EAEC356CB98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CD-42D5-87EB-6EF174C44E5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67.709999999999994</c:v>
                </c:pt>
                <c:pt idx="1">
                  <c:v>67.13</c:v>
                </c:pt>
                <c:pt idx="2">
                  <c:v>66.819999999999993</c:v>
                </c:pt>
                <c:pt idx="3">
                  <c:v>65.98</c:v>
                </c:pt>
                <c:pt idx="4">
                  <c:v>66.27</c:v>
                </c:pt>
              </c:numCache>
            </c:numRef>
          </c:val>
          <c:smooth val="0"/>
          <c:extLst>
            <c:ext xmlns:c16="http://schemas.microsoft.com/office/drawing/2014/chart" uri="{C3380CC4-5D6E-409C-BE32-E72D297353CC}">
              <c16:uniqueId val="{00000001-48CD-42D5-87EB-6EF174C44E5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99.43</c:v>
                </c:pt>
                <c:pt idx="1">
                  <c:v>99.46</c:v>
                </c:pt>
                <c:pt idx="2">
                  <c:v>99.47</c:v>
                </c:pt>
                <c:pt idx="3">
                  <c:v>99.5</c:v>
                </c:pt>
                <c:pt idx="4">
                  <c:v>99.45</c:v>
                </c:pt>
              </c:numCache>
            </c:numRef>
          </c:val>
          <c:extLst>
            <c:ext xmlns:c16="http://schemas.microsoft.com/office/drawing/2014/chart" uri="{C3380CC4-5D6E-409C-BE32-E72D297353CC}">
              <c16:uniqueId val="{00000000-1023-4FE8-AF43-FFEE2A3FC96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97.24</c:v>
                </c:pt>
                <c:pt idx="1">
                  <c:v>97.79</c:v>
                </c:pt>
                <c:pt idx="2">
                  <c:v>97.75</c:v>
                </c:pt>
                <c:pt idx="3">
                  <c:v>97.83</c:v>
                </c:pt>
                <c:pt idx="4">
                  <c:v>97.9</c:v>
                </c:pt>
              </c:numCache>
            </c:numRef>
          </c:val>
          <c:smooth val="0"/>
          <c:extLst>
            <c:ext xmlns:c16="http://schemas.microsoft.com/office/drawing/2014/chart" uri="{C3380CC4-5D6E-409C-BE32-E72D297353CC}">
              <c16:uniqueId val="{00000001-1023-4FE8-AF43-FFEE2A3FC96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113.6</c:v>
                </c:pt>
                <c:pt idx="1">
                  <c:v>110.9</c:v>
                </c:pt>
                <c:pt idx="2">
                  <c:v>113.61</c:v>
                </c:pt>
                <c:pt idx="3">
                  <c:v>115.72</c:v>
                </c:pt>
                <c:pt idx="4">
                  <c:v>107.85</c:v>
                </c:pt>
              </c:numCache>
            </c:numRef>
          </c:val>
          <c:extLst>
            <c:ext xmlns:c16="http://schemas.microsoft.com/office/drawing/2014/chart" uri="{C3380CC4-5D6E-409C-BE32-E72D297353CC}">
              <c16:uniqueId val="{00000000-F5A6-4BED-B1F1-3B6F8BDED35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107.05</c:v>
                </c:pt>
                <c:pt idx="1">
                  <c:v>106.43</c:v>
                </c:pt>
                <c:pt idx="2">
                  <c:v>106.81</c:v>
                </c:pt>
                <c:pt idx="3">
                  <c:v>106.99</c:v>
                </c:pt>
                <c:pt idx="4">
                  <c:v>106.79</c:v>
                </c:pt>
              </c:numCache>
            </c:numRef>
          </c:val>
          <c:smooth val="0"/>
          <c:extLst>
            <c:ext xmlns:c16="http://schemas.microsoft.com/office/drawing/2014/chart" uri="{C3380CC4-5D6E-409C-BE32-E72D297353CC}">
              <c16:uniqueId val="{00000001-F5A6-4BED-B1F1-3B6F8BDED35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4.16</c:v>
                </c:pt>
                <c:pt idx="1">
                  <c:v>8.19</c:v>
                </c:pt>
                <c:pt idx="2">
                  <c:v>11.97</c:v>
                </c:pt>
                <c:pt idx="3">
                  <c:v>15.63</c:v>
                </c:pt>
                <c:pt idx="4">
                  <c:v>19.28</c:v>
                </c:pt>
              </c:numCache>
            </c:numRef>
          </c:val>
          <c:extLst>
            <c:ext xmlns:c16="http://schemas.microsoft.com/office/drawing/2014/chart" uri="{C3380CC4-5D6E-409C-BE32-E72D297353CC}">
              <c16:uniqueId val="{00000000-3339-490C-B581-37C192AEB4E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27.39</c:v>
                </c:pt>
                <c:pt idx="1">
                  <c:v>30.42</c:v>
                </c:pt>
                <c:pt idx="2">
                  <c:v>32.96</c:v>
                </c:pt>
                <c:pt idx="3">
                  <c:v>34.909999999999997</c:v>
                </c:pt>
                <c:pt idx="4">
                  <c:v>36.93</c:v>
                </c:pt>
              </c:numCache>
            </c:numRef>
          </c:val>
          <c:smooth val="0"/>
          <c:extLst>
            <c:ext xmlns:c16="http://schemas.microsoft.com/office/drawing/2014/chart" uri="{C3380CC4-5D6E-409C-BE32-E72D297353CC}">
              <c16:uniqueId val="{00000001-3339-490C-B581-37C192AEB4E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quot;-&quot;">
                  <c:v>1.85</c:v>
                </c:pt>
                <c:pt idx="3" formatCode="#,##0.00;&quot;△&quot;#,##0.00;&quot;-&quot;">
                  <c:v>2.42</c:v>
                </c:pt>
                <c:pt idx="4" formatCode="#,##0.00;&quot;△&quot;#,##0.00;&quot;-&quot;">
                  <c:v>3.82</c:v>
                </c:pt>
              </c:numCache>
            </c:numRef>
          </c:val>
          <c:extLst>
            <c:ext xmlns:c16="http://schemas.microsoft.com/office/drawing/2014/chart" uri="{C3380CC4-5D6E-409C-BE32-E72D297353CC}">
              <c16:uniqueId val="{00000000-739F-4928-A53C-9479816B07C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5.86</c:v>
                </c:pt>
                <c:pt idx="1">
                  <c:v>6.66</c:v>
                </c:pt>
                <c:pt idx="2">
                  <c:v>8.49</c:v>
                </c:pt>
                <c:pt idx="3">
                  <c:v>10.08</c:v>
                </c:pt>
                <c:pt idx="4">
                  <c:v>11.2</c:v>
                </c:pt>
              </c:numCache>
            </c:numRef>
          </c:val>
          <c:smooth val="0"/>
          <c:extLst>
            <c:ext xmlns:c16="http://schemas.microsoft.com/office/drawing/2014/chart" uri="{C3380CC4-5D6E-409C-BE32-E72D297353CC}">
              <c16:uniqueId val="{00000001-739F-4928-A53C-9479816B07C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5E-4653-A177-228FCFD5C9D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25E-4653-A177-228FCFD5C9D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114.95</c:v>
                </c:pt>
                <c:pt idx="1">
                  <c:v>157.05000000000001</c:v>
                </c:pt>
                <c:pt idx="2">
                  <c:v>183.67</c:v>
                </c:pt>
                <c:pt idx="3">
                  <c:v>274.83999999999997</c:v>
                </c:pt>
                <c:pt idx="4">
                  <c:v>335.04</c:v>
                </c:pt>
              </c:numCache>
            </c:numRef>
          </c:val>
          <c:extLst>
            <c:ext xmlns:c16="http://schemas.microsoft.com/office/drawing/2014/chart" uri="{C3380CC4-5D6E-409C-BE32-E72D297353CC}">
              <c16:uniqueId val="{00000000-0242-4D01-B05A-7588DCABE44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84.84</c:v>
                </c:pt>
                <c:pt idx="1">
                  <c:v>88.42</c:v>
                </c:pt>
                <c:pt idx="2">
                  <c:v>93.63</c:v>
                </c:pt>
                <c:pt idx="3">
                  <c:v>100.41</c:v>
                </c:pt>
                <c:pt idx="4">
                  <c:v>113.88</c:v>
                </c:pt>
              </c:numCache>
            </c:numRef>
          </c:val>
          <c:smooth val="0"/>
          <c:extLst>
            <c:ext xmlns:c16="http://schemas.microsoft.com/office/drawing/2014/chart" uri="{C3380CC4-5D6E-409C-BE32-E72D297353CC}">
              <c16:uniqueId val="{00000001-0242-4D01-B05A-7588DCABE44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89.68</c:v>
                </c:pt>
                <c:pt idx="1">
                  <c:v>82.32</c:v>
                </c:pt>
                <c:pt idx="2">
                  <c:v>67.92</c:v>
                </c:pt>
                <c:pt idx="3">
                  <c:v>64.12</c:v>
                </c:pt>
                <c:pt idx="4">
                  <c:v>61.55</c:v>
                </c:pt>
              </c:numCache>
            </c:numRef>
          </c:val>
          <c:extLst>
            <c:ext xmlns:c16="http://schemas.microsoft.com/office/drawing/2014/chart" uri="{C3380CC4-5D6E-409C-BE32-E72D297353CC}">
              <c16:uniqueId val="{00000000-A902-48D7-9B82-A6C87C187EF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565.62</c:v>
                </c:pt>
                <c:pt idx="1">
                  <c:v>544.61</c:v>
                </c:pt>
                <c:pt idx="2">
                  <c:v>525.07000000000005</c:v>
                </c:pt>
                <c:pt idx="3">
                  <c:v>499.16</c:v>
                </c:pt>
                <c:pt idx="4">
                  <c:v>481.58</c:v>
                </c:pt>
              </c:numCache>
            </c:numRef>
          </c:val>
          <c:smooth val="0"/>
          <c:extLst>
            <c:ext xmlns:c16="http://schemas.microsoft.com/office/drawing/2014/chart" uri="{C3380CC4-5D6E-409C-BE32-E72D297353CC}">
              <c16:uniqueId val="{00000001-A902-48D7-9B82-A6C87C187EF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120.93</c:v>
                </c:pt>
                <c:pt idx="1">
                  <c:v>113.43</c:v>
                </c:pt>
                <c:pt idx="2">
                  <c:v>103.68</c:v>
                </c:pt>
                <c:pt idx="3">
                  <c:v>108.72</c:v>
                </c:pt>
                <c:pt idx="4">
                  <c:v>93.98</c:v>
                </c:pt>
              </c:numCache>
            </c:numRef>
          </c:val>
          <c:extLst>
            <c:ext xmlns:c16="http://schemas.microsoft.com/office/drawing/2014/chart" uri="{C3380CC4-5D6E-409C-BE32-E72D297353CC}">
              <c16:uniqueId val="{00000000-E166-4901-8521-8640021D4E6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102.36</c:v>
                </c:pt>
                <c:pt idx="1">
                  <c:v>103.76</c:v>
                </c:pt>
                <c:pt idx="2">
                  <c:v>103.57</c:v>
                </c:pt>
                <c:pt idx="3">
                  <c:v>104.04</c:v>
                </c:pt>
                <c:pt idx="4">
                  <c:v>103.73</c:v>
                </c:pt>
              </c:numCache>
            </c:numRef>
          </c:val>
          <c:smooth val="0"/>
          <c:extLst>
            <c:ext xmlns:c16="http://schemas.microsoft.com/office/drawing/2014/chart" uri="{C3380CC4-5D6E-409C-BE32-E72D297353CC}">
              <c16:uniqueId val="{00000001-E166-4901-8521-8640021D4E6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93.52</c:v>
                </c:pt>
                <c:pt idx="1">
                  <c:v>98.95</c:v>
                </c:pt>
                <c:pt idx="2">
                  <c:v>97.32</c:v>
                </c:pt>
                <c:pt idx="3">
                  <c:v>95.1</c:v>
                </c:pt>
                <c:pt idx="4">
                  <c:v>104.32</c:v>
                </c:pt>
              </c:numCache>
            </c:numRef>
          </c:val>
          <c:extLst>
            <c:ext xmlns:c16="http://schemas.microsoft.com/office/drawing/2014/chart" uri="{C3380CC4-5D6E-409C-BE32-E72D297353CC}">
              <c16:uniqueId val="{00000000-2597-4A58-940B-AB867261B47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114.01</c:v>
                </c:pt>
                <c:pt idx="1">
                  <c:v>111.18</c:v>
                </c:pt>
                <c:pt idx="2">
                  <c:v>111.78</c:v>
                </c:pt>
                <c:pt idx="3">
                  <c:v>112.75</c:v>
                </c:pt>
                <c:pt idx="4">
                  <c:v>114.35</c:v>
                </c:pt>
              </c:numCache>
            </c:numRef>
          </c:val>
          <c:smooth val="0"/>
          <c:extLst>
            <c:ext xmlns:c16="http://schemas.microsoft.com/office/drawing/2014/chart" uri="{C3380CC4-5D6E-409C-BE32-E72D297353CC}">
              <c16:uniqueId val="{00000001-2597-4A58-940B-AB867261B47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X16"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東京都　昭島市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Ab</v>
      </c>
      <c r="X8" s="64"/>
      <c r="Y8" s="64"/>
      <c r="Z8" s="64"/>
      <c r="AA8" s="64"/>
      <c r="AB8" s="64"/>
      <c r="AC8" s="64"/>
      <c r="AD8" s="65" t="str">
        <f>データ!$M$6</f>
        <v>非設置</v>
      </c>
      <c r="AE8" s="65"/>
      <c r="AF8" s="65"/>
      <c r="AG8" s="65"/>
      <c r="AH8" s="65"/>
      <c r="AI8" s="65"/>
      <c r="AJ8" s="65"/>
      <c r="AK8" s="3"/>
      <c r="AL8" s="44">
        <f>データ!S6</f>
        <v>115632</v>
      </c>
      <c r="AM8" s="44"/>
      <c r="AN8" s="44"/>
      <c r="AO8" s="44"/>
      <c r="AP8" s="44"/>
      <c r="AQ8" s="44"/>
      <c r="AR8" s="44"/>
      <c r="AS8" s="44"/>
      <c r="AT8" s="45">
        <f>データ!T6</f>
        <v>17.34</v>
      </c>
      <c r="AU8" s="45"/>
      <c r="AV8" s="45"/>
      <c r="AW8" s="45"/>
      <c r="AX8" s="45"/>
      <c r="AY8" s="45"/>
      <c r="AZ8" s="45"/>
      <c r="BA8" s="45"/>
      <c r="BB8" s="45">
        <f>データ!U6</f>
        <v>6668.51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89.36</v>
      </c>
      <c r="J10" s="45"/>
      <c r="K10" s="45"/>
      <c r="L10" s="45"/>
      <c r="M10" s="45"/>
      <c r="N10" s="45"/>
      <c r="O10" s="45"/>
      <c r="P10" s="45">
        <f>データ!P6</f>
        <v>100</v>
      </c>
      <c r="Q10" s="45"/>
      <c r="R10" s="45"/>
      <c r="S10" s="45"/>
      <c r="T10" s="45"/>
      <c r="U10" s="45"/>
      <c r="V10" s="45"/>
      <c r="W10" s="45">
        <f>データ!Q6</f>
        <v>84.13</v>
      </c>
      <c r="X10" s="45"/>
      <c r="Y10" s="45"/>
      <c r="Z10" s="45"/>
      <c r="AA10" s="45"/>
      <c r="AB10" s="45"/>
      <c r="AC10" s="45"/>
      <c r="AD10" s="44">
        <f>データ!R6</f>
        <v>1347</v>
      </c>
      <c r="AE10" s="44"/>
      <c r="AF10" s="44"/>
      <c r="AG10" s="44"/>
      <c r="AH10" s="44"/>
      <c r="AI10" s="44"/>
      <c r="AJ10" s="44"/>
      <c r="AK10" s="2"/>
      <c r="AL10" s="44">
        <f>データ!V6</f>
        <v>115728</v>
      </c>
      <c r="AM10" s="44"/>
      <c r="AN10" s="44"/>
      <c r="AO10" s="44"/>
      <c r="AP10" s="44"/>
      <c r="AQ10" s="44"/>
      <c r="AR10" s="44"/>
      <c r="AS10" s="44"/>
      <c r="AT10" s="45">
        <f>データ!W6</f>
        <v>14.41</v>
      </c>
      <c r="AU10" s="45"/>
      <c r="AV10" s="45"/>
      <c r="AW10" s="45"/>
      <c r="AX10" s="45"/>
      <c r="AY10" s="45"/>
      <c r="AZ10" s="45"/>
      <c r="BA10" s="45"/>
      <c r="BB10" s="45">
        <f>データ!X6</f>
        <v>8031.09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muTAOH0KNohUYZ47GV+wtLwHCdjoy7QQPncacPqvsu6zWM06E9KvY4g7LNeTw2fiI5knKMC3sOAexpvGQFk2vA==" saltValue="yBWL6mn6HVuiVat9OlZdB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132071</v>
      </c>
      <c r="D6" s="19">
        <f t="shared" si="3"/>
        <v>46</v>
      </c>
      <c r="E6" s="19">
        <f t="shared" si="3"/>
        <v>17</v>
      </c>
      <c r="F6" s="19">
        <f t="shared" si="3"/>
        <v>1</v>
      </c>
      <c r="G6" s="19">
        <f t="shared" si="3"/>
        <v>0</v>
      </c>
      <c r="H6" s="19" t="str">
        <f t="shared" si="3"/>
        <v>東京都　昭島市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89.36</v>
      </c>
      <c r="P6" s="20">
        <f t="shared" si="3"/>
        <v>100</v>
      </c>
      <c r="Q6" s="20">
        <f t="shared" si="3"/>
        <v>84.13</v>
      </c>
      <c r="R6" s="20">
        <f t="shared" si="3"/>
        <v>1347</v>
      </c>
      <c r="S6" s="20">
        <f t="shared" si="3"/>
        <v>115632</v>
      </c>
      <c r="T6" s="20">
        <f t="shared" si="3"/>
        <v>17.34</v>
      </c>
      <c r="U6" s="20">
        <f t="shared" si="3"/>
        <v>6668.51</v>
      </c>
      <c r="V6" s="20">
        <f t="shared" si="3"/>
        <v>115728</v>
      </c>
      <c r="W6" s="20">
        <f t="shared" si="3"/>
        <v>14.41</v>
      </c>
      <c r="X6" s="20">
        <f t="shared" si="3"/>
        <v>8031.09</v>
      </c>
      <c r="Y6" s="21">
        <f>IF(Y7="",NA(),Y7)</f>
        <v>113.6</v>
      </c>
      <c r="Z6" s="21">
        <f t="shared" ref="Z6:AH6" si="4">IF(Z7="",NA(),Z7)</f>
        <v>110.9</v>
      </c>
      <c r="AA6" s="21">
        <f t="shared" si="4"/>
        <v>113.61</v>
      </c>
      <c r="AB6" s="21">
        <f t="shared" si="4"/>
        <v>115.72</v>
      </c>
      <c r="AC6" s="21">
        <f t="shared" si="4"/>
        <v>107.85</v>
      </c>
      <c r="AD6" s="21">
        <f t="shared" si="4"/>
        <v>107.05</v>
      </c>
      <c r="AE6" s="21">
        <f t="shared" si="4"/>
        <v>106.43</v>
      </c>
      <c r="AF6" s="21">
        <f t="shared" si="4"/>
        <v>106.81</v>
      </c>
      <c r="AG6" s="21">
        <f t="shared" si="4"/>
        <v>106.99</v>
      </c>
      <c r="AH6" s="21">
        <f t="shared" si="4"/>
        <v>106.79</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0">
        <f t="shared" si="5"/>
        <v>0</v>
      </c>
      <c r="AT6" s="20" t="str">
        <f>IF(AT7="","",IF(AT7="-","【-】","【"&amp;SUBSTITUTE(TEXT(AT7,"#,##0.00"),"-","△")&amp;"】"))</f>
        <v>【3.12】</v>
      </c>
      <c r="AU6" s="21">
        <f>IF(AU7="",NA(),AU7)</f>
        <v>114.95</v>
      </c>
      <c r="AV6" s="21">
        <f t="shared" ref="AV6:BD6" si="6">IF(AV7="",NA(),AV7)</f>
        <v>157.05000000000001</v>
      </c>
      <c r="AW6" s="21">
        <f t="shared" si="6"/>
        <v>183.67</v>
      </c>
      <c r="AX6" s="21">
        <f t="shared" si="6"/>
        <v>274.83999999999997</v>
      </c>
      <c r="AY6" s="21">
        <f t="shared" si="6"/>
        <v>335.04</v>
      </c>
      <c r="AZ6" s="21">
        <f t="shared" si="6"/>
        <v>84.84</v>
      </c>
      <c r="BA6" s="21">
        <f t="shared" si="6"/>
        <v>88.42</v>
      </c>
      <c r="BB6" s="21">
        <f t="shared" si="6"/>
        <v>93.63</v>
      </c>
      <c r="BC6" s="21">
        <f t="shared" si="6"/>
        <v>100.41</v>
      </c>
      <c r="BD6" s="21">
        <f t="shared" si="6"/>
        <v>113.88</v>
      </c>
      <c r="BE6" s="20" t="str">
        <f>IF(BE7="","",IF(BE7="-","【-】","【"&amp;SUBSTITUTE(TEXT(BE7,"#,##0.00"),"-","△")&amp;"】"))</f>
        <v>【82.75】</v>
      </c>
      <c r="BF6" s="21">
        <f>IF(BF7="",NA(),BF7)</f>
        <v>89.68</v>
      </c>
      <c r="BG6" s="21">
        <f t="shared" ref="BG6:BO6" si="7">IF(BG7="",NA(),BG7)</f>
        <v>82.32</v>
      </c>
      <c r="BH6" s="21">
        <f t="shared" si="7"/>
        <v>67.92</v>
      </c>
      <c r="BI6" s="21">
        <f t="shared" si="7"/>
        <v>64.12</v>
      </c>
      <c r="BJ6" s="21">
        <f t="shared" si="7"/>
        <v>61.55</v>
      </c>
      <c r="BK6" s="21">
        <f t="shared" si="7"/>
        <v>565.62</v>
      </c>
      <c r="BL6" s="21">
        <f t="shared" si="7"/>
        <v>544.61</v>
      </c>
      <c r="BM6" s="21">
        <f t="shared" si="7"/>
        <v>525.07000000000005</v>
      </c>
      <c r="BN6" s="21">
        <f t="shared" si="7"/>
        <v>499.16</v>
      </c>
      <c r="BO6" s="21">
        <f t="shared" si="7"/>
        <v>481.58</v>
      </c>
      <c r="BP6" s="20" t="str">
        <f>IF(BP7="","",IF(BP7="-","【-】","【"&amp;SUBSTITUTE(TEXT(BP7,"#,##0.00"),"-","△")&amp;"】"))</f>
        <v>【602.56】</v>
      </c>
      <c r="BQ6" s="21">
        <f>IF(BQ7="",NA(),BQ7)</f>
        <v>120.93</v>
      </c>
      <c r="BR6" s="21">
        <f t="shared" ref="BR6:BZ6" si="8">IF(BR7="",NA(),BR7)</f>
        <v>113.43</v>
      </c>
      <c r="BS6" s="21">
        <f t="shared" si="8"/>
        <v>103.68</v>
      </c>
      <c r="BT6" s="21">
        <f t="shared" si="8"/>
        <v>108.72</v>
      </c>
      <c r="BU6" s="21">
        <f t="shared" si="8"/>
        <v>93.98</v>
      </c>
      <c r="BV6" s="21">
        <f t="shared" si="8"/>
        <v>102.36</v>
      </c>
      <c r="BW6" s="21">
        <f t="shared" si="8"/>
        <v>103.76</v>
      </c>
      <c r="BX6" s="21">
        <f t="shared" si="8"/>
        <v>103.57</v>
      </c>
      <c r="BY6" s="21">
        <f t="shared" si="8"/>
        <v>104.04</v>
      </c>
      <c r="BZ6" s="21">
        <f t="shared" si="8"/>
        <v>103.73</v>
      </c>
      <c r="CA6" s="20" t="str">
        <f>IF(CA7="","",IF(CA7="-","【-】","【"&amp;SUBSTITUTE(TEXT(CA7,"#,##0.00"),"-","△")&amp;"】"))</f>
        <v>【97.94】</v>
      </c>
      <c r="CB6" s="21">
        <f>IF(CB7="",NA(),CB7)</f>
        <v>93.52</v>
      </c>
      <c r="CC6" s="21">
        <f t="shared" ref="CC6:CK6" si="9">IF(CC7="",NA(),CC7)</f>
        <v>98.95</v>
      </c>
      <c r="CD6" s="21">
        <f t="shared" si="9"/>
        <v>97.32</v>
      </c>
      <c r="CE6" s="21">
        <f t="shared" si="9"/>
        <v>95.1</v>
      </c>
      <c r="CF6" s="21">
        <f t="shared" si="9"/>
        <v>104.32</v>
      </c>
      <c r="CG6" s="21">
        <f t="shared" si="9"/>
        <v>114.01</v>
      </c>
      <c r="CH6" s="21">
        <f t="shared" si="9"/>
        <v>111.18</v>
      </c>
      <c r="CI6" s="21">
        <f t="shared" si="9"/>
        <v>111.78</v>
      </c>
      <c r="CJ6" s="21">
        <f t="shared" si="9"/>
        <v>112.75</v>
      </c>
      <c r="CK6" s="21">
        <f t="shared" si="9"/>
        <v>114.35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67.709999999999994</v>
      </c>
      <c r="CS6" s="21">
        <f t="shared" si="10"/>
        <v>67.13</v>
      </c>
      <c r="CT6" s="21">
        <f t="shared" si="10"/>
        <v>66.819999999999993</v>
      </c>
      <c r="CU6" s="21">
        <f t="shared" si="10"/>
        <v>65.98</v>
      </c>
      <c r="CV6" s="21">
        <f t="shared" si="10"/>
        <v>66.27</v>
      </c>
      <c r="CW6" s="20" t="str">
        <f>IF(CW7="","",IF(CW7="-","【-】","【"&amp;SUBSTITUTE(TEXT(CW7,"#,##0.00"),"-","△")&amp;"】"))</f>
        <v>【60.13】</v>
      </c>
      <c r="CX6" s="21">
        <f>IF(CX7="",NA(),CX7)</f>
        <v>99.43</v>
      </c>
      <c r="CY6" s="21">
        <f t="shared" ref="CY6:DG6" si="11">IF(CY7="",NA(),CY7)</f>
        <v>99.46</v>
      </c>
      <c r="CZ6" s="21">
        <f t="shared" si="11"/>
        <v>99.47</v>
      </c>
      <c r="DA6" s="21">
        <f t="shared" si="11"/>
        <v>99.5</v>
      </c>
      <c r="DB6" s="21">
        <f t="shared" si="11"/>
        <v>99.45</v>
      </c>
      <c r="DC6" s="21">
        <f t="shared" si="11"/>
        <v>97.24</v>
      </c>
      <c r="DD6" s="21">
        <f t="shared" si="11"/>
        <v>97.79</v>
      </c>
      <c r="DE6" s="21">
        <f t="shared" si="11"/>
        <v>97.75</v>
      </c>
      <c r="DF6" s="21">
        <f t="shared" si="11"/>
        <v>97.83</v>
      </c>
      <c r="DG6" s="21">
        <f t="shared" si="11"/>
        <v>97.9</v>
      </c>
      <c r="DH6" s="20" t="str">
        <f>IF(DH7="","",IF(DH7="-","【-】","【"&amp;SUBSTITUTE(TEXT(DH7,"#,##0.00"),"-","△")&amp;"】"))</f>
        <v>【96.00】</v>
      </c>
      <c r="DI6" s="21">
        <f>IF(DI7="",NA(),DI7)</f>
        <v>4.16</v>
      </c>
      <c r="DJ6" s="21">
        <f t="shared" ref="DJ6:DR6" si="12">IF(DJ7="",NA(),DJ7)</f>
        <v>8.19</v>
      </c>
      <c r="DK6" s="21">
        <f t="shared" si="12"/>
        <v>11.97</v>
      </c>
      <c r="DL6" s="21">
        <f t="shared" si="12"/>
        <v>15.63</v>
      </c>
      <c r="DM6" s="21">
        <f t="shared" si="12"/>
        <v>19.28</v>
      </c>
      <c r="DN6" s="21">
        <f t="shared" si="12"/>
        <v>27.39</v>
      </c>
      <c r="DO6" s="21">
        <f t="shared" si="12"/>
        <v>30.42</v>
      </c>
      <c r="DP6" s="21">
        <f t="shared" si="12"/>
        <v>32.96</v>
      </c>
      <c r="DQ6" s="21">
        <f t="shared" si="12"/>
        <v>34.909999999999997</v>
      </c>
      <c r="DR6" s="21">
        <f t="shared" si="12"/>
        <v>36.93</v>
      </c>
      <c r="DS6" s="20" t="str">
        <f>IF(DS7="","",IF(DS7="-","【-】","【"&amp;SUBSTITUTE(TEXT(DS7,"#,##0.00"),"-","△")&amp;"】"))</f>
        <v>【42.20】</v>
      </c>
      <c r="DT6" s="20">
        <f>IF(DT7="",NA(),DT7)</f>
        <v>0</v>
      </c>
      <c r="DU6" s="20">
        <f t="shared" ref="DU6:EC6" si="13">IF(DU7="",NA(),DU7)</f>
        <v>0</v>
      </c>
      <c r="DV6" s="21">
        <f t="shared" si="13"/>
        <v>1.85</v>
      </c>
      <c r="DW6" s="21">
        <f t="shared" si="13"/>
        <v>2.42</v>
      </c>
      <c r="DX6" s="21">
        <f t="shared" si="13"/>
        <v>3.82</v>
      </c>
      <c r="DY6" s="21">
        <f t="shared" si="13"/>
        <v>5.86</v>
      </c>
      <c r="DZ6" s="21">
        <f t="shared" si="13"/>
        <v>6.66</v>
      </c>
      <c r="EA6" s="21">
        <f t="shared" si="13"/>
        <v>8.49</v>
      </c>
      <c r="EB6" s="21">
        <f t="shared" si="13"/>
        <v>10.08</v>
      </c>
      <c r="EC6" s="21">
        <f t="shared" si="13"/>
        <v>11.2</v>
      </c>
      <c r="ED6" s="20" t="str">
        <f>IF(ED7="","",IF(ED7="-","【-】","【"&amp;SUBSTITUTE(TEXT(ED7,"#,##0.00"),"-","△")&amp;"】"))</f>
        <v>【9.46】</v>
      </c>
      <c r="EE6" s="21">
        <f>IF(EE7="",NA(),EE7)</f>
        <v>0.49</v>
      </c>
      <c r="EF6" s="21">
        <f t="shared" ref="EF6:EN6" si="14">IF(EF7="",NA(),EF7)</f>
        <v>0.45</v>
      </c>
      <c r="EG6" s="21">
        <f t="shared" si="14"/>
        <v>0.13</v>
      </c>
      <c r="EH6" s="21">
        <f t="shared" si="14"/>
        <v>0.5</v>
      </c>
      <c r="EI6" s="21">
        <f t="shared" si="14"/>
        <v>0.5</v>
      </c>
      <c r="EJ6" s="21">
        <f t="shared" si="14"/>
        <v>0.19</v>
      </c>
      <c r="EK6" s="21">
        <f t="shared" si="14"/>
        <v>0.14000000000000001</v>
      </c>
      <c r="EL6" s="21">
        <f t="shared" si="14"/>
        <v>0.15</v>
      </c>
      <c r="EM6" s="21">
        <f t="shared" si="14"/>
        <v>0.12</v>
      </c>
      <c r="EN6" s="21">
        <f t="shared" si="14"/>
        <v>0.16</v>
      </c>
      <c r="EO6" s="20" t="str">
        <f>IF(EO7="","",IF(EO7="-","【-】","【"&amp;SUBSTITUTE(TEXT(EO7,"#,##0.00"),"-","△")&amp;"】"))</f>
        <v>【0.19】</v>
      </c>
    </row>
    <row r="7" spans="1:148" s="22" customFormat="1" x14ac:dyDescent="0.15">
      <c r="A7" s="14"/>
      <c r="B7" s="23">
        <v>2024</v>
      </c>
      <c r="C7" s="23">
        <v>132071</v>
      </c>
      <c r="D7" s="23">
        <v>46</v>
      </c>
      <c r="E7" s="23">
        <v>17</v>
      </c>
      <c r="F7" s="23">
        <v>1</v>
      </c>
      <c r="G7" s="23">
        <v>0</v>
      </c>
      <c r="H7" s="23" t="s">
        <v>96</v>
      </c>
      <c r="I7" s="23" t="s">
        <v>97</v>
      </c>
      <c r="J7" s="23" t="s">
        <v>98</v>
      </c>
      <c r="K7" s="23" t="s">
        <v>99</v>
      </c>
      <c r="L7" s="23" t="s">
        <v>100</v>
      </c>
      <c r="M7" s="23" t="s">
        <v>101</v>
      </c>
      <c r="N7" s="24" t="s">
        <v>102</v>
      </c>
      <c r="O7" s="24">
        <v>89.36</v>
      </c>
      <c r="P7" s="24">
        <v>100</v>
      </c>
      <c r="Q7" s="24">
        <v>84.13</v>
      </c>
      <c r="R7" s="24">
        <v>1347</v>
      </c>
      <c r="S7" s="24">
        <v>115632</v>
      </c>
      <c r="T7" s="24">
        <v>17.34</v>
      </c>
      <c r="U7" s="24">
        <v>6668.51</v>
      </c>
      <c r="V7" s="24">
        <v>115728</v>
      </c>
      <c r="W7" s="24">
        <v>14.41</v>
      </c>
      <c r="X7" s="24">
        <v>8031.09</v>
      </c>
      <c r="Y7" s="24">
        <v>113.6</v>
      </c>
      <c r="Z7" s="24">
        <v>110.9</v>
      </c>
      <c r="AA7" s="24">
        <v>113.61</v>
      </c>
      <c r="AB7" s="24">
        <v>115.72</v>
      </c>
      <c r="AC7" s="24">
        <v>107.85</v>
      </c>
      <c r="AD7" s="24">
        <v>107.05</v>
      </c>
      <c r="AE7" s="24">
        <v>106.43</v>
      </c>
      <c r="AF7" s="24">
        <v>106.81</v>
      </c>
      <c r="AG7" s="24">
        <v>106.99</v>
      </c>
      <c r="AH7" s="24">
        <v>106.79</v>
      </c>
      <c r="AI7" s="24">
        <v>105.36</v>
      </c>
      <c r="AJ7" s="24">
        <v>0</v>
      </c>
      <c r="AK7" s="24">
        <v>0</v>
      </c>
      <c r="AL7" s="24">
        <v>0</v>
      </c>
      <c r="AM7" s="24">
        <v>0</v>
      </c>
      <c r="AN7" s="24">
        <v>0</v>
      </c>
      <c r="AO7" s="24">
        <v>0</v>
      </c>
      <c r="AP7" s="24">
        <v>0</v>
      </c>
      <c r="AQ7" s="24">
        <v>0</v>
      </c>
      <c r="AR7" s="24">
        <v>0</v>
      </c>
      <c r="AS7" s="24">
        <v>0</v>
      </c>
      <c r="AT7" s="24">
        <v>3.12</v>
      </c>
      <c r="AU7" s="24">
        <v>114.95</v>
      </c>
      <c r="AV7" s="24">
        <v>157.05000000000001</v>
      </c>
      <c r="AW7" s="24">
        <v>183.67</v>
      </c>
      <c r="AX7" s="24">
        <v>274.83999999999997</v>
      </c>
      <c r="AY7" s="24">
        <v>335.04</v>
      </c>
      <c r="AZ7" s="24">
        <v>84.84</v>
      </c>
      <c r="BA7" s="24">
        <v>88.42</v>
      </c>
      <c r="BB7" s="24">
        <v>93.63</v>
      </c>
      <c r="BC7" s="24">
        <v>100.41</v>
      </c>
      <c r="BD7" s="24">
        <v>113.88</v>
      </c>
      <c r="BE7" s="24">
        <v>82.75</v>
      </c>
      <c r="BF7" s="24">
        <v>89.68</v>
      </c>
      <c r="BG7" s="24">
        <v>82.32</v>
      </c>
      <c r="BH7" s="24">
        <v>67.92</v>
      </c>
      <c r="BI7" s="24">
        <v>64.12</v>
      </c>
      <c r="BJ7" s="24">
        <v>61.55</v>
      </c>
      <c r="BK7" s="24">
        <v>565.62</v>
      </c>
      <c r="BL7" s="24">
        <v>544.61</v>
      </c>
      <c r="BM7" s="24">
        <v>525.07000000000005</v>
      </c>
      <c r="BN7" s="24">
        <v>499.16</v>
      </c>
      <c r="BO7" s="24">
        <v>481.58</v>
      </c>
      <c r="BP7" s="24">
        <v>602.55999999999995</v>
      </c>
      <c r="BQ7" s="24">
        <v>120.93</v>
      </c>
      <c r="BR7" s="24">
        <v>113.43</v>
      </c>
      <c r="BS7" s="24">
        <v>103.68</v>
      </c>
      <c r="BT7" s="24">
        <v>108.72</v>
      </c>
      <c r="BU7" s="24">
        <v>93.98</v>
      </c>
      <c r="BV7" s="24">
        <v>102.36</v>
      </c>
      <c r="BW7" s="24">
        <v>103.76</v>
      </c>
      <c r="BX7" s="24">
        <v>103.57</v>
      </c>
      <c r="BY7" s="24">
        <v>104.04</v>
      </c>
      <c r="BZ7" s="24">
        <v>103.73</v>
      </c>
      <c r="CA7" s="24">
        <v>97.94</v>
      </c>
      <c r="CB7" s="24">
        <v>93.52</v>
      </c>
      <c r="CC7" s="24">
        <v>98.95</v>
      </c>
      <c r="CD7" s="24">
        <v>97.32</v>
      </c>
      <c r="CE7" s="24">
        <v>95.1</v>
      </c>
      <c r="CF7" s="24">
        <v>104.32</v>
      </c>
      <c r="CG7" s="24">
        <v>114.01</v>
      </c>
      <c r="CH7" s="24">
        <v>111.18</v>
      </c>
      <c r="CI7" s="24">
        <v>111.78</v>
      </c>
      <c r="CJ7" s="24">
        <v>112.75</v>
      </c>
      <c r="CK7" s="24">
        <v>114.35</v>
      </c>
      <c r="CL7" s="24">
        <v>140.97999999999999</v>
      </c>
      <c r="CM7" s="24" t="s">
        <v>102</v>
      </c>
      <c r="CN7" s="24" t="s">
        <v>102</v>
      </c>
      <c r="CO7" s="24" t="s">
        <v>102</v>
      </c>
      <c r="CP7" s="24" t="s">
        <v>102</v>
      </c>
      <c r="CQ7" s="24" t="s">
        <v>102</v>
      </c>
      <c r="CR7" s="24">
        <v>67.709999999999994</v>
      </c>
      <c r="CS7" s="24">
        <v>67.13</v>
      </c>
      <c r="CT7" s="24">
        <v>66.819999999999993</v>
      </c>
      <c r="CU7" s="24">
        <v>65.98</v>
      </c>
      <c r="CV7" s="24">
        <v>66.27</v>
      </c>
      <c r="CW7" s="24">
        <v>60.13</v>
      </c>
      <c r="CX7" s="24">
        <v>99.43</v>
      </c>
      <c r="CY7" s="24">
        <v>99.46</v>
      </c>
      <c r="CZ7" s="24">
        <v>99.47</v>
      </c>
      <c r="DA7" s="24">
        <v>99.5</v>
      </c>
      <c r="DB7" s="24">
        <v>99.45</v>
      </c>
      <c r="DC7" s="24">
        <v>97.24</v>
      </c>
      <c r="DD7" s="24">
        <v>97.79</v>
      </c>
      <c r="DE7" s="24">
        <v>97.75</v>
      </c>
      <c r="DF7" s="24">
        <v>97.83</v>
      </c>
      <c r="DG7" s="24">
        <v>97.9</v>
      </c>
      <c r="DH7" s="24">
        <v>96</v>
      </c>
      <c r="DI7" s="24">
        <v>4.16</v>
      </c>
      <c r="DJ7" s="24">
        <v>8.19</v>
      </c>
      <c r="DK7" s="24">
        <v>11.97</v>
      </c>
      <c r="DL7" s="24">
        <v>15.63</v>
      </c>
      <c r="DM7" s="24">
        <v>19.28</v>
      </c>
      <c r="DN7" s="24">
        <v>27.39</v>
      </c>
      <c r="DO7" s="24">
        <v>30.42</v>
      </c>
      <c r="DP7" s="24">
        <v>32.96</v>
      </c>
      <c r="DQ7" s="24">
        <v>34.909999999999997</v>
      </c>
      <c r="DR7" s="24">
        <v>36.93</v>
      </c>
      <c r="DS7" s="24">
        <v>42.2</v>
      </c>
      <c r="DT7" s="24">
        <v>0</v>
      </c>
      <c r="DU7" s="24">
        <v>0</v>
      </c>
      <c r="DV7" s="24">
        <v>1.85</v>
      </c>
      <c r="DW7" s="24">
        <v>2.42</v>
      </c>
      <c r="DX7" s="24">
        <v>3.82</v>
      </c>
      <c r="DY7" s="24">
        <v>5.86</v>
      </c>
      <c r="DZ7" s="24">
        <v>6.66</v>
      </c>
      <c r="EA7" s="24">
        <v>8.49</v>
      </c>
      <c r="EB7" s="24">
        <v>10.08</v>
      </c>
      <c r="EC7" s="24">
        <v>11.2</v>
      </c>
      <c r="ED7" s="24">
        <v>9.4600000000000009</v>
      </c>
      <c r="EE7" s="24">
        <v>0.49</v>
      </c>
      <c r="EF7" s="24">
        <v>0.45</v>
      </c>
      <c r="EG7" s="24">
        <v>0.13</v>
      </c>
      <c r="EH7" s="24">
        <v>0.5</v>
      </c>
      <c r="EI7" s="24">
        <v>0.5</v>
      </c>
      <c r="EJ7" s="24">
        <v>0.19</v>
      </c>
      <c r="EK7" s="24">
        <v>0.14000000000000001</v>
      </c>
      <c r="EL7" s="24">
        <v>0.15</v>
      </c>
      <c r="EM7" s="24">
        <v>0.12</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昭島市</cp:lastModifiedBy>
  <cp:lastPrinted>2026-01-20T07:20:11Z</cp:lastPrinted>
  <dcterms:created xsi:type="dcterms:W3CDTF">2025-12-23T05:59:25Z</dcterms:created>
  <dcterms:modified xsi:type="dcterms:W3CDTF">2026-01-20T07:50:27Z</dcterms:modified>
  <cp:category/>
</cp:coreProperties>
</file>