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TMG-fc00.edstokyotocho.onmicrosoft.com\sfs003-001\行政部\zaiseichousa\07_公会計改革\令和８年度\20260408_【総務省財務調査課】地方公会計の整備により得られるストック情報に関する調査について（照会）\12_公表作業\☆公表用ファイル\"/>
    </mc:Choice>
  </mc:AlternateContent>
  <xr:revisionPtr revIDLastSave="0" documentId="13_ncr:1_{576C6EC3-39D4-4A8F-8CEE-1A855E1E850D}" xr6:coauthVersionLast="47" xr6:coauthVersionMax="47" xr10:uidLastSave="{00000000-0000-0000-0000-000000000000}"/>
  <bookViews>
    <workbookView xWindow="-108" yWindow="-108" windowWidth="23256" windowHeight="12456" tabRatio="843" firstSheet="11"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37" i="10" l="1"/>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E38" i="10"/>
  <c r="AM38" i="10"/>
  <c r="U38" i="10"/>
  <c r="C38" i="10"/>
  <c r="CO37" i="10"/>
  <c r="BW37" i="10"/>
  <c r="BW38" i="10" s="1"/>
  <c r="BE37" i="10"/>
  <c r="AM37" i="10"/>
  <c r="C37" i="10"/>
  <c r="CO36" i="10"/>
  <c r="BW36" i="10"/>
  <c r="BE36" i="10"/>
  <c r="AM36" i="10"/>
  <c r="C36" i="10"/>
  <c r="CO35" i="10"/>
  <c r="BE35" i="10"/>
  <c r="AM35" i="10"/>
  <c r="CO34" i="10"/>
  <c r="BW34" i="10"/>
  <c r="BW35" i="10" s="1"/>
  <c r="BE34" i="10"/>
  <c r="AM34" i="10"/>
  <c r="C34" i="10"/>
  <c r="C35" i="10" s="1"/>
  <c r="U34" i="10" l="1"/>
  <c r="U35" i="10" s="1"/>
  <c r="U36" i="10" s="1"/>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<sst xmlns="http://schemas.openxmlformats.org/spreadsheetml/2006/main" count="1143" uniqueCount="573">
  <si>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</si>
  <si>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</si>
  <si>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</si>
  <si>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</si>
  <si>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</si>
  <si>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</si>
  <si>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</si>
  <si>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</si>
  <si>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</si>
  <si>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</si>
  <si>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</si>
  <si>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</si>
  <si>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</si>
  <si>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</si>
  <si>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</si>
  <si>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</si>
  <si>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</si>
  <si>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</si>
  <si>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</si>
  <si>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</si>
  <si>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</si>
  <si>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</si>
  <si>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</si>
  <si>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</si>
  <si>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</si>
  <si>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</si>
  <si>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</si>
  <si>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</si>
  <si>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</si>
  <si>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</si>
  <si>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</si>
  <si>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</si>
  <si>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</si>
  <si>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</si>
  <si>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</si>
  <si>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</si>
  <si>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</si>
  <si>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</si>
  <si>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</si>
  <si>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</si>
  <si>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</si>
  <si>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</si>
  <si>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</si>
  <si>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</si>
  <si>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</si>
  <si>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</si>
  <si>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</si>
  <si>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</si>
  <si>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</si>
  <si>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</si>
  <si>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</si>
  <si>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</si>
  <si>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</si>
  <si>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</si>
  <si>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</si>
  <si>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</si>
  <si>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</si>
  <si>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</si>
  <si>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</si>
  <si>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</si>
  <si>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</si>
  <si>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</si>
  <si>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</si>
  <si>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</si>
  <si>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</si>
  <si>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</si>
  <si>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</si>
  <si>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</si>
  <si>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</si>
  <si>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</si>
  <si>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</si>
  <si>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</si>
  <si>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</si>
  <si>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</si>
  <si>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</si>
  <si>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</si>
  <si>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</si>
  <si>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</si>
  <si>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</si>
  <si>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東京都</t>
    <phoneticPr fontId="5"/>
  </si>
  <si>
    <t>市町村類型</t>
    <phoneticPr fontId="5"/>
  </si>
  <si>
    <t>特別区</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</si>
  <si>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</si>
  <si>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</si>
  <si>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</si>
  <si>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</si>
  <si>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</si>
  <si>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</si>
  <si>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</si>
  <si>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</si>
  <si>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</si>
  <si>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</si>
  <si>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</si>
  <si>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</si>
  <si>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台東区</t>
    <phoneticPr fontId="5"/>
  </si>
  <si>
    <t>地方交付税種地</t>
    <rPh sb="0" eb="2">
      <t>チホウ</t>
    </rPh>
    <rPh sb="2" eb="5">
      <t>コウフゼイ</t>
    </rPh>
    <rPh sb="5" eb="6">
      <t>シュ</t>
    </rPh>
    <rPh sb="6" eb="7">
      <t>チ</t>
    </rPh>
    <phoneticPr fontId="5"/>
  </si>
  <si>
    <t>0-</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</si>
  <si>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</si>
  <si>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</si>
  <si>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</si>
  <si>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</si>
  <si>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</si>
  <si>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</si>
  <si>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</si>
  <si>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</si>
  <si>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</si>
  <si>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</si>
  <si>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</si>
  <si>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</si>
  <si>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</si>
  <si>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</si>
  <si>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</si>
  <si>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</si>
  <si>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</si>
  <si>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</si>
  <si>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</si>
  <si>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</si>
  <si>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</si>
  <si>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</si>
  <si>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</si>
  <si>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</si>
  <si>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</si>
  <si>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</si>
  <si>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</si>
  <si>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</si>
  <si>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</si>
  <si>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</si>
  <si>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</si>
  <si>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</si>
  <si>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</si>
  <si>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</si>
  <si>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</si>
  <si>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</si>
  <si>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</si>
  <si>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</si>
  <si>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</si>
  <si>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</si>
  <si>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</si>
  <si>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</si>
  <si>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</si>
  <si>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</si>
  <si>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1.7</t>
    <phoneticPr fontId="5"/>
  </si>
  <si>
    <t>基準財政需要額</t>
    <phoneticPr fontId="25"/>
  </si>
  <si>
    <t>うち日本人(％)</t>
    <phoneticPr fontId="5"/>
  </si>
  <si>
    <t>1.0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</si>
  <si>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</si>
  <si>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</si>
  <si>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</si>
  <si>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</si>
  <si>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</si>
  <si>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</si>
  <si>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</si>
  <si>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</si>
  <si>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</si>
  <si>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</si>
  <si>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</si>
  <si>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</si>
  <si>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</si>
  <si>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</si>
  <si>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</si>
  <si>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</si>
  <si>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</si>
  <si>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</si>
  <si>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</si>
  <si>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</si>
  <si>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</si>
  <si>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</si>
  <si>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</si>
  <si>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</si>
  <si>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</si>
  <si>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</si>
  <si>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</si>
  <si>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</si>
  <si>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</si>
  <si>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</si>
  <si>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</si>
  <si>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</si>
  <si>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</si>
  <si>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</si>
  <si>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</si>
  <si>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</si>
  <si>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</si>
  <si>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</si>
  <si>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</si>
  <si>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</si>
  <si>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</si>
  <si>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</si>
  <si>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</si>
  <si>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</si>
  <si>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</si>
  <si>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</si>
  <si>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</si>
  <si>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</si>
  <si>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</si>
  <si>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</si>
  <si>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</si>
  <si>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</si>
  <si>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</si>
  <si>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</si>
  <si>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</si>
  <si>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</si>
  <si>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</si>
  <si>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</si>
  <si>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東京都台東区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</si>
  <si>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</si>
  <si>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</si>
  <si>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</si>
  <si>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</si>
  <si>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</si>
  <si>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</si>
  <si>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</si>
  <si>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</si>
  <si>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</si>
  <si>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</si>
  <si>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</si>
  <si>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</si>
  <si>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</si>
  <si>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</si>
  <si>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</si>
  <si>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</si>
  <si>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</si>
  <si>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</si>
  <si>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</si>
  <si>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</si>
  <si>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</si>
  <si>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</si>
  <si>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</si>
  <si>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</si>
  <si>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</si>
  <si>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</si>
  <si>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</si>
  <si>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</si>
  <si>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</si>
  <si>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</si>
  <si>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</si>
  <si>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</si>
  <si>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</si>
  <si>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</si>
  <si>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</si>
  <si>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</si>
  <si>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</si>
  <si>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</si>
  <si>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</si>
  <si>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</si>
  <si>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</si>
  <si>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</si>
  <si>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</si>
  <si>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</si>
  <si>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</si>
  <si>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</si>
  <si>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</si>
  <si>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</si>
  <si>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</si>
  <si>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</si>
  <si>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</si>
  <si>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</si>
  <si>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</si>
  <si>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</si>
  <si>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</si>
  <si>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</si>
  <si>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</si>
  <si>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</si>
  <si>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</si>
  <si>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</si>
  <si>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</si>
  <si>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</si>
  <si>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</si>
  <si>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</si>
  <si>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</si>
  <si>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</si>
  <si>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</si>
  <si>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</si>
  <si>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</si>
  <si>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</si>
  <si>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</si>
  <si>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</si>
  <si>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</si>
  <si>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</si>
  <si>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</si>
  <si>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</si>
  <si>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</si>
  <si>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</si>
  <si>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</si>
  <si>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</si>
  <si>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</si>
  <si>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</si>
  <si>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</si>
  <si>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</si>
  <si>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</si>
  <si>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</si>
  <si>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</si>
  <si>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</si>
  <si>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</si>
  <si>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</si>
  <si>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</si>
  <si>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</si>
  <si>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</si>
  <si>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</si>
  <si>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</si>
  <si>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</si>
  <si>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</si>
  <si>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</si>
  <si>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</si>
  <si>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</si>
  <si>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</si>
  <si>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</si>
  <si>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</si>
  <si>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</si>
  <si>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</si>
  <si>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</si>
  <si>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</si>
  <si>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</si>
  <si>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</si>
  <si>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</si>
  <si>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</si>
  <si>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</si>
  <si>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</si>
  <si>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</si>
  <si>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</si>
  <si>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介護サービス</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</si>
  <si>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</si>
  <si>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</si>
  <si>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</si>
  <si>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</si>
  <si>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</si>
  <si>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</si>
  <si>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</si>
  <si>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</si>
  <si>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</si>
  <si>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</si>
  <si>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</si>
  <si>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</si>
  <si>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</si>
  <si>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</si>
  <si>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</si>
  <si>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</si>
  <si>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</si>
  <si>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</si>
  <si>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</si>
  <si>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</si>
  <si>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</si>
  <si>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</si>
  <si>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</si>
  <si>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</si>
  <si>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</si>
  <si>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</si>
  <si>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</si>
  <si>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</si>
  <si>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</si>
  <si>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</si>
  <si>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</si>
  <si>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</si>
  <si>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</si>
  <si>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</si>
  <si>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東京都台東区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</si>
  <si>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</si>
  <si>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</si>
  <si>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</si>
  <si>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</si>
  <si>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</si>
  <si>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</si>
  <si>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</si>
  <si>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</si>
  <si>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</si>
  <si>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</si>
  <si>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</si>
  <si>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</si>
  <si>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</si>
  <si>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</si>
  <si>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</si>
  <si>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</si>
  <si>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</si>
  <si>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</si>
  <si>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</si>
  <si>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</si>
  <si>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病院施設会計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</si>
  <si>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</si>
  <si>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</si>
  <si>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</si>
  <si>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</si>
  <si>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</si>
  <si>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</si>
  <si>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</si>
  <si>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</si>
  <si>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</si>
  <si>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</si>
  <si>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</si>
  <si>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</si>
  <si>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</si>
  <si>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国民健康保険事業会計</t>
    <phoneticPr fontId="5"/>
  </si>
  <si>
    <t>介護保険会計</t>
    <phoneticPr fontId="5"/>
  </si>
  <si>
    <t>後期高齢者医療会計</t>
    <phoneticPr fontId="5"/>
  </si>
  <si>
    <t>老人保健施設会計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</si>
  <si>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</si>
  <si>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</si>
  <si>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</si>
  <si>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</si>
  <si>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</si>
  <si>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</si>
  <si>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</si>
  <si>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</si>
  <si>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</si>
  <si>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</si>
  <si>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</si>
  <si>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</si>
  <si>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</si>
  <si>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</si>
  <si>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</si>
  <si>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</si>
  <si>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</si>
  <si>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</si>
  <si>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</si>
  <si>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</si>
  <si>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</si>
  <si>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</si>
  <si>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</si>
  <si>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</si>
  <si>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</si>
  <si>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</si>
  <si>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</si>
  <si>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</si>
  <si>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</si>
  <si>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</si>
  <si>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</si>
  <si>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</si>
  <si>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</si>
  <si>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</si>
  <si>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</si>
  <si>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</si>
  <si>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</si>
  <si>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</si>
  <si>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</si>
  <si>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</si>
  <si>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</si>
  <si>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</si>
  <si>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</si>
  <si>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</si>
  <si>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</si>
  <si>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</si>
  <si>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</si>
  <si>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</si>
  <si>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</si>
  <si>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</si>
  <si>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</si>
  <si>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</si>
  <si>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</si>
  <si>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</si>
  <si>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</si>
  <si>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</si>
  <si>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</si>
  <si>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</si>
  <si>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</si>
  <si>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</si>
  <si>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</si>
  <si>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</si>
  <si>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</si>
  <si>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</si>
  <si>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</si>
  <si>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</si>
  <si>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</si>
  <si>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</si>
  <si>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</si>
  <si>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</si>
  <si>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</si>
  <si>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</si>
  <si>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</si>
  <si>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</si>
  <si>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</si>
  <si>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</si>
  <si>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</si>
  <si>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</si>
  <si>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</si>
  <si>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</si>
  <si>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</si>
  <si>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</si>
  <si>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</si>
  <si>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</si>
  <si>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</si>
  <si>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</si>
  <si>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</si>
  <si>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</si>
  <si>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</si>
  <si>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</si>
  <si>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</si>
  <si>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</si>
  <si>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</si>
  <si>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</si>
  <si>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</si>
  <si>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</si>
  <si>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</si>
  <si>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</si>
  <si>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</si>
  <si>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</si>
  <si>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</si>
  <si>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</si>
  <si>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</si>
  <si>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</si>
  <si>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</si>
  <si>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</si>
  <si>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</si>
  <si>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</si>
  <si>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</si>
  <si>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</si>
  <si>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</si>
  <si>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</si>
  <si>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</si>
  <si>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</si>
  <si>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</si>
  <si>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</si>
  <si>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</si>
  <si>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</si>
  <si>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</si>
  <si>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</si>
  <si>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</si>
  <si>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</si>
  <si>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</si>
  <si>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</si>
  <si>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</si>
  <si>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</si>
  <si>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</si>
  <si>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</si>
  <si>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</si>
  <si>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</si>
  <si>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</si>
  <si>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</si>
  <si>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</si>
  <si>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</si>
  <si>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</si>
  <si>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2.63</t>
  </si>
  <si>
    <t>一般会計</t>
  </si>
  <si>
    <t>国民健康保険事業会計</t>
  </si>
  <si>
    <t>介護保険会計</t>
  </si>
  <si>
    <t>後期高齢者医療会計</t>
  </si>
  <si>
    <t>病院施設会計</t>
  </si>
  <si>
    <t>老人保健施設会計</t>
  </si>
  <si>
    <t>その他会計（赤字）</t>
  </si>
  <si>
    <t>その他会計（黒字）</t>
  </si>
  <si>
    <t>R02</t>
    <phoneticPr fontId="5"/>
  </si>
  <si>
    <t>R03</t>
    <phoneticPr fontId="5"/>
  </si>
  <si>
    <t>R04</t>
    <phoneticPr fontId="5"/>
  </si>
  <si>
    <t>R05</t>
    <phoneticPr fontId="5"/>
  </si>
  <si>
    <t>R06</t>
    <phoneticPr fontId="5"/>
  </si>
  <si>
    <t>-</t>
    <phoneticPr fontId="2"/>
  </si>
  <si>
    <t>特別区人事・厚生事務組合</t>
    <rPh sb="0" eb="2">
      <t>トクベツ</t>
    </rPh>
    <rPh sb="2" eb="3">
      <t>ク</t>
    </rPh>
    <rPh sb="3" eb="5">
      <t>ジンジ</t>
    </rPh>
    <rPh sb="6" eb="8">
      <t>コウセイ</t>
    </rPh>
    <rPh sb="8" eb="10">
      <t>ジム</t>
    </rPh>
    <rPh sb="10" eb="12">
      <t>クミアイ</t>
    </rPh>
    <phoneticPr fontId="5"/>
  </si>
  <si>
    <t>特別区競馬組合</t>
    <rPh sb="0" eb="2">
      <t>トクベツ</t>
    </rPh>
    <rPh sb="2" eb="3">
      <t>ク</t>
    </rPh>
    <rPh sb="3" eb="5">
      <t>ケイバ</t>
    </rPh>
    <rPh sb="5" eb="7">
      <t>クミアイ</t>
    </rPh>
    <phoneticPr fontId="5"/>
  </si>
  <si>
    <t>-</t>
    <phoneticPr fontId="19"/>
  </si>
  <si>
    <t>法適用</t>
    <rPh sb="0" eb="1">
      <t>ホウ</t>
    </rPh>
    <rPh sb="1" eb="3">
      <t>テキヨウ</t>
    </rPh>
    <phoneticPr fontId="6"/>
  </si>
  <si>
    <t>東京二十三区清掃一部事務組合</t>
    <rPh sb="0" eb="2">
      <t>トウキョウ</t>
    </rPh>
    <rPh sb="2" eb="4">
      <t>ニジュウ</t>
    </rPh>
    <rPh sb="4" eb="6">
      <t>サンク</t>
    </rPh>
    <rPh sb="6" eb="8">
      <t>セイソウ</t>
    </rPh>
    <rPh sb="8" eb="10">
      <t>イチブ</t>
    </rPh>
    <rPh sb="10" eb="12">
      <t>ジム</t>
    </rPh>
    <rPh sb="12" eb="14">
      <t>クミアイ</t>
    </rPh>
    <phoneticPr fontId="5"/>
  </si>
  <si>
    <t>東京都後期高齢者医療広域連合（一般会計）</t>
    <rPh sb="0" eb="2">
      <t>トウキョウ</t>
    </rPh>
    <rPh sb="2" eb="3">
      <t>ト</t>
    </rPh>
    <rPh sb="3" eb="5">
      <t>コウキ</t>
    </rPh>
    <rPh sb="5" eb="7">
      <t>コウレイ</t>
    </rPh>
    <rPh sb="7" eb="8">
      <t>シャ</t>
    </rPh>
    <rPh sb="8" eb="10">
      <t>イリョウ</t>
    </rPh>
    <rPh sb="10" eb="12">
      <t>コウイキ</t>
    </rPh>
    <rPh sb="12" eb="14">
      <t>レンゴウ</t>
    </rPh>
    <rPh sb="15" eb="17">
      <t>イッパン</t>
    </rPh>
    <rPh sb="17" eb="19">
      <t>カイケイ</t>
    </rPh>
    <phoneticPr fontId="5"/>
  </si>
  <si>
    <t>東京都後期高齢者医療広域連合
（後期高齢者医療特別会計）</t>
    <rPh sb="0" eb="2">
      <t>トウキョウ</t>
    </rPh>
    <rPh sb="2" eb="3">
      <t>ト</t>
    </rPh>
    <rPh sb="3" eb="5">
      <t>コウキ</t>
    </rPh>
    <rPh sb="5" eb="7">
      <t>コウレイ</t>
    </rPh>
    <rPh sb="7" eb="8">
      <t>シャ</t>
    </rPh>
    <rPh sb="8" eb="10">
      <t>イリョウ</t>
    </rPh>
    <rPh sb="10" eb="12">
      <t>コウイキ</t>
    </rPh>
    <rPh sb="12" eb="14">
      <t>レンゴウ</t>
    </rPh>
    <rPh sb="16" eb="18">
      <t>コウキ</t>
    </rPh>
    <rPh sb="18" eb="21">
      <t>コウレイシャ</t>
    </rPh>
    <rPh sb="21" eb="23">
      <t>イリョウ</t>
    </rPh>
    <rPh sb="23" eb="25">
      <t>トクベツ</t>
    </rPh>
    <rPh sb="25" eb="27">
      <t>カイケイ</t>
    </rPh>
    <phoneticPr fontId="5"/>
  </si>
  <si>
    <t>台東区土地開発公社</t>
    <rPh sb="0" eb="3">
      <t>タイトウク</t>
    </rPh>
    <rPh sb="3" eb="5">
      <t>トチ</t>
    </rPh>
    <rPh sb="5" eb="7">
      <t>カイハツ</t>
    </rPh>
    <rPh sb="7" eb="9">
      <t>コウシャ</t>
    </rPh>
    <phoneticPr fontId="2"/>
  </si>
  <si>
    <t>台東区芸術文化財団</t>
    <rPh sb="0" eb="3">
      <t>タイトウク</t>
    </rPh>
    <rPh sb="3" eb="5">
      <t>ゲイジュツ</t>
    </rPh>
    <rPh sb="5" eb="7">
      <t>ブンカ</t>
    </rPh>
    <rPh sb="7" eb="9">
      <t>ザイダン</t>
    </rPh>
    <phoneticPr fontId="2"/>
  </si>
  <si>
    <t>公共施設建設基金</t>
    <phoneticPr fontId="5"/>
  </si>
  <si>
    <t>庁舎整備基金</t>
    <phoneticPr fontId="5"/>
  </si>
  <si>
    <t>災害対策基金</t>
    <phoneticPr fontId="5"/>
  </si>
  <si>
    <t>都市整備基金</t>
    <phoneticPr fontId="5"/>
  </si>
  <si>
    <t>環境整備基金</t>
    <phoneticPr fontId="5"/>
  </si>
  <si>
    <t>台東区産業振興事業団</t>
    <rPh sb="0" eb="3">
      <t>タイトウク</t>
    </rPh>
    <rPh sb="3" eb="5">
      <t>サンギョウ</t>
    </rPh>
    <rPh sb="5" eb="7">
      <t>シンコウ</t>
    </rPh>
    <rPh sb="7" eb="10">
      <t>ジギョウダン</t>
    </rPh>
    <phoneticPr fontId="2"/>
  </si>
  <si>
    <t>-</t>
    <phoneticPr fontId="2"/>
  </si>
  <si>
    <t>-</t>
    <phoneticPr fontId="2"/>
  </si>
  <si>
    <t>○</t>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</si>
  <si>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</si>
  <si>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</si>
  <si>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</si>
  <si>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減価償却率はほぼ横ばいである。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</si>
  <si>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</si>
  <si>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</si>
  <si>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</si>
  <si>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</si>
  <si>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</si>
  <si>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</si>
  <si>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</si>
  <si>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将来負担比率は、特別区債の現在高や退職手当の負担見込額など将来の負担額に対し、基金残高や地方交付税において基準財政需要額に算入される減税補てん債等の現在高など、充当可能な財源の合計が上回ったため、比率なしとなっている。
実質公債費比率は、類似団体と比較して高く、対前年度比0.7％上昇した。これは、特別区債の元金及び利子の償還により実質的な公債費が増加したことが要因となっている。今後とも、地方債の発行については、世代間の公平性や年度間の財源調整など地方債の機能を踏まえ、将来の財政負担に十分留意しながら、有効かつ適切に行っていく。</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</si>
</sst>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312F2509-654C-48E5-A345-773919C1BB0F}"/>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50465</c:v>
                </c:pt>
                <c:pt idx="1">
                  <c:v>51679</c:v>
                </c:pt>
                <c:pt idx="2">
                  <c:v>49665</c:v>
                </c:pt>
                <c:pt idx="3">
                  <c:v>63439</c:v>
                </c:pt>
                <c:pt idx="4">
                  <c:v>60097</c:v>
                </c:pt>
              </c:numCache>
            </c:numRef>
          </c:val>
          <c:smooth val="0"/>
          <c:extLst>
            <c:ext xmlns:c16="http://schemas.microsoft.com/office/drawing/2014/chart" uri="{C3380CC4-5D6E-409C-BE32-E72D297353CC}">
              <c16:uniqueId val="{00000000-5BDC-4D6B-9E1E-61FD0BBEBFB4}"/>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37076</c:v>
                </c:pt>
                <c:pt idx="1">
                  <c:v>46779</c:v>
                </c:pt>
                <c:pt idx="2">
                  <c:v>27642</c:v>
                </c:pt>
                <c:pt idx="3">
                  <c:v>41560</c:v>
                </c:pt>
                <c:pt idx="4">
                  <c:v>47594</c:v>
                </c:pt>
              </c:numCache>
            </c:numRef>
          </c:val>
          <c:smooth val="0"/>
          <c:extLst>
            <c:ext xmlns:c16="http://schemas.microsoft.com/office/drawing/2014/chart" uri="{C3380CC4-5D6E-409C-BE32-E72D297353CC}">
              <c16:uniqueId val="{00000001-5BDC-4D6B-9E1E-61FD0BBEBFB4}"/>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14.07</c:v>
                </c:pt>
                <c:pt idx="1">
                  <c:v>17.61</c:v>
                </c:pt>
                <c:pt idx="2">
                  <c:v>13.31</c:v>
                </c:pt>
                <c:pt idx="3">
                  <c:v>11.73</c:v>
                </c:pt>
                <c:pt idx="4">
                  <c:v>12.9</c:v>
                </c:pt>
              </c:numCache>
            </c:numRef>
          </c:val>
          <c:extLst>
            <c:ext xmlns:c16="http://schemas.microsoft.com/office/drawing/2014/chart" uri="{C3380CC4-5D6E-409C-BE32-E72D297353CC}">
              <c16:uniqueId val="{00000000-46CE-4951-892B-954565248B19}"/>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17.47</c:v>
                </c:pt>
                <c:pt idx="1">
                  <c:v>18.059999999999999</c:v>
                </c:pt>
                <c:pt idx="2">
                  <c:v>20.03</c:v>
                </c:pt>
                <c:pt idx="3">
                  <c:v>25.68</c:v>
                </c:pt>
                <c:pt idx="4">
                  <c:v>24.41</c:v>
                </c:pt>
              </c:numCache>
            </c:numRef>
          </c:val>
          <c:extLst>
            <c:ext xmlns:c16="http://schemas.microsoft.com/office/drawing/2014/chart" uri="{C3380CC4-5D6E-409C-BE32-E72D297353CC}">
              <c16:uniqueId val="{00000001-46CE-4951-892B-954565248B19}"/>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4.7699999999999996</c:v>
                </c:pt>
                <c:pt idx="1">
                  <c:v>5.96</c:v>
                </c:pt>
                <c:pt idx="2">
                  <c:v>-2.63</c:v>
                </c:pt>
                <c:pt idx="3">
                  <c:v>6.22</c:v>
                </c:pt>
                <c:pt idx="4">
                  <c:v>2.02</c:v>
                </c:pt>
              </c:numCache>
            </c:numRef>
          </c:val>
          <c:smooth val="0"/>
          <c:extLst>
            <c:ext xmlns:c16="http://schemas.microsoft.com/office/drawing/2014/chart" uri="{C3380CC4-5D6E-409C-BE32-E72D297353CC}">
              <c16:uniqueId val="{00000002-46CE-4951-892B-954565248B19}"/>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7C92-4CC6-BE76-04BCB85C822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C92-4CC6-BE76-04BCB85C8226}"/>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7C92-4CC6-BE76-04BCB85C8226}"/>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7C92-4CC6-BE76-04BCB85C8226}"/>
            </c:ext>
          </c:extLst>
        </c:ser>
        <c:ser>
          <c:idx val="4"/>
          <c:order val="4"/>
          <c:tx>
            <c:strRef>
              <c:f>データシート!$A$31</c:f>
              <c:strCache>
                <c:ptCount val="1"/>
                <c:pt idx="0">
                  <c:v>老人保健施設会計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7C92-4CC6-BE76-04BCB85C8226}"/>
            </c:ext>
          </c:extLst>
        </c:ser>
        <c:ser>
          <c:idx val="5"/>
          <c:order val="5"/>
          <c:tx>
            <c:strRef>
              <c:f>データシート!$A$32</c:f>
              <c:strCache>
                <c:ptCount val="1"/>
                <c:pt idx="0">
                  <c:v>病院施設会計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5-7C92-4CC6-BE76-04BCB85C8226}"/>
            </c:ext>
          </c:extLst>
        </c:ser>
        <c:ser>
          <c:idx val="6"/>
          <c:order val="6"/>
          <c:tx>
            <c:strRef>
              <c:f>データシート!$A$33</c:f>
              <c:strCache>
                <c:ptCount val="1"/>
                <c:pt idx="0">
                  <c:v>後期高齢者医療会計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0.27</c:v>
                </c:pt>
                <c:pt idx="2">
                  <c:v>#N/A</c:v>
                </c:pt>
                <c:pt idx="3">
                  <c:v>0.27</c:v>
                </c:pt>
                <c:pt idx="4">
                  <c:v>#N/A</c:v>
                </c:pt>
                <c:pt idx="5">
                  <c:v>0.26</c:v>
                </c:pt>
                <c:pt idx="6">
                  <c:v>#N/A</c:v>
                </c:pt>
                <c:pt idx="7">
                  <c:v>0.35</c:v>
                </c:pt>
                <c:pt idx="8">
                  <c:v>#N/A</c:v>
                </c:pt>
                <c:pt idx="9">
                  <c:v>0.18</c:v>
                </c:pt>
              </c:numCache>
            </c:numRef>
          </c:val>
          <c:extLst>
            <c:ext xmlns:c16="http://schemas.microsoft.com/office/drawing/2014/chart" uri="{C3380CC4-5D6E-409C-BE32-E72D297353CC}">
              <c16:uniqueId val="{00000006-7C92-4CC6-BE76-04BCB85C8226}"/>
            </c:ext>
          </c:extLst>
        </c:ser>
        <c:ser>
          <c:idx val="7"/>
          <c:order val="7"/>
          <c:tx>
            <c:strRef>
              <c:f>データシート!$A$34</c:f>
              <c:strCache>
                <c:ptCount val="1"/>
                <c:pt idx="0">
                  <c:v>介護保険会計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0.65</c:v>
                </c:pt>
                <c:pt idx="2">
                  <c:v>#N/A</c:v>
                </c:pt>
                <c:pt idx="3">
                  <c:v>0.89</c:v>
                </c:pt>
                <c:pt idx="4">
                  <c:v>#N/A</c:v>
                </c:pt>
                <c:pt idx="5">
                  <c:v>0.57999999999999996</c:v>
                </c:pt>
                <c:pt idx="6">
                  <c:v>#N/A</c:v>
                </c:pt>
                <c:pt idx="7">
                  <c:v>0.48</c:v>
                </c:pt>
                <c:pt idx="8">
                  <c:v>#N/A</c:v>
                </c:pt>
                <c:pt idx="9">
                  <c:v>0.53</c:v>
                </c:pt>
              </c:numCache>
            </c:numRef>
          </c:val>
          <c:extLst>
            <c:ext xmlns:c16="http://schemas.microsoft.com/office/drawing/2014/chart" uri="{C3380CC4-5D6E-409C-BE32-E72D297353CC}">
              <c16:uniqueId val="{00000007-7C92-4CC6-BE76-04BCB85C8226}"/>
            </c:ext>
          </c:extLst>
        </c:ser>
        <c:ser>
          <c:idx val="8"/>
          <c:order val="8"/>
          <c:tx>
            <c:strRef>
              <c:f>データシート!$A$35</c:f>
              <c:strCache>
                <c:ptCount val="1"/>
                <c:pt idx="0">
                  <c:v>国民健康保険事業会計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1.45</c:v>
                </c:pt>
                <c:pt idx="2">
                  <c:v>#N/A</c:v>
                </c:pt>
                <c:pt idx="3">
                  <c:v>0.52</c:v>
                </c:pt>
                <c:pt idx="4">
                  <c:v>#N/A</c:v>
                </c:pt>
                <c:pt idx="5">
                  <c:v>1.1599999999999999</c:v>
                </c:pt>
                <c:pt idx="6">
                  <c:v>#N/A</c:v>
                </c:pt>
                <c:pt idx="7">
                  <c:v>0.66</c:v>
                </c:pt>
                <c:pt idx="8">
                  <c:v>#N/A</c:v>
                </c:pt>
                <c:pt idx="9">
                  <c:v>0.72</c:v>
                </c:pt>
              </c:numCache>
            </c:numRef>
          </c:val>
          <c:extLst>
            <c:ext xmlns:c16="http://schemas.microsoft.com/office/drawing/2014/chart" uri="{C3380CC4-5D6E-409C-BE32-E72D297353CC}">
              <c16:uniqueId val="{00000008-7C92-4CC6-BE76-04BCB85C8226}"/>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14.07</c:v>
                </c:pt>
                <c:pt idx="2">
                  <c:v>#N/A</c:v>
                </c:pt>
                <c:pt idx="3">
                  <c:v>17.600000000000001</c:v>
                </c:pt>
                <c:pt idx="4">
                  <c:v>#N/A</c:v>
                </c:pt>
                <c:pt idx="5">
                  <c:v>13.31</c:v>
                </c:pt>
                <c:pt idx="6">
                  <c:v>#N/A</c:v>
                </c:pt>
                <c:pt idx="7">
                  <c:v>11.72</c:v>
                </c:pt>
                <c:pt idx="8">
                  <c:v>#N/A</c:v>
                </c:pt>
                <c:pt idx="9">
                  <c:v>12.9</c:v>
                </c:pt>
              </c:numCache>
            </c:numRef>
          </c:val>
          <c:extLst>
            <c:ext xmlns:c16="http://schemas.microsoft.com/office/drawing/2014/chart" uri="{C3380CC4-5D6E-409C-BE32-E72D297353CC}">
              <c16:uniqueId val="{00000009-7C92-4CC6-BE76-04BCB85C822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2867</c:v>
                </c:pt>
                <c:pt idx="5">
                  <c:v>2742</c:v>
                </c:pt>
                <c:pt idx="8">
                  <c:v>2554</c:v>
                </c:pt>
                <c:pt idx="11">
                  <c:v>2336</c:v>
                </c:pt>
                <c:pt idx="14">
                  <c:v>1940</c:v>
                </c:pt>
              </c:numCache>
            </c:numRef>
          </c:val>
          <c:extLst>
            <c:ext xmlns:c16="http://schemas.microsoft.com/office/drawing/2014/chart" uri="{C3380CC4-5D6E-409C-BE32-E72D297353CC}">
              <c16:uniqueId val="{00000000-AF6D-4055-8C3D-30511047706A}"/>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AF6D-4055-8C3D-30511047706A}"/>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12</c:v>
                </c:pt>
                <c:pt idx="3">
                  <c:v>12</c:v>
                </c:pt>
                <c:pt idx="6">
                  <c:v>12</c:v>
                </c:pt>
                <c:pt idx="9">
                  <c:v>12</c:v>
                </c:pt>
                <c:pt idx="12">
                  <c:v>12</c:v>
                </c:pt>
              </c:numCache>
            </c:numRef>
          </c:val>
          <c:extLst>
            <c:ext xmlns:c16="http://schemas.microsoft.com/office/drawing/2014/chart" uri="{C3380CC4-5D6E-409C-BE32-E72D297353CC}">
              <c16:uniqueId val="{00000002-AF6D-4055-8C3D-30511047706A}"/>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85</c:v>
                </c:pt>
                <c:pt idx="3">
                  <c:v>84</c:v>
                </c:pt>
                <c:pt idx="6">
                  <c:v>73</c:v>
                </c:pt>
                <c:pt idx="9">
                  <c:v>89</c:v>
                </c:pt>
                <c:pt idx="12">
                  <c:v>145</c:v>
                </c:pt>
              </c:numCache>
            </c:numRef>
          </c:val>
          <c:extLst>
            <c:ext xmlns:c16="http://schemas.microsoft.com/office/drawing/2014/chart" uri="{C3380CC4-5D6E-409C-BE32-E72D297353CC}">
              <c16:uniqueId val="{00000003-AF6D-4055-8C3D-30511047706A}"/>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119</c:v>
                </c:pt>
                <c:pt idx="3">
                  <c:v>119</c:v>
                </c:pt>
                <c:pt idx="6">
                  <c:v>119</c:v>
                </c:pt>
                <c:pt idx="9">
                  <c:v>119</c:v>
                </c:pt>
                <c:pt idx="12">
                  <c:v>119</c:v>
                </c:pt>
              </c:numCache>
            </c:numRef>
          </c:val>
          <c:extLst>
            <c:ext xmlns:c16="http://schemas.microsoft.com/office/drawing/2014/chart" uri="{C3380CC4-5D6E-409C-BE32-E72D297353CC}">
              <c16:uniqueId val="{00000004-AF6D-4055-8C3D-30511047706A}"/>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204</c:v>
                </c:pt>
                <c:pt idx="3">
                  <c:v>226</c:v>
                </c:pt>
                <c:pt idx="6">
                  <c:v>231</c:v>
                </c:pt>
                <c:pt idx="9">
                  <c:v>215</c:v>
                </c:pt>
                <c:pt idx="12">
                  <c:v>178</c:v>
                </c:pt>
              </c:numCache>
            </c:numRef>
          </c:val>
          <c:extLst>
            <c:ext xmlns:c16="http://schemas.microsoft.com/office/drawing/2014/chart" uri="{C3380CC4-5D6E-409C-BE32-E72D297353CC}">
              <c16:uniqueId val="{00000005-AF6D-4055-8C3D-30511047706A}"/>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AF6D-4055-8C3D-30511047706A}"/>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881</c:v>
                </c:pt>
                <c:pt idx="3">
                  <c:v>773</c:v>
                </c:pt>
                <c:pt idx="6">
                  <c:v>867</c:v>
                </c:pt>
                <c:pt idx="9">
                  <c:v>930</c:v>
                </c:pt>
                <c:pt idx="12">
                  <c:v>1032</c:v>
                </c:pt>
              </c:numCache>
            </c:numRef>
          </c:val>
          <c:extLst>
            <c:ext xmlns:c16="http://schemas.microsoft.com/office/drawing/2014/chart" uri="{C3380CC4-5D6E-409C-BE32-E72D297353CC}">
              <c16:uniqueId val="{00000007-AF6D-4055-8C3D-30511047706A}"/>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-1566</c:v>
                </c:pt>
                <c:pt idx="2">
                  <c:v>#N/A</c:v>
                </c:pt>
                <c:pt idx="3">
                  <c:v>#N/A</c:v>
                </c:pt>
                <c:pt idx="4">
                  <c:v>-1528</c:v>
                </c:pt>
                <c:pt idx="5">
                  <c:v>#N/A</c:v>
                </c:pt>
                <c:pt idx="6">
                  <c:v>#N/A</c:v>
                </c:pt>
                <c:pt idx="7">
                  <c:v>-1252</c:v>
                </c:pt>
                <c:pt idx="8">
                  <c:v>#N/A</c:v>
                </c:pt>
                <c:pt idx="9">
                  <c:v>#N/A</c:v>
                </c:pt>
                <c:pt idx="10">
                  <c:v>-971</c:v>
                </c:pt>
                <c:pt idx="11">
                  <c:v>#N/A</c:v>
                </c:pt>
                <c:pt idx="12">
                  <c:v>#N/A</c:v>
                </c:pt>
                <c:pt idx="13">
                  <c:v>-454</c:v>
                </c:pt>
                <c:pt idx="14">
                  <c:v>#N/A</c:v>
                </c:pt>
              </c:numCache>
            </c:numRef>
          </c:val>
          <c:smooth val="0"/>
          <c:extLst>
            <c:ext xmlns:c16="http://schemas.microsoft.com/office/drawing/2014/chart" uri="{C3380CC4-5D6E-409C-BE32-E72D297353CC}">
              <c16:uniqueId val="{00000008-AF6D-4055-8C3D-30511047706A}"/>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23756</c:v>
                </c:pt>
                <c:pt idx="5">
                  <c:v>26231</c:v>
                </c:pt>
                <c:pt idx="8">
                  <c:v>25471</c:v>
                </c:pt>
                <c:pt idx="11">
                  <c:v>23580</c:v>
                </c:pt>
                <c:pt idx="14">
                  <c:v>23535</c:v>
                </c:pt>
              </c:numCache>
            </c:numRef>
          </c:val>
          <c:extLst>
            <c:ext xmlns:c16="http://schemas.microsoft.com/office/drawing/2014/chart" uri="{C3380CC4-5D6E-409C-BE32-E72D297353CC}">
              <c16:uniqueId val="{00000000-A0C7-4FEC-B8A9-9B3C52B185F6}"/>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536</c:v>
                </c:pt>
                <c:pt idx="5">
                  <c:v>508</c:v>
                </c:pt>
                <c:pt idx="8">
                  <c:v>480</c:v>
                </c:pt>
                <c:pt idx="11">
                  <c:v>450</c:v>
                </c:pt>
                <c:pt idx="14">
                  <c:v>421</c:v>
                </c:pt>
              </c:numCache>
            </c:numRef>
          </c:val>
          <c:extLst>
            <c:ext xmlns:c16="http://schemas.microsoft.com/office/drawing/2014/chart" uri="{C3380CC4-5D6E-409C-BE32-E72D297353CC}">
              <c16:uniqueId val="{00000001-A0C7-4FEC-B8A9-9B3C52B185F6}"/>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49610</c:v>
                </c:pt>
                <c:pt idx="5">
                  <c:v>52710</c:v>
                </c:pt>
                <c:pt idx="8">
                  <c:v>59246</c:v>
                </c:pt>
                <c:pt idx="11">
                  <c:v>62347</c:v>
                </c:pt>
                <c:pt idx="14">
                  <c:v>61339</c:v>
                </c:pt>
              </c:numCache>
            </c:numRef>
          </c:val>
          <c:extLst>
            <c:ext xmlns:c16="http://schemas.microsoft.com/office/drawing/2014/chart" uri="{C3380CC4-5D6E-409C-BE32-E72D297353CC}">
              <c16:uniqueId val="{00000002-A0C7-4FEC-B8A9-9B3C52B185F6}"/>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0C7-4FEC-B8A9-9B3C52B185F6}"/>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0C7-4FEC-B8A9-9B3C52B185F6}"/>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0C7-4FEC-B8A9-9B3C52B185F6}"/>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10179</c:v>
                </c:pt>
                <c:pt idx="3">
                  <c:v>10938</c:v>
                </c:pt>
                <c:pt idx="6">
                  <c:v>10393</c:v>
                </c:pt>
                <c:pt idx="9">
                  <c:v>10354</c:v>
                </c:pt>
                <c:pt idx="12">
                  <c:v>11400</c:v>
                </c:pt>
              </c:numCache>
            </c:numRef>
          </c:val>
          <c:extLst>
            <c:ext xmlns:c16="http://schemas.microsoft.com/office/drawing/2014/chart" uri="{C3380CC4-5D6E-409C-BE32-E72D297353CC}">
              <c16:uniqueId val="{00000006-A0C7-4FEC-B8A9-9B3C52B185F6}"/>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1065</c:v>
                </c:pt>
                <c:pt idx="3">
                  <c:v>1249</c:v>
                </c:pt>
                <c:pt idx="6">
                  <c:v>1390</c:v>
                </c:pt>
                <c:pt idx="9">
                  <c:v>1394</c:v>
                </c:pt>
                <c:pt idx="12">
                  <c:v>1658</c:v>
                </c:pt>
              </c:numCache>
            </c:numRef>
          </c:val>
          <c:extLst>
            <c:ext xmlns:c16="http://schemas.microsoft.com/office/drawing/2014/chart" uri="{C3380CC4-5D6E-409C-BE32-E72D297353CC}">
              <c16:uniqueId val="{00000007-A0C7-4FEC-B8A9-9B3C52B185F6}"/>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1681</c:v>
                </c:pt>
                <c:pt idx="3">
                  <c:v>1595</c:v>
                </c:pt>
                <c:pt idx="6">
                  <c:v>1507</c:v>
                </c:pt>
                <c:pt idx="9">
                  <c:v>1417</c:v>
                </c:pt>
                <c:pt idx="12">
                  <c:v>1560</c:v>
                </c:pt>
              </c:numCache>
            </c:numRef>
          </c:val>
          <c:extLst>
            <c:ext xmlns:c16="http://schemas.microsoft.com/office/drawing/2014/chart" uri="{C3380CC4-5D6E-409C-BE32-E72D297353CC}">
              <c16:uniqueId val="{00000008-A0C7-4FEC-B8A9-9B3C52B185F6}"/>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60</c:v>
                </c:pt>
                <c:pt idx="3">
                  <c:v>159</c:v>
                </c:pt>
                <c:pt idx="6">
                  <c:v>149</c:v>
                </c:pt>
                <c:pt idx="9">
                  <c:v>24</c:v>
                </c:pt>
                <c:pt idx="12">
                  <c:v>0</c:v>
                </c:pt>
              </c:numCache>
            </c:numRef>
          </c:val>
          <c:extLst>
            <c:ext xmlns:c16="http://schemas.microsoft.com/office/drawing/2014/chart" uri="{C3380CC4-5D6E-409C-BE32-E72D297353CC}">
              <c16:uniqueId val="{00000009-A0C7-4FEC-B8A9-9B3C52B185F6}"/>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15237</c:v>
                </c:pt>
                <c:pt idx="3">
                  <c:v>15893</c:v>
                </c:pt>
                <c:pt idx="6">
                  <c:v>15834</c:v>
                </c:pt>
                <c:pt idx="9">
                  <c:v>15958</c:v>
                </c:pt>
                <c:pt idx="12">
                  <c:v>18435</c:v>
                </c:pt>
              </c:numCache>
            </c:numRef>
          </c:val>
          <c:extLst>
            <c:ext xmlns:c16="http://schemas.microsoft.com/office/drawing/2014/chart" uri="{C3380CC4-5D6E-409C-BE32-E72D297353CC}">
              <c16:uniqueId val="{0000000A-A0C7-4FEC-B8A9-9B3C52B185F6}"/>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A0C7-4FEC-B8A9-9B3C52B185F6}"/>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11669</c:v>
                </c:pt>
                <c:pt idx="1">
                  <c:v>15992</c:v>
                </c:pt>
                <c:pt idx="2">
                  <c:v>16113</c:v>
                </c:pt>
              </c:numCache>
            </c:numRef>
          </c:val>
          <c:extLst>
            <c:ext xmlns:c16="http://schemas.microsoft.com/office/drawing/2014/chart" uri="{C3380CC4-5D6E-409C-BE32-E72D297353CC}">
              <c16:uniqueId val="{00000000-FD3C-419A-A86A-EF3DCDC3FE6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4658</c:v>
                </c:pt>
                <c:pt idx="1">
                  <c:v>4667</c:v>
                </c:pt>
                <c:pt idx="2">
                  <c:v>4180</c:v>
                </c:pt>
              </c:numCache>
            </c:numRef>
          </c:val>
          <c:extLst>
            <c:ext xmlns:c16="http://schemas.microsoft.com/office/drawing/2014/chart" uri="{C3380CC4-5D6E-409C-BE32-E72D297353CC}">
              <c16:uniqueId val="{00000001-FD3C-419A-A86A-EF3DCDC3FE6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37452</c:v>
                </c:pt>
                <c:pt idx="1">
                  <c:v>36130</c:v>
                </c:pt>
                <c:pt idx="2">
                  <c:v>35886</c:v>
                </c:pt>
              </c:numCache>
            </c:numRef>
          </c:val>
          <c:extLst>
            <c:ext xmlns:c16="http://schemas.microsoft.com/office/drawing/2014/chart" uri="{C3380CC4-5D6E-409C-BE32-E72D297353CC}">
              <c16:uniqueId val="{00000002-FD3C-419A-A86A-EF3DCDC3FE6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{DE48CC00-2E6B-4071-83DC-1AFFE617C1F7}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3934-4180-976A-1DE86BC4271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{A3C2A047-DA54-4AB8-9171-3BDFCEBE38B0}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934-4180-976A-1DE86BC4271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{F5503A77-141C-46B1-9078-785FE905E4DE}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934-4180-976A-1DE86BC4271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{855A7F78-571A-49BD-86E6-9521ED0B7EF0}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934-4180-976A-1DE86BC4271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{A49C4403-EF8A-44E5-A5BF-6F40688B6CB1}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934-4180-976A-1DE86BC4271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{CDA12FCC-1C2B-4424-9AA8-D16E44879A2A}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3934-4180-976A-1DE86BC4271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{244D27B9-76B9-4127-8864-70A04A8CD3B3}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3934-4180-976A-1DE86BC4271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{B7FC193C-BC2A-4FEC-8B4E-E52E3D0CCCA8}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3934-4180-976A-1DE86BC4271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{55E66E78-54CF-4EA1-A7C6-9144E2B544E0}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3934-4180-976A-1DE86BC4271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61.9</c:v>
                </c:pt>
                <c:pt idx="8">
                  <c:v>61.2</c:v>
                </c:pt>
                <c:pt idx="16">
                  <c:v>63.1</c:v>
                </c:pt>
                <c:pt idx="24">
                  <c:v>63.1</c:v>
                </c:pt>
                <c:pt idx="32">
                  <c:v>61.7</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3934-4180-976A-1DE86BC4271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{024A6155-9193-444C-A703-1D45F0437CAC}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3934-4180-976A-1DE86BC42711}"/>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{25A7D317-814E-4049-9C4F-7383F0CF10F1}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934-4180-976A-1DE86BC4271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{846A338D-F588-4806-AC74-65BB200CF336}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934-4180-976A-1DE86BC4271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{EAD85E8E-368B-4910-87A9-47AA75E0D064}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934-4180-976A-1DE86BC4271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{453EC02B-5C37-403B-B6E6-43787F0F844E}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934-4180-976A-1DE86BC4271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{793FFEDE-3341-49A4-A677-EF671865A066}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3934-4180-976A-1DE86BC4271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{D19E2C2E-7D52-4538-8F36-0F650655B4B4}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3934-4180-976A-1DE86BC4271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{DFBB5E64-846E-48A1-A204-698E18C2B709}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3934-4180-976A-1DE86BC4271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{D56E48FC-8FC5-460E-8595-2917302AC96E}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3934-4180-976A-1DE86BC4271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56.4</c:v>
                </c:pt>
                <c:pt idx="8">
                  <c:v>56</c:v>
                </c:pt>
                <c:pt idx="16">
                  <c:v>56.6</c:v>
                </c:pt>
                <c:pt idx="24">
                  <c:v>56.7</c:v>
                </c:pt>
                <c:pt idx="32">
                  <c:v>56.5</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3934-4180-976A-1DE86BC42711}"/>
            </c:ext>
          </c:extLst>
        </c:ser>
        <c:dLbls>
          <c:showLegendKey val="0"/>
          <c:showVal val="1"/>
          <c:showCatName val="0"/>
          <c:showSerName val="0"/>
          <c:showPercent val="0"/>
          <c:showBubbleSize val="0"/>
        </c:dLbls>
        <c:axId val="46179840"/>
        <c:axId val="46181760"/>
      </c:scatterChart>
      <c:valAx>
        <c:axId val="46179840"/>
        <c:scaling>
          <c:orientation val="maxMin"/>
          <c:max val="56.800000000000004"/>
          <c:min val="5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{272E43CF-ED1D-4DD2-9DD0-E6CA706BC0B2}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F0B6-4E10-8F6C-45D5D194635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{108C1884-1BC0-469C-AE7D-458E8C9DEEDF}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0B6-4E10-8F6C-45D5D194635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{84AD5D94-7E48-4F74-9846-F0084B1330F4}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0B6-4E10-8F6C-45D5D194635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{0C981579-4F3B-418E-B7EC-4EFB0F99E2B8}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0B6-4E10-8F6C-45D5D194635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{1F515C3A-BC6F-4A27-ADDB-702E3C642C04}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0B6-4E10-8F6C-45D5D1946353}"/>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{19AD6C63-39C5-4404-AA86-29D12031999A}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F0B6-4E10-8F6C-45D5D1946353}"/>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{90014A4F-AFC4-4800-AD58-3014BE7C20D7}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F0B6-4E10-8F6C-45D5D1946353}"/>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{1EDC4D01-B976-4DFF-8D40-CE33E5DC0278}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F0B6-4E10-8F6C-45D5D1946353}"/>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{0785DA73-E722-4D2A-842A-48F8A0DF9638}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F0B6-4E10-8F6C-45D5D194635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-2.7</c:v>
                </c:pt>
                <c:pt idx="8">
                  <c:v>-2.7</c:v>
                </c:pt>
                <c:pt idx="16">
                  <c:v>-2.6</c:v>
                </c:pt>
                <c:pt idx="24">
                  <c:v>-2.1</c:v>
                </c:pt>
                <c:pt idx="32">
                  <c:v>-1.5</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F0B6-4E10-8F6C-45D5D194635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{F238D8E2-24DE-4E05-B474-A5E3E4453192}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F0B6-4E10-8F6C-45D5D194635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{3221DF60-66B6-408D-A961-CD08536D568E}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0B6-4E10-8F6C-45D5D194635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{161C4E2F-38C0-43DA-B933-229346AB8F6E}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0B6-4E10-8F6C-45D5D194635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{BDEB99A7-1148-444C-8526-63F4948B8F4E}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0B6-4E10-8F6C-45D5D194635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{3D73418A-9AD9-47F9-A533-A0013F8D9314}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0B6-4E10-8F6C-45D5D1946353}"/>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{4242F195-E309-4DD9-B30F-EF483D732A87}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F0B6-4E10-8F6C-45D5D1946353}"/>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{694FC0BE-9D31-4385-BBA7-2F13D89CCA9F}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F0B6-4E10-8F6C-45D5D1946353}"/>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{6090425F-62FA-49A3-97A6-252AD73EEAF3}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F0B6-4E10-8F6C-45D5D1946353}"/>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{06606B55-D2BA-4368-8250-3C4068BF8CA5}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F0B6-4E10-8F6C-45D5D194635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-3.4</c:v>
                </c:pt>
                <c:pt idx="8">
                  <c:v>-3.2</c:v>
                </c:pt>
                <c:pt idx="16">
                  <c:v>-3.1</c:v>
                </c:pt>
                <c:pt idx="24">
                  <c:v>-2.6</c:v>
                </c:pt>
                <c:pt idx="32">
                  <c:v>-1.9</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F0B6-4E10-8F6C-45D5D1946353}"/>
            </c:ext>
          </c:extLst>
        </c:ser>
        <c:dLbls>
          <c:showLegendKey val="0"/>
          <c:showVal val="1"/>
          <c:showCatName val="0"/>
          <c:showSerName val="0"/>
          <c:showPercent val="0"/>
          <c:showBubbleSize val="0"/>
        </c:dLbls>
        <c:axId val="84219776"/>
        <c:axId val="84234240"/>
      </c:scatterChart>
      <c:valAx>
        <c:axId val="84219776"/>
        <c:scaling>
          <c:orientation val="maxMin"/>
          <c:max val="-1"/>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東京都台東区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216,084
195,752
10.11
130,653,037
121,936,650
8,515,936
66,003,589
11,514,041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lt"/>
              <a:ea typeface="+mn-ea"/>
              <a:cs typeface="+mn-cs"/>
            </a:rPr>
            <a:t>　財政力指数は、前年度同の０．４９ポイントとなっており、２３区内では１</a:t>
          </a:r>
          <a:r>
            <a:rPr kumimoji="1" lang="ja-JP" altLang="en-US" sz="1300">
              <a:solidFill>
                <a:schemeClr val="dk1"/>
              </a:solidFill>
              <a:effectLst/>
              <a:latin typeface="+mn-lt"/>
              <a:ea typeface="+mn-ea"/>
              <a:cs typeface="+mn-cs"/>
            </a:rPr>
            <a:t>３</a:t>
          </a:r>
          <a:r>
            <a:rPr kumimoji="1" lang="ja-JP" altLang="ja-JP" sz="1300">
              <a:solidFill>
                <a:schemeClr val="dk1"/>
              </a:solidFill>
              <a:effectLst/>
              <a:latin typeface="+mn-lt"/>
              <a:ea typeface="+mn-ea"/>
              <a:cs typeface="+mn-cs"/>
            </a:rPr>
            <a:t>位となっている。これは、歳入に占める特別区税の割合が比較的低いことが大きな要因と考えられる。今後とも、健全な財政を維持しつつ、行政サービスの向上とコストの縮減などに取り組んでいく。</a:t>
          </a:r>
          <a:endParaRPr lang="ja-JP" altLang="ja-JP" sz="13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2722</xdr:rowOff>
    </xdr:from>
    <xdr:to>
      <xdr:col>23</xdr:col>
      <xdr:colOff>133350</xdr:colOff>
      <xdr:row>44</xdr:row>
      <xdr:rowOff>61685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74922"/>
          <a:ext cx="0" cy="14305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33762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577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61685</xdr:rowOff>
    </xdr:from>
    <xdr:to>
      <xdr:col>24</xdr:col>
      <xdr:colOff>12700</xdr:colOff>
      <xdr:row>44</xdr:row>
      <xdr:rowOff>61685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605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89099</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918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2722</xdr:rowOff>
    </xdr:from>
    <xdr:to>
      <xdr:col>24</xdr:col>
      <xdr:colOff>12700</xdr:colOff>
      <xdr:row>36</xdr:row>
      <xdr:rowOff>2722</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74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146050</xdr:rowOff>
    </xdr:from>
    <xdr:to>
      <xdr:col>23</xdr:col>
      <xdr:colOff>133350</xdr:colOff>
      <xdr:row>42</xdr:row>
      <xdr:rowOff>146050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3469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145342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00334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128815</xdr:rowOff>
    </xdr:from>
    <xdr:to>
      <xdr:col>23</xdr:col>
      <xdr:colOff>184150</xdr:colOff>
      <xdr:row>42</xdr:row>
      <xdr:rowOff>58965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146050</xdr:rowOff>
    </xdr:from>
    <xdr:to>
      <xdr:col>19</xdr:col>
      <xdr:colOff>133350</xdr:colOff>
      <xdr:row>42</xdr:row>
      <xdr:rowOff>146050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3469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128815</xdr:rowOff>
    </xdr:from>
    <xdr:to>
      <xdr:col>19</xdr:col>
      <xdr:colOff>184150</xdr:colOff>
      <xdr:row>42</xdr:row>
      <xdr:rowOff>58965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69142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9271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146050</xdr:rowOff>
    </xdr:from>
    <xdr:to>
      <xdr:col>15</xdr:col>
      <xdr:colOff>82550</xdr:colOff>
      <xdr:row>42</xdr:row>
      <xdr:rowOff>163285</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flipV="1">
          <a:off x="2336800" y="7346950"/>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111578</xdr:rowOff>
    </xdr:from>
    <xdr:to>
      <xdr:col>15</xdr:col>
      <xdr:colOff>133350</xdr:colOff>
      <xdr:row>42</xdr:row>
      <xdr:rowOff>41728</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51905</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909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163285</xdr:rowOff>
    </xdr:from>
    <xdr:to>
      <xdr:col>11</xdr:col>
      <xdr:colOff>31750</xdr:colOff>
      <xdr:row>42</xdr:row>
      <xdr:rowOff>163285</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3641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128815</xdr:rowOff>
    </xdr:from>
    <xdr:to>
      <xdr:col>11</xdr:col>
      <xdr:colOff>82550</xdr:colOff>
      <xdr:row>42</xdr:row>
      <xdr:rowOff>58965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69142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927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128815</xdr:rowOff>
    </xdr:from>
    <xdr:to>
      <xdr:col>7</xdr:col>
      <xdr:colOff>31750</xdr:colOff>
      <xdr:row>42</xdr:row>
      <xdr:rowOff>58965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69142</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927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67327</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26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95250</xdr:rowOff>
    </xdr:from>
    <xdr:to>
      <xdr:col>19</xdr:col>
      <xdr:colOff>184150</xdr:colOff>
      <xdr:row>43</xdr:row>
      <xdr:rowOff>25400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10177</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382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95250</xdr:rowOff>
    </xdr:from>
    <xdr:to>
      <xdr:col>15</xdr:col>
      <xdr:colOff>133350</xdr:colOff>
      <xdr:row>43</xdr:row>
      <xdr:rowOff>25400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10177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112485</xdr:rowOff>
    </xdr:from>
    <xdr:to>
      <xdr:col>11</xdr:col>
      <xdr:colOff>82550</xdr:colOff>
      <xdr:row>43</xdr:row>
      <xdr:rowOff>42635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31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27412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399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112485</xdr:rowOff>
    </xdr:from>
    <xdr:to>
      <xdr:col>7</xdr:col>
      <xdr:colOff>31750</xdr:colOff>
      <xdr:row>43</xdr:row>
      <xdr:rowOff>42635</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31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27412</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399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lt"/>
              <a:ea typeface="+mn-ea"/>
              <a:cs typeface="+mn-cs"/>
            </a:rPr>
            <a:t>　経常収支比率は、前年度から</a:t>
          </a:r>
          <a:r>
            <a:rPr kumimoji="1" lang="ja-JP" altLang="en-US" sz="1300">
              <a:solidFill>
                <a:schemeClr val="dk1"/>
              </a:solidFill>
              <a:effectLst/>
              <a:latin typeface="+mn-lt"/>
              <a:ea typeface="+mn-ea"/>
              <a:cs typeface="+mn-cs"/>
            </a:rPr>
            <a:t>０</a:t>
          </a:r>
          <a:r>
            <a:rPr kumimoji="1" lang="ja-JP" altLang="ja-JP" sz="1300">
              <a:solidFill>
                <a:schemeClr val="dk1"/>
              </a:solidFill>
              <a:effectLst/>
              <a:latin typeface="+mn-lt"/>
              <a:ea typeface="+mn-ea"/>
              <a:cs typeface="+mn-cs"/>
            </a:rPr>
            <a:t>．</a:t>
          </a:r>
          <a:r>
            <a:rPr kumimoji="1" lang="ja-JP" altLang="en-US" sz="1300">
              <a:solidFill>
                <a:schemeClr val="dk1"/>
              </a:solidFill>
              <a:effectLst/>
              <a:latin typeface="+mn-lt"/>
              <a:ea typeface="+mn-ea"/>
              <a:cs typeface="+mn-cs"/>
            </a:rPr>
            <a:t>６</a:t>
          </a:r>
          <a:r>
            <a:rPr kumimoji="1" lang="ja-JP" altLang="ja-JP" sz="1300">
              <a:solidFill>
                <a:schemeClr val="dk1"/>
              </a:solidFill>
              <a:effectLst/>
              <a:latin typeface="+mn-lt"/>
              <a:ea typeface="+mn-ea"/>
              <a:cs typeface="+mn-cs"/>
            </a:rPr>
            <a:t>ポイント</a:t>
          </a:r>
          <a:r>
            <a:rPr kumimoji="1" lang="ja-JP" altLang="en-US" sz="1300">
              <a:solidFill>
                <a:schemeClr val="dk1"/>
              </a:solidFill>
              <a:effectLst/>
              <a:latin typeface="+mn-lt"/>
              <a:ea typeface="+mn-ea"/>
              <a:cs typeface="+mn-cs"/>
            </a:rPr>
            <a:t>増加し</a:t>
          </a:r>
          <a:r>
            <a:rPr kumimoji="1" lang="ja-JP" altLang="ja-JP" sz="1300">
              <a:solidFill>
                <a:schemeClr val="dk1"/>
              </a:solidFill>
              <a:effectLst/>
              <a:latin typeface="+mn-lt"/>
              <a:ea typeface="+mn-ea"/>
              <a:cs typeface="+mn-cs"/>
            </a:rPr>
            <a:t>、８</a:t>
          </a:r>
          <a:r>
            <a:rPr kumimoji="1" lang="ja-JP" altLang="en-US" sz="1300">
              <a:solidFill>
                <a:schemeClr val="dk1"/>
              </a:solidFill>
              <a:effectLst/>
              <a:latin typeface="+mn-lt"/>
              <a:ea typeface="+mn-ea"/>
              <a:cs typeface="+mn-cs"/>
            </a:rPr>
            <a:t>３．３</a:t>
          </a:r>
          <a:r>
            <a:rPr kumimoji="1" lang="ja-JP" altLang="ja-JP" sz="1300">
              <a:solidFill>
                <a:schemeClr val="dk1"/>
              </a:solidFill>
              <a:effectLst/>
              <a:latin typeface="+mn-lt"/>
              <a:ea typeface="+mn-ea"/>
              <a:cs typeface="+mn-cs"/>
            </a:rPr>
            <a:t>％となっている。これは、</a:t>
          </a:r>
          <a:r>
            <a:rPr kumimoji="1" lang="ja-JP" altLang="en-US" sz="1300">
              <a:solidFill>
                <a:schemeClr val="dk1"/>
              </a:solidFill>
              <a:effectLst/>
              <a:latin typeface="+mn-lt"/>
              <a:ea typeface="+mn-ea"/>
              <a:cs typeface="+mn-cs"/>
            </a:rPr>
            <a:t>財政調整交付金普通交付金の増などにより、経常的一般財源等が６．９％増加した一方で</a:t>
          </a:r>
          <a:r>
            <a:rPr kumimoji="1" lang="ja-JP" altLang="ja-JP" sz="1300">
              <a:solidFill>
                <a:schemeClr val="dk1"/>
              </a:solidFill>
              <a:effectLst/>
              <a:latin typeface="+mn-lt"/>
              <a:ea typeface="+mn-ea"/>
              <a:cs typeface="+mn-cs"/>
            </a:rPr>
            <a:t>、</a:t>
          </a:r>
          <a:r>
            <a:rPr kumimoji="1" lang="ja-JP" altLang="en-US" sz="1300" i="0">
              <a:solidFill>
                <a:schemeClr val="dk1"/>
              </a:solidFill>
              <a:effectLst/>
              <a:latin typeface="+mn-lt"/>
              <a:ea typeface="+mn-ea"/>
              <a:cs typeface="+mn-cs"/>
            </a:rPr>
            <a:t>経常的経費がそれを上回る７．７％増加したことにより</a:t>
          </a:r>
          <a:r>
            <a:rPr kumimoji="1" lang="ja-JP" altLang="ja-JP" sz="1300" i="0">
              <a:solidFill>
                <a:schemeClr val="dk1"/>
              </a:solidFill>
              <a:effectLst/>
              <a:latin typeface="+mn-lt"/>
              <a:ea typeface="+mn-ea"/>
              <a:cs typeface="+mn-cs"/>
            </a:rPr>
            <a:t>ものである。本区の経常収支比率は、１</a:t>
          </a:r>
          <a:r>
            <a:rPr kumimoji="1" lang="ja-JP" altLang="en-US" sz="1300" i="0">
              <a:solidFill>
                <a:schemeClr val="dk1"/>
              </a:solidFill>
              <a:effectLst/>
              <a:latin typeface="+mn-lt"/>
              <a:ea typeface="+mn-ea"/>
              <a:cs typeface="+mn-cs"/>
            </a:rPr>
            <a:t>６</a:t>
          </a:r>
          <a:r>
            <a:rPr kumimoji="1" lang="ja-JP" altLang="ja-JP" sz="1300" i="0">
              <a:solidFill>
                <a:schemeClr val="dk1"/>
              </a:solidFill>
              <a:effectLst/>
              <a:latin typeface="+mn-lt"/>
              <a:ea typeface="+mn-ea"/>
              <a:cs typeface="+mn-cs"/>
            </a:rPr>
            <a:t>年連続で８０％を超える水準にあり、今後とも事業執行の効率化と管理的経費の縮減に努めていく。</a:t>
          </a:r>
          <a:endParaRPr lang="ja-JP" altLang="ja-JP" sz="1300" i="0">
            <a:effectLst/>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6096</xdr:rowOff>
    </xdr:from>
    <xdr:to>
      <xdr:col>23</xdr:col>
      <xdr:colOff>133350</xdr:colOff>
      <xdr:row>65</xdr:row>
      <xdr:rowOff>51308</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293096"/>
          <a:ext cx="0" cy="9024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23385</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167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51308</xdr:rowOff>
    </xdr:from>
    <xdr:to>
      <xdr:col>24</xdr:col>
      <xdr:colOff>12700</xdr:colOff>
      <xdr:row>65</xdr:row>
      <xdr:rowOff>51308</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195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92473</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10036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6096</xdr:rowOff>
    </xdr:from>
    <xdr:to>
      <xdr:col>24</xdr:col>
      <xdr:colOff>12700</xdr:colOff>
      <xdr:row>60</xdr:row>
      <xdr:rowOff>6096</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293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22352</xdr:rowOff>
    </xdr:from>
    <xdr:to>
      <xdr:col>23</xdr:col>
      <xdr:colOff>133350</xdr:colOff>
      <xdr:row>65</xdr:row>
      <xdr:rowOff>51308</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1166602"/>
          <a:ext cx="8382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89679</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71957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73152</xdr:rowOff>
    </xdr:from>
    <xdr:to>
      <xdr:col>23</xdr:col>
      <xdr:colOff>184150</xdr:colOff>
      <xdr:row>64</xdr:row>
      <xdr:rowOff>3302</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87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22352</xdr:rowOff>
    </xdr:from>
    <xdr:to>
      <xdr:col>19</xdr:col>
      <xdr:colOff>133350</xdr:colOff>
      <xdr:row>65</xdr:row>
      <xdr:rowOff>70612</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3225800" y="11166602"/>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15240</xdr:rowOff>
    </xdr:from>
    <xdr:to>
      <xdr:col>19</xdr:col>
      <xdr:colOff>184150</xdr:colOff>
      <xdr:row>63</xdr:row>
      <xdr:rowOff>116840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81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127017</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5854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65</xdr:row>
      <xdr:rowOff>56134</xdr:rowOff>
    </xdr:from>
    <xdr:to>
      <xdr:col>15</xdr:col>
      <xdr:colOff>82550</xdr:colOff>
      <xdr:row>65</xdr:row>
      <xdr:rowOff>70612</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1200384"/>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24892</xdr:rowOff>
    </xdr:from>
    <xdr:to>
      <xdr:col>15</xdr:col>
      <xdr:colOff>133350</xdr:colOff>
      <xdr:row>63</xdr:row>
      <xdr:rowOff>126492</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826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136669</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595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56134</xdr:rowOff>
    </xdr:from>
    <xdr:to>
      <xdr:col>11</xdr:col>
      <xdr:colOff>31750</xdr:colOff>
      <xdr:row>66</xdr:row>
      <xdr:rowOff>159766</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1200384"/>
          <a:ext cx="889000" cy="275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126238</xdr:rowOff>
    </xdr:from>
    <xdr:to>
      <xdr:col>11</xdr:col>
      <xdr:colOff>82550</xdr:colOff>
      <xdr:row>64</xdr:row>
      <xdr:rowOff>56388</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92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66565</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696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114046</xdr:rowOff>
    </xdr:from>
    <xdr:to>
      <xdr:col>7</xdr:col>
      <xdr:colOff>31750</xdr:colOff>
      <xdr:row>65</xdr:row>
      <xdr:rowOff>44196</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1086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54373</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855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508</xdr:rowOff>
    </xdr:from>
    <xdr:to>
      <xdr:col>23</xdr:col>
      <xdr:colOff>184150</xdr:colOff>
      <xdr:row>65</xdr:row>
      <xdr:rowOff>102108</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1144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67835</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1040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143002</xdr:rowOff>
    </xdr:from>
    <xdr:to>
      <xdr:col>19</xdr:col>
      <xdr:colOff>184150</xdr:colOff>
      <xdr:row>65</xdr:row>
      <xdr:rowOff>73152</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1115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57929</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12021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19812</xdr:rowOff>
    </xdr:from>
    <xdr:to>
      <xdr:col>15</xdr:col>
      <xdr:colOff>133350</xdr:colOff>
      <xdr:row>65</xdr:row>
      <xdr:rowOff>121412</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1164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106189</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12504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65</xdr:row>
      <xdr:rowOff>5334</xdr:rowOff>
    </xdr:from>
    <xdr:to>
      <xdr:col>11</xdr:col>
      <xdr:colOff>82550</xdr:colOff>
      <xdr:row>65</xdr:row>
      <xdr:rowOff>106934</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1149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91711</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1235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108966</xdr:rowOff>
    </xdr:from>
    <xdr:to>
      <xdr:col>7</xdr:col>
      <xdr:colOff>31750</xdr:colOff>
      <xdr:row>67</xdr:row>
      <xdr:rowOff>39116</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1424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67</xdr:row>
      <xdr:rowOff>23893</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1511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[188,901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mn-lt"/>
              <a:ea typeface="+mn-ea"/>
              <a:cs typeface="+mn-cs"/>
            </a:rPr>
            <a:t>　人口１人当たり人件費・物件費等決算額は、前年度と比較して</a:t>
          </a:r>
          <a:r>
            <a:rPr kumimoji="1" lang="ja-JP" altLang="en-US" sz="1300">
              <a:solidFill>
                <a:schemeClr val="dk1"/>
              </a:solidFill>
              <a:effectLst/>
              <a:latin typeface="+mn-lt"/>
              <a:ea typeface="+mn-ea"/>
              <a:cs typeface="+mn-cs"/>
            </a:rPr>
            <a:t>１０，７０２</a:t>
          </a:r>
          <a:r>
            <a:rPr kumimoji="1" lang="ja-JP" altLang="ja-JP" sz="1300">
              <a:solidFill>
                <a:schemeClr val="dk1"/>
              </a:solidFill>
              <a:effectLst/>
              <a:latin typeface="+mn-lt"/>
              <a:ea typeface="+mn-ea"/>
              <a:cs typeface="+mn-cs"/>
            </a:rPr>
            <a:t>円</a:t>
          </a:r>
          <a:r>
            <a:rPr kumimoji="1" lang="ja-JP" altLang="en-US" sz="1300">
              <a:solidFill>
                <a:schemeClr val="dk1"/>
              </a:solidFill>
              <a:effectLst/>
              <a:latin typeface="+mn-lt"/>
              <a:ea typeface="+mn-ea"/>
              <a:cs typeface="+mn-cs"/>
            </a:rPr>
            <a:t>増加</a:t>
          </a:r>
          <a:r>
            <a:rPr kumimoji="1" lang="ja-JP" altLang="ja-JP" sz="1300">
              <a:solidFill>
                <a:schemeClr val="dk1"/>
              </a:solidFill>
              <a:effectLst/>
              <a:latin typeface="+mn-lt"/>
              <a:ea typeface="+mn-ea"/>
              <a:cs typeface="+mn-cs"/>
            </a:rPr>
            <a:t>している。これは、退職手当の実績などによる人件費の</a:t>
          </a:r>
          <a:r>
            <a:rPr kumimoji="1" lang="ja-JP" altLang="en-US" sz="1300">
              <a:solidFill>
                <a:schemeClr val="dk1"/>
              </a:solidFill>
              <a:effectLst/>
              <a:latin typeface="+mn-lt"/>
              <a:ea typeface="+mn-ea"/>
              <a:cs typeface="+mn-cs"/>
            </a:rPr>
            <a:t>増</a:t>
          </a:r>
          <a:r>
            <a:rPr kumimoji="1" lang="ja-JP" altLang="ja-JP" sz="1300">
              <a:solidFill>
                <a:schemeClr val="dk1"/>
              </a:solidFill>
              <a:effectLst/>
              <a:latin typeface="+mn-lt"/>
              <a:ea typeface="+mn-ea"/>
              <a:cs typeface="+mn-cs"/>
            </a:rPr>
            <a:t>や</a:t>
          </a:r>
          <a:r>
            <a:rPr kumimoji="1" lang="ja-JP" altLang="en-US" sz="1300">
              <a:solidFill>
                <a:schemeClr val="dk1"/>
              </a:solidFill>
              <a:effectLst/>
              <a:latin typeface="+mn-lt"/>
              <a:ea typeface="+mn-ea"/>
              <a:cs typeface="+mn-cs"/>
            </a:rPr>
            <a:t>校務支援支援システムの基盤更改</a:t>
          </a:r>
          <a:r>
            <a:rPr kumimoji="1" lang="ja-JP" altLang="ja-JP" sz="1300">
              <a:solidFill>
                <a:schemeClr val="dk1"/>
              </a:solidFill>
              <a:effectLst/>
              <a:latin typeface="+mn-lt"/>
              <a:ea typeface="+mn-ea"/>
              <a:cs typeface="+mn-cs"/>
            </a:rPr>
            <a:t>の実績に伴う業務委託料の</a:t>
          </a:r>
          <a:r>
            <a:rPr kumimoji="1" lang="ja-JP" altLang="en-US" sz="1300">
              <a:solidFill>
                <a:schemeClr val="dk1"/>
              </a:solidFill>
              <a:effectLst/>
              <a:latin typeface="+mn-lt"/>
              <a:ea typeface="+mn-ea"/>
              <a:cs typeface="+mn-cs"/>
            </a:rPr>
            <a:t>増</a:t>
          </a:r>
          <a:r>
            <a:rPr kumimoji="1" lang="ja-JP" altLang="ja-JP" sz="1300">
              <a:solidFill>
                <a:schemeClr val="dk1"/>
              </a:solidFill>
              <a:effectLst/>
              <a:latin typeface="+mn-lt"/>
              <a:ea typeface="+mn-ea"/>
              <a:cs typeface="+mn-cs"/>
            </a:rPr>
            <a:t>などによるものである。なお、区有施設の老朽化に伴い、今後、維持補修費の増加が見込まれることから、計画的な施設保全に努めるなど、適切な管理を行っていく。</a:t>
          </a:r>
          <a:endParaRPr lang="ja-JP" altLang="ja-JP" sz="1300">
            <a:effectLst/>
          </a:endParaRPr>
        </a:p>
        <a:p>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58572</xdr:rowOff>
    </xdr:from>
    <xdr:to>
      <xdr:col>23</xdr:col>
      <xdr:colOff>133350</xdr:colOff>
      <xdr:row>89</xdr:row>
      <xdr:rowOff>82494</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6022"/>
          <a:ext cx="0" cy="13955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54571</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313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82494</xdr:rowOff>
    </xdr:from>
    <xdr:to>
      <xdr:col>24</xdr:col>
      <xdr:colOff>12700</xdr:colOff>
      <xdr:row>89</xdr:row>
      <xdr:rowOff>82494</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341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144949</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9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58572</xdr:rowOff>
    </xdr:from>
    <xdr:to>
      <xdr:col>24</xdr:col>
      <xdr:colOff>12700</xdr:colOff>
      <xdr:row>81</xdr:row>
      <xdr:rowOff>58572</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6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56257</xdr:rowOff>
    </xdr:from>
    <xdr:to>
      <xdr:col>23</xdr:col>
      <xdr:colOff>133350</xdr:colOff>
      <xdr:row>82</xdr:row>
      <xdr:rowOff>99296</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115157"/>
          <a:ext cx="838200" cy="43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145761</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8617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129234</xdr:rowOff>
    </xdr:from>
    <xdr:to>
      <xdr:col>23</xdr:col>
      <xdr:colOff>184150</xdr:colOff>
      <xdr:row>82</xdr:row>
      <xdr:rowOff>59384</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16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56257</xdr:rowOff>
    </xdr:from>
    <xdr:to>
      <xdr:col>19</xdr:col>
      <xdr:colOff>133350</xdr:colOff>
      <xdr:row>82</xdr:row>
      <xdr:rowOff>91889</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3225800" y="14115157"/>
          <a:ext cx="889000" cy="35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86629</xdr:rowOff>
    </xdr:from>
    <xdr:to>
      <xdr:col>19</xdr:col>
      <xdr:colOff>184150</xdr:colOff>
      <xdr:row>82</xdr:row>
      <xdr:rowOff>16779</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3974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26956</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37429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72782</xdr:rowOff>
    </xdr:from>
    <xdr:to>
      <xdr:col>15</xdr:col>
      <xdr:colOff>82550</xdr:colOff>
      <xdr:row>82</xdr:row>
      <xdr:rowOff>91889</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131682"/>
          <a:ext cx="889000" cy="19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106355</xdr:rowOff>
    </xdr:from>
    <xdr:to>
      <xdr:col>15</xdr:col>
      <xdr:colOff>133350</xdr:colOff>
      <xdr:row>82</xdr:row>
      <xdr:rowOff>36505</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399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46682</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3762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27510</xdr:rowOff>
    </xdr:from>
    <xdr:to>
      <xdr:col>11</xdr:col>
      <xdr:colOff>31750</xdr:colOff>
      <xdr:row>82</xdr:row>
      <xdr:rowOff>72782</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4086410"/>
          <a:ext cx="889000" cy="45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82297</xdr:rowOff>
    </xdr:from>
    <xdr:to>
      <xdr:col>11</xdr:col>
      <xdr:colOff>82550</xdr:colOff>
      <xdr:row>82</xdr:row>
      <xdr:rowOff>12447</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3969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22624</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3738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21095</xdr:rowOff>
    </xdr:from>
    <xdr:to>
      <xdr:col>7</xdr:col>
      <xdr:colOff>31750</xdr:colOff>
      <xdr:row>81</xdr:row>
      <xdr:rowOff>122695</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390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132872</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677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48496</xdr:rowOff>
    </xdr:from>
    <xdr:to>
      <xdr:col>23</xdr:col>
      <xdr:colOff>184150</xdr:colOff>
      <xdr:row>82</xdr:row>
      <xdr:rowOff>150096</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107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20573</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079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5457</xdr:rowOff>
    </xdr:from>
    <xdr:to>
      <xdr:col>19</xdr:col>
      <xdr:colOff>184150</xdr:colOff>
      <xdr:row>82</xdr:row>
      <xdr:rowOff>107057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06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91834</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41507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41089</xdr:rowOff>
    </xdr:from>
    <xdr:to>
      <xdr:col>15</xdr:col>
      <xdr:colOff>133350</xdr:colOff>
      <xdr:row>82</xdr:row>
      <xdr:rowOff>142689</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09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127466</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4186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21982</xdr:rowOff>
    </xdr:from>
    <xdr:to>
      <xdr:col>11</xdr:col>
      <xdr:colOff>82550</xdr:colOff>
      <xdr:row>82</xdr:row>
      <xdr:rowOff>123582</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080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108359</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416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148160</xdr:rowOff>
    </xdr:from>
    <xdr:to>
      <xdr:col>7</xdr:col>
      <xdr:colOff>31750</xdr:colOff>
      <xdr:row>82</xdr:row>
      <xdr:rowOff>78310</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4035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63087</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4121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lt"/>
              <a:ea typeface="+mn-ea"/>
              <a:cs typeface="+mn-cs"/>
            </a:rPr>
            <a:t>　ラスパイレス指数は、前年度から０．</a:t>
          </a:r>
          <a:r>
            <a:rPr kumimoji="1" lang="ja-JP" altLang="en-US" sz="1300">
              <a:solidFill>
                <a:schemeClr val="dk1"/>
              </a:solidFill>
              <a:effectLst/>
              <a:latin typeface="+mn-lt"/>
              <a:ea typeface="+mn-ea"/>
              <a:cs typeface="+mn-cs"/>
            </a:rPr>
            <a:t>３</a:t>
          </a:r>
          <a:r>
            <a:rPr kumimoji="1" lang="ja-JP" altLang="ja-JP" sz="1300">
              <a:solidFill>
                <a:schemeClr val="dk1"/>
              </a:solidFill>
              <a:effectLst/>
              <a:latin typeface="+mn-lt"/>
              <a:ea typeface="+mn-ea"/>
              <a:cs typeface="+mn-cs"/>
            </a:rPr>
            <a:t>％減少し、９７．</a:t>
          </a:r>
          <a:r>
            <a:rPr kumimoji="1" lang="ja-JP" altLang="en-US" sz="1300">
              <a:solidFill>
                <a:schemeClr val="dk1"/>
              </a:solidFill>
              <a:effectLst/>
              <a:latin typeface="+mn-lt"/>
              <a:ea typeface="+mn-ea"/>
              <a:cs typeface="+mn-cs"/>
            </a:rPr>
            <a:t>２</a:t>
          </a:r>
          <a:r>
            <a:rPr kumimoji="1" lang="ja-JP" altLang="ja-JP" sz="1300">
              <a:solidFill>
                <a:schemeClr val="dk1"/>
              </a:solidFill>
              <a:effectLst/>
              <a:latin typeface="+mn-lt"/>
              <a:ea typeface="+mn-ea"/>
              <a:cs typeface="+mn-cs"/>
            </a:rPr>
            <a:t>ポイントとなっており、２３区の平均値と比較すると１．</a:t>
          </a:r>
          <a:r>
            <a:rPr kumimoji="1" lang="ja-JP" altLang="en-US" sz="1300">
              <a:solidFill>
                <a:schemeClr val="dk1"/>
              </a:solidFill>
              <a:effectLst/>
              <a:latin typeface="+mn-lt"/>
              <a:ea typeface="+mn-ea"/>
              <a:cs typeface="+mn-cs"/>
            </a:rPr>
            <a:t>２</a:t>
          </a:r>
          <a:r>
            <a:rPr kumimoji="1" lang="ja-JP" altLang="ja-JP" sz="1300">
              <a:solidFill>
                <a:schemeClr val="dk1"/>
              </a:solidFill>
              <a:effectLst/>
              <a:latin typeface="+mn-lt"/>
              <a:ea typeface="+mn-ea"/>
              <a:cs typeface="+mn-cs"/>
            </a:rPr>
            <a:t>ポイント下回っている。</a:t>
          </a:r>
          <a:r>
            <a:rPr kumimoji="1" lang="ja-JP" altLang="ja-JP" sz="1300" b="0" i="0" baseline="0">
              <a:solidFill>
                <a:schemeClr val="dk1"/>
              </a:solidFill>
              <a:effectLst/>
              <a:latin typeface="+mn-lt"/>
              <a:ea typeface="+mn-ea"/>
              <a:cs typeface="+mn-cs"/>
            </a:rPr>
            <a:t>今後も引き続き、適正な給与水準の維持に努めていく。</a:t>
          </a:r>
          <a:endParaRPr lang="ja-JP" altLang="ja-JP" sz="13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27214</xdr:rowOff>
    </xdr:from>
    <xdr:to>
      <xdr:col>81</xdr:col>
      <xdr:colOff>44450</xdr:colOff>
      <xdr:row>89</xdr:row>
      <xdr:rowOff>69850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743214"/>
          <a:ext cx="0" cy="15856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41927</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3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69850</xdr:rowOff>
    </xdr:from>
    <xdr:to>
      <xdr:col>81</xdr:col>
      <xdr:colOff>133350</xdr:colOff>
      <xdr:row>89</xdr:row>
      <xdr:rowOff>69850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32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113591</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48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27214</xdr:rowOff>
    </xdr:from>
    <xdr:to>
      <xdr:col>81</xdr:col>
      <xdr:colOff>133350</xdr:colOff>
      <xdr:row>80</xdr:row>
      <xdr:rowOff>27214</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74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97971</xdr:rowOff>
    </xdr:from>
    <xdr:to>
      <xdr:col>81</xdr:col>
      <xdr:colOff>44450</xdr:colOff>
      <xdr:row>83</xdr:row>
      <xdr:rowOff>29936</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6179800" y="14156871"/>
          <a:ext cx="838200" cy="10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90006</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4918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117929</xdr:rowOff>
    </xdr:from>
    <xdr:to>
      <xdr:col>81</xdr:col>
      <xdr:colOff>95250</xdr:colOff>
      <xdr:row>85</xdr:row>
      <xdr:rowOff>48079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519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29936</xdr:rowOff>
    </xdr:from>
    <xdr:to>
      <xdr:col>77</xdr:col>
      <xdr:colOff>44450</xdr:colOff>
      <xdr:row>84</xdr:row>
      <xdr:rowOff>30843</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5290800" y="14260286"/>
          <a:ext cx="889000" cy="17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15421</xdr:rowOff>
    </xdr:from>
    <xdr:to>
      <xdr:col>77</xdr:col>
      <xdr:colOff>95250</xdr:colOff>
      <xdr:row>85</xdr:row>
      <xdr:rowOff>117021</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101798</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6750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167821</xdr:rowOff>
    </xdr:from>
    <xdr:to>
      <xdr:col>72</xdr:col>
      <xdr:colOff>203200</xdr:colOff>
      <xdr:row>84</xdr:row>
      <xdr:rowOff>30843</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4401800" y="14398171"/>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84364</xdr:rowOff>
    </xdr:from>
    <xdr:to>
      <xdr:col>73</xdr:col>
      <xdr:colOff>44450</xdr:colOff>
      <xdr:row>86</xdr:row>
      <xdr:rowOff>14514</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170741</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74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167821</xdr:rowOff>
    </xdr:from>
    <xdr:to>
      <xdr:col>68</xdr:col>
      <xdr:colOff>152400</xdr:colOff>
      <xdr:row>84</xdr:row>
      <xdr:rowOff>168729</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3512800" y="14398171"/>
          <a:ext cx="889000" cy="172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118836</xdr:rowOff>
    </xdr:from>
    <xdr:to>
      <xdr:col>68</xdr:col>
      <xdr:colOff>203200</xdr:colOff>
      <xdr:row>86</xdr:row>
      <xdr:rowOff>48986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69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33763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778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16329</xdr:rowOff>
    </xdr:from>
    <xdr:to>
      <xdr:col>64</xdr:col>
      <xdr:colOff>152400</xdr:colOff>
      <xdr:row>86</xdr:row>
      <xdr:rowOff>117929</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102706</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847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47171</xdr:rowOff>
    </xdr:from>
    <xdr:to>
      <xdr:col>81</xdr:col>
      <xdr:colOff>95250</xdr:colOff>
      <xdr:row>82</xdr:row>
      <xdr:rowOff>148771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106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63698</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3951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82</xdr:row>
      <xdr:rowOff>150586</xdr:rowOff>
    </xdr:from>
    <xdr:to>
      <xdr:col>77</xdr:col>
      <xdr:colOff>95250</xdr:colOff>
      <xdr:row>83</xdr:row>
      <xdr:rowOff>80736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20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90913</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39783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151493</xdr:rowOff>
    </xdr:from>
    <xdr:to>
      <xdr:col>73</xdr:col>
      <xdr:colOff>44450</xdr:colOff>
      <xdr:row>84</xdr:row>
      <xdr:rowOff>81643</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38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91820</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4150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117021</xdr:rowOff>
    </xdr:from>
    <xdr:to>
      <xdr:col>68</xdr:col>
      <xdr:colOff>203200</xdr:colOff>
      <xdr:row>84</xdr:row>
      <xdr:rowOff>47171</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347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57348</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4116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117929</xdr:rowOff>
    </xdr:from>
    <xdr:to>
      <xdr:col>64</xdr:col>
      <xdr:colOff>152400</xdr:colOff>
      <xdr:row>85</xdr:row>
      <xdr:rowOff>48079</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58256</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4288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lt"/>
              <a:ea typeface="+mn-ea"/>
              <a:cs typeface="+mn-cs"/>
            </a:rPr>
            <a:t>　人口千人当たり職員数は、前年度から０．</a:t>
          </a:r>
          <a:r>
            <a:rPr kumimoji="1" lang="ja-JP" altLang="en-US" sz="1300">
              <a:solidFill>
                <a:schemeClr val="dk1"/>
              </a:solidFill>
              <a:effectLst/>
              <a:latin typeface="+mn-lt"/>
              <a:ea typeface="+mn-ea"/>
              <a:cs typeface="+mn-cs"/>
            </a:rPr>
            <a:t>０２</a:t>
          </a:r>
          <a:r>
            <a:rPr kumimoji="1" lang="ja-JP" altLang="ja-JP" sz="1300">
              <a:solidFill>
                <a:schemeClr val="dk1"/>
              </a:solidFill>
              <a:effectLst/>
              <a:latin typeface="+mn-lt"/>
              <a:ea typeface="+mn-ea"/>
              <a:cs typeface="+mn-cs"/>
            </a:rPr>
            <a:t>人減少しており、２３区の平均値と比較すると２．３</a:t>
          </a:r>
          <a:r>
            <a:rPr kumimoji="1" lang="ja-JP" altLang="en-US" sz="1300">
              <a:solidFill>
                <a:schemeClr val="dk1"/>
              </a:solidFill>
              <a:effectLst/>
              <a:latin typeface="+mn-lt"/>
              <a:ea typeface="+mn-ea"/>
              <a:cs typeface="+mn-cs"/>
            </a:rPr>
            <a:t>３</a:t>
          </a:r>
          <a:r>
            <a:rPr kumimoji="1" lang="ja-JP" altLang="ja-JP" sz="1300">
              <a:solidFill>
                <a:schemeClr val="dk1"/>
              </a:solidFill>
              <a:effectLst/>
              <a:latin typeface="+mn-lt"/>
              <a:ea typeface="+mn-ea"/>
              <a:cs typeface="+mn-cs"/>
            </a:rPr>
            <a:t>人上回っている。今後も適正な定数管理に努めていく。</a:t>
          </a:r>
          <a:endParaRPr lang="ja-JP" altLang="ja-JP" sz="1300">
            <a:effectLst/>
          </a:endParaRP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8" name="定員管理の状況グラフ枠">
          <a:extLst>
            <a:ext uri="{FF2B5EF4-FFF2-40B4-BE49-F238E27FC236}">
              <a16:creationId xmlns:a16="http://schemas.microsoft.com/office/drawing/2014/main" id="{00000000-0008-0000-0300-00003E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19896</xdr:rowOff>
    </xdr:from>
    <xdr:to>
      <xdr:col>81</xdr:col>
      <xdr:colOff>44450</xdr:colOff>
      <xdr:row>67</xdr:row>
      <xdr:rowOff>99544</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7018000" y="10135446"/>
          <a:ext cx="0" cy="14512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71621</xdr:rowOff>
    </xdr:from>
    <xdr:ext cx="762000" cy="259045"/>
    <xdr:sp macro="" textlink="">
      <xdr:nvSpPr>
        <xdr:cNvPr id="320" name="定員管理の状況最小値テキスト">
          <a:extLst>
            <a:ext uri="{FF2B5EF4-FFF2-40B4-BE49-F238E27FC236}">
              <a16:creationId xmlns:a16="http://schemas.microsoft.com/office/drawing/2014/main" id="{00000000-0008-0000-0300-000040010000}"/>
            </a:ext>
          </a:extLst>
        </xdr:cNvPr>
        <xdr:cNvSpPr txBox="1"/>
      </xdr:nvSpPr>
      <xdr:spPr>
        <a:xfrm>
          <a:off x="17106900" y="1155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99544</xdr:rowOff>
    </xdr:from>
    <xdr:to>
      <xdr:col>81</xdr:col>
      <xdr:colOff>133350</xdr:colOff>
      <xdr:row>67</xdr:row>
      <xdr:rowOff>99544</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1586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106273</xdr:rowOff>
    </xdr:from>
    <xdr:ext cx="762000" cy="259045"/>
    <xdr:sp macro="" textlink="">
      <xdr:nvSpPr>
        <xdr:cNvPr id="322" name="定員管理の状況最大値テキスト">
          <a:extLst>
            <a:ext uri="{FF2B5EF4-FFF2-40B4-BE49-F238E27FC236}">
              <a16:creationId xmlns:a16="http://schemas.microsoft.com/office/drawing/2014/main" id="{00000000-0008-0000-0300-000042010000}"/>
            </a:ext>
          </a:extLst>
        </xdr:cNvPr>
        <xdr:cNvSpPr txBox="1"/>
      </xdr:nvSpPr>
      <xdr:spPr>
        <a:xfrm>
          <a:off x="17106900" y="9878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19896</xdr:rowOff>
    </xdr:from>
    <xdr:to>
      <xdr:col>81</xdr:col>
      <xdr:colOff>133350</xdr:colOff>
      <xdr:row>59</xdr:row>
      <xdr:rowOff>19896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0135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129722</xdr:rowOff>
    </xdr:from>
    <xdr:to>
      <xdr:col>81</xdr:col>
      <xdr:colOff>44450</xdr:colOff>
      <xdr:row>61</xdr:row>
      <xdr:rowOff>132020</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flipV="1">
          <a:off x="16179800" y="10588172"/>
          <a:ext cx="838200" cy="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170621</xdr:rowOff>
    </xdr:from>
    <xdr:ext cx="762000" cy="259045"/>
    <xdr:sp macro="" textlink="">
      <xdr:nvSpPr>
        <xdr:cNvPr id="325" name="定員管理の状況平均値テキスト">
          <a:extLst>
            <a:ext uri="{FF2B5EF4-FFF2-40B4-BE49-F238E27FC236}">
              <a16:creationId xmlns:a16="http://schemas.microsoft.com/office/drawing/2014/main" id="{00000000-0008-0000-0300-000045010000}"/>
            </a:ext>
          </a:extLst>
        </xdr:cNvPr>
        <xdr:cNvSpPr txBox="1"/>
      </xdr:nvSpPr>
      <xdr:spPr>
        <a:xfrm>
          <a:off x="17106900" y="101147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154094</xdr:rowOff>
    </xdr:from>
    <xdr:to>
      <xdr:col>81</xdr:col>
      <xdr:colOff>95250</xdr:colOff>
      <xdr:row>60</xdr:row>
      <xdr:rowOff>84244</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967200" y="10269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132020</xdr:rowOff>
    </xdr:from>
    <xdr:to>
      <xdr:col>77</xdr:col>
      <xdr:colOff>44450</xdr:colOff>
      <xdr:row>61</xdr:row>
      <xdr:rowOff>149255</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flipV="1">
          <a:off x="15290800" y="10590470"/>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59</xdr:row>
      <xdr:rowOff>151795</xdr:rowOff>
    </xdr:from>
    <xdr:to>
      <xdr:col>77</xdr:col>
      <xdr:colOff>95250</xdr:colOff>
      <xdr:row>60</xdr:row>
      <xdr:rowOff>81945</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129000" y="1026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92122</xdr:rowOff>
    </xdr:from>
    <xdr:ext cx="7366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798800" y="100362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149255</xdr:rowOff>
    </xdr:from>
    <xdr:to>
      <xdr:col>72</xdr:col>
      <xdr:colOff>203200</xdr:colOff>
      <xdr:row>61</xdr:row>
      <xdr:rowOff>158448</xdr:rowOff>
    </xdr:to>
    <xdr:cxnSp macro="">
      <xdr:nvCxnSpPr>
        <xdr:cNvPr id="330" name="直線コネクタ 329">
          <a:extLst>
            <a:ext uri="{FF2B5EF4-FFF2-40B4-BE49-F238E27FC236}">
              <a16:creationId xmlns:a16="http://schemas.microsoft.com/office/drawing/2014/main" id="{00000000-0008-0000-0300-00004A010000}"/>
            </a:ext>
          </a:extLst>
        </xdr:cNvPr>
        <xdr:cNvCxnSpPr/>
      </xdr:nvCxnSpPr>
      <xdr:spPr>
        <a:xfrm flipV="1">
          <a:off x="14401800" y="10607705"/>
          <a:ext cx="889000" cy="9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151795</xdr:rowOff>
    </xdr:from>
    <xdr:to>
      <xdr:col>73</xdr:col>
      <xdr:colOff>44450</xdr:colOff>
      <xdr:row>60</xdr:row>
      <xdr:rowOff>81945</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5240000" y="1026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92122</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909800" y="10036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158448</xdr:rowOff>
    </xdr:from>
    <xdr:to>
      <xdr:col>68</xdr:col>
      <xdr:colOff>152400</xdr:colOff>
      <xdr:row>61</xdr:row>
      <xdr:rowOff>159596</xdr:rowOff>
    </xdr:to>
    <xdr:cxnSp macro="">
      <xdr:nvCxnSpPr>
        <xdr:cNvPr id="333" name="直線コネクタ 332">
          <a:extLst>
            <a:ext uri="{FF2B5EF4-FFF2-40B4-BE49-F238E27FC236}">
              <a16:creationId xmlns:a16="http://schemas.microsoft.com/office/drawing/2014/main" id="{00000000-0008-0000-0300-00004D010000}"/>
            </a:ext>
          </a:extLst>
        </xdr:cNvPr>
        <xdr:cNvCxnSpPr/>
      </xdr:nvCxnSpPr>
      <xdr:spPr>
        <a:xfrm flipV="1">
          <a:off x="13512800" y="10616898"/>
          <a:ext cx="889000" cy="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146050</xdr:rowOff>
    </xdr:from>
    <xdr:to>
      <xdr:col>68</xdr:col>
      <xdr:colOff>203200</xdr:colOff>
      <xdr:row>60</xdr:row>
      <xdr:rowOff>76200</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4351000" y="102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86377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020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142603</xdr:rowOff>
    </xdr:from>
    <xdr:to>
      <xdr:col>64</xdr:col>
      <xdr:colOff>152400</xdr:colOff>
      <xdr:row>60</xdr:row>
      <xdr:rowOff>72753</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3462000" y="10258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82930</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131800" y="10027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78922</xdr:rowOff>
    </xdr:from>
    <xdr:to>
      <xdr:col>81</xdr:col>
      <xdr:colOff>95250</xdr:colOff>
      <xdr:row>62</xdr:row>
      <xdr:rowOff>9072</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967200" y="10537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50999</xdr:rowOff>
    </xdr:from>
    <xdr:ext cx="762000" cy="259045"/>
    <xdr:sp macro="" textlink="">
      <xdr:nvSpPr>
        <xdr:cNvPr id="344" name="定員管理の状況該当値テキスト">
          <a:extLst>
            <a:ext uri="{FF2B5EF4-FFF2-40B4-BE49-F238E27FC236}">
              <a16:creationId xmlns:a16="http://schemas.microsoft.com/office/drawing/2014/main" id="{00000000-0008-0000-0300-000058010000}"/>
            </a:ext>
          </a:extLst>
        </xdr:cNvPr>
        <xdr:cNvSpPr txBox="1"/>
      </xdr:nvSpPr>
      <xdr:spPr>
        <a:xfrm>
          <a:off x="17106900" y="10509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81220</xdr:rowOff>
    </xdr:from>
    <xdr:to>
      <xdr:col>77</xdr:col>
      <xdr:colOff>95250</xdr:colOff>
      <xdr:row>62</xdr:row>
      <xdr:rowOff>11370</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129000" y="10539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167597</xdr:rowOff>
    </xdr:from>
    <xdr:ext cx="7366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798800" y="106260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98455</xdr:rowOff>
    </xdr:from>
    <xdr:to>
      <xdr:col>73</xdr:col>
      <xdr:colOff>44450</xdr:colOff>
      <xdr:row>62</xdr:row>
      <xdr:rowOff>28605</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5240000" y="10556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13382</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909800" y="10643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107648</xdr:rowOff>
    </xdr:from>
    <xdr:to>
      <xdr:col>68</xdr:col>
      <xdr:colOff>203200</xdr:colOff>
      <xdr:row>62</xdr:row>
      <xdr:rowOff>37798</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4351000" y="10566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22575</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020800" y="106524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108796</xdr:rowOff>
    </xdr:from>
    <xdr:to>
      <xdr:col>64</xdr:col>
      <xdr:colOff>152400</xdr:colOff>
      <xdr:row>62</xdr:row>
      <xdr:rowOff>38946</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3462000" y="10567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23723</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131800" y="10653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 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 </a:t>
          </a: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lt"/>
              <a:ea typeface="+mn-ea"/>
              <a:cs typeface="+mn-cs"/>
            </a:rPr>
            <a:t>　実質公債費率は、前年度から０．</a:t>
          </a:r>
          <a:r>
            <a:rPr kumimoji="1" lang="ja-JP" altLang="en-US" sz="1300">
              <a:solidFill>
                <a:schemeClr val="dk1"/>
              </a:solidFill>
              <a:effectLst/>
              <a:latin typeface="+mn-lt"/>
              <a:ea typeface="+mn-ea"/>
              <a:cs typeface="+mn-cs"/>
            </a:rPr>
            <a:t>６</a:t>
          </a:r>
          <a:r>
            <a:rPr kumimoji="1" lang="ja-JP" altLang="ja-JP" sz="1300">
              <a:solidFill>
                <a:schemeClr val="dk1"/>
              </a:solidFill>
              <a:effectLst/>
              <a:latin typeface="+mn-lt"/>
              <a:ea typeface="+mn-ea"/>
              <a:cs typeface="+mn-cs"/>
            </a:rPr>
            <a:t>％上昇し、△</a:t>
          </a:r>
          <a:r>
            <a:rPr kumimoji="1" lang="ja-JP" altLang="en-US" sz="1300">
              <a:solidFill>
                <a:schemeClr val="dk1"/>
              </a:solidFill>
              <a:effectLst/>
              <a:latin typeface="+mn-lt"/>
              <a:ea typeface="+mn-ea"/>
              <a:cs typeface="+mn-cs"/>
            </a:rPr>
            <a:t>１</a:t>
          </a:r>
          <a:r>
            <a:rPr kumimoji="1" lang="ja-JP" altLang="ja-JP" sz="1300">
              <a:solidFill>
                <a:schemeClr val="dk1"/>
              </a:solidFill>
              <a:effectLst/>
              <a:latin typeface="+mn-lt"/>
              <a:ea typeface="+mn-ea"/>
              <a:cs typeface="+mn-cs"/>
            </a:rPr>
            <a:t>．</a:t>
          </a:r>
          <a:r>
            <a:rPr kumimoji="1" lang="ja-JP" altLang="en-US" sz="1300">
              <a:solidFill>
                <a:schemeClr val="dk1"/>
              </a:solidFill>
              <a:effectLst/>
              <a:latin typeface="+mn-lt"/>
              <a:ea typeface="+mn-ea"/>
              <a:cs typeface="+mn-cs"/>
            </a:rPr>
            <a:t>５％</a:t>
          </a:r>
          <a:r>
            <a:rPr kumimoji="1" lang="ja-JP" altLang="ja-JP" sz="1300">
              <a:solidFill>
                <a:schemeClr val="dk1"/>
              </a:solidFill>
              <a:effectLst/>
              <a:latin typeface="+mn-lt"/>
              <a:ea typeface="+mn-ea"/>
              <a:cs typeface="+mn-cs"/>
            </a:rPr>
            <a:t>となっている。これは、特別区債の償還の進捗により元利償還金の額が増加し、標準財政規模も増加したことが要因になっている。今後とも、地方債の発行については、世代間の公平性や年度間の財源調整など地方債の機能を踏まえ、将来の財政負担に十分留意しながら、有効かつ適切に行っていく。</a:t>
          </a:r>
          <a:endParaRPr lang="ja-JP" altLang="ja-JP" sz="1300">
            <a:effectLst/>
          </a:endParaRPr>
        </a:p>
      </xdr:txBody>
    </xdr:sp>
    <xdr:clientData/>
  </xdr:twoCellAnchor>
  <xdr:oneCellAnchor>
    <xdr:from>
      <xdr:col>61</xdr:col>
      <xdr:colOff>6350</xdr:colOff>
      <xdr:row>32</xdr:row>
      <xdr:rowOff>101600</xdr:rowOff>
    </xdr:from>
    <xdr:ext cx="298543" cy="225703"/>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36</xdr:row>
      <xdr:rowOff>8467</xdr:rowOff>
    </xdr:from>
    <xdr:to>
      <xdr:col>85</xdr:col>
      <xdr:colOff>95250</xdr:colOff>
      <xdr:row>36</xdr:row>
      <xdr:rowOff>8467</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8" name="公債費負担の状況グラフ枠">
          <a:extLst>
            <a:ext uri="{FF2B5EF4-FFF2-40B4-BE49-F238E27FC236}">
              <a16:creationId xmlns:a16="http://schemas.microsoft.com/office/drawing/2014/main" id="{00000000-0008-0000-0300-00007A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139700</xdr:rowOff>
    </xdr:from>
    <xdr:to>
      <xdr:col>81</xdr:col>
      <xdr:colOff>44450</xdr:colOff>
      <xdr:row>45</xdr:row>
      <xdr:rowOff>74083</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flipV="1">
          <a:off x="17018000" y="6140450"/>
          <a:ext cx="0" cy="16488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0" name="公債費負担の状況最小値テキスト">
          <a:extLst>
            <a:ext uri="{FF2B5EF4-FFF2-40B4-BE49-F238E27FC236}">
              <a16:creationId xmlns:a16="http://schemas.microsoft.com/office/drawing/2014/main" id="{00000000-0008-0000-0300-00007C010000}"/>
            </a:ext>
          </a:extLst>
        </xdr:cNvPr>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54627</xdr:rowOff>
    </xdr:from>
    <xdr:ext cx="762000" cy="259045"/>
    <xdr:sp macro="" textlink="">
      <xdr:nvSpPr>
        <xdr:cNvPr id="382" name="公債費負担の状況最大値テキスト">
          <a:extLst>
            <a:ext uri="{FF2B5EF4-FFF2-40B4-BE49-F238E27FC236}">
              <a16:creationId xmlns:a16="http://schemas.microsoft.com/office/drawing/2014/main" id="{00000000-0008-0000-0300-00007E010000}"/>
            </a:ext>
          </a:extLst>
        </xdr:cNvPr>
        <xdr:cNvSpPr txBox="1"/>
      </xdr:nvSpPr>
      <xdr:spPr>
        <a:xfrm>
          <a:off x="17106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139700</xdr:rowOff>
    </xdr:from>
    <xdr:to>
      <xdr:col>81</xdr:col>
      <xdr:colOff>133350</xdr:colOff>
      <xdr:row>35</xdr:row>
      <xdr:rowOff>139700</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929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47625</xdr:rowOff>
    </xdr:from>
    <xdr:to>
      <xdr:col>81</xdr:col>
      <xdr:colOff>44450</xdr:colOff>
      <xdr:row>38</xdr:row>
      <xdr:rowOff>168275</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179800" y="6562725"/>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37</xdr:row>
      <xdr:rowOff>53569</xdr:rowOff>
    </xdr:from>
    <xdr:ext cx="762000" cy="259045"/>
    <xdr:sp macro="" textlink="">
      <xdr:nvSpPr>
        <xdr:cNvPr id="385" name="公債費負担の状況平均値テキスト">
          <a:extLst>
            <a:ext uri="{FF2B5EF4-FFF2-40B4-BE49-F238E27FC236}">
              <a16:creationId xmlns:a16="http://schemas.microsoft.com/office/drawing/2014/main" id="{00000000-0008-0000-0300-000081010000}"/>
            </a:ext>
          </a:extLst>
        </xdr:cNvPr>
        <xdr:cNvSpPr txBox="1"/>
      </xdr:nvSpPr>
      <xdr:spPr>
        <a:xfrm>
          <a:off x="17106900" y="6397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37042</xdr:rowOff>
    </xdr:from>
    <xdr:to>
      <xdr:col>81</xdr:col>
      <xdr:colOff>95250</xdr:colOff>
      <xdr:row>38</xdr:row>
      <xdr:rowOff>138642</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6967200" y="6552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118533</xdr:rowOff>
    </xdr:from>
    <xdr:to>
      <xdr:col>77</xdr:col>
      <xdr:colOff>44450</xdr:colOff>
      <xdr:row>38</xdr:row>
      <xdr:rowOff>47625</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5290800" y="6462183"/>
          <a:ext cx="889000" cy="100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37</xdr:row>
      <xdr:rowOff>67733</xdr:rowOff>
    </xdr:from>
    <xdr:to>
      <xdr:col>77</xdr:col>
      <xdr:colOff>95250</xdr:colOff>
      <xdr:row>37</xdr:row>
      <xdr:rowOff>169334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6129000" y="64113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8060</xdr:rowOff>
    </xdr:from>
    <xdr:ext cx="7366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5798800" y="61802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98425</xdr:rowOff>
    </xdr:from>
    <xdr:to>
      <xdr:col>72</xdr:col>
      <xdr:colOff>203200</xdr:colOff>
      <xdr:row>37</xdr:row>
      <xdr:rowOff>118533</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4401800" y="644207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138642</xdr:rowOff>
    </xdr:from>
    <xdr:to>
      <xdr:col>73</xdr:col>
      <xdr:colOff>44450</xdr:colOff>
      <xdr:row>37</xdr:row>
      <xdr:rowOff>68792</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5240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78969</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909800" y="6079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98425</xdr:rowOff>
    </xdr:from>
    <xdr:to>
      <xdr:col>68</xdr:col>
      <xdr:colOff>152400</xdr:colOff>
      <xdr:row>37</xdr:row>
      <xdr:rowOff>98425</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a:off x="13512800" y="64420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118533</xdr:rowOff>
    </xdr:from>
    <xdr:to>
      <xdr:col>68</xdr:col>
      <xdr:colOff>203200</xdr:colOff>
      <xdr:row>37</xdr:row>
      <xdr:rowOff>48683</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4351000" y="629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58860</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020800" y="6059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78317</xdr:rowOff>
    </xdr:from>
    <xdr:to>
      <xdr:col>64</xdr:col>
      <xdr:colOff>152400</xdr:colOff>
      <xdr:row>37</xdr:row>
      <xdr:rowOff>8467</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3462000" y="6250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18644</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131800" y="6019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117475</xdr:rowOff>
    </xdr:from>
    <xdr:to>
      <xdr:col>81</xdr:col>
      <xdr:colOff>95250</xdr:colOff>
      <xdr:row>39</xdr:row>
      <xdr:rowOff>47625</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6967200" y="6632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89552</xdr:rowOff>
    </xdr:from>
    <xdr:ext cx="762000" cy="259045"/>
    <xdr:sp macro="" textlink="">
      <xdr:nvSpPr>
        <xdr:cNvPr id="404" name="公債費負担の状況該当値テキスト">
          <a:extLst>
            <a:ext uri="{FF2B5EF4-FFF2-40B4-BE49-F238E27FC236}">
              <a16:creationId xmlns:a16="http://schemas.microsoft.com/office/drawing/2014/main" id="{00000000-0008-0000-0300-000094010000}"/>
            </a:ext>
          </a:extLst>
        </xdr:cNvPr>
        <xdr:cNvSpPr txBox="1"/>
      </xdr:nvSpPr>
      <xdr:spPr>
        <a:xfrm>
          <a:off x="17106900" y="6604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168275</xdr:rowOff>
    </xdr:from>
    <xdr:to>
      <xdr:col>77</xdr:col>
      <xdr:colOff>95250</xdr:colOff>
      <xdr:row>38</xdr:row>
      <xdr:rowOff>98425</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6129000" y="651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83202</xdr:rowOff>
    </xdr:from>
    <xdr:ext cx="7366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798800" y="65983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67733</xdr:rowOff>
    </xdr:from>
    <xdr:to>
      <xdr:col>73</xdr:col>
      <xdr:colOff>44450</xdr:colOff>
      <xdr:row>37</xdr:row>
      <xdr:rowOff>169334</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5240000" y="641138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154110</xdr:rowOff>
    </xdr:from>
    <xdr:ext cx="7620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4909800" y="6497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47625</xdr:rowOff>
    </xdr:from>
    <xdr:to>
      <xdr:col>68</xdr:col>
      <xdr:colOff>203200</xdr:colOff>
      <xdr:row>37</xdr:row>
      <xdr:rowOff>149225</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4351000" y="6391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134002</xdr:rowOff>
    </xdr:from>
    <xdr:ext cx="7620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4020800" y="647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47625</xdr:rowOff>
    </xdr:from>
    <xdr:to>
      <xdr:col>64</xdr:col>
      <xdr:colOff>152400</xdr:colOff>
      <xdr:row>37</xdr:row>
      <xdr:rowOff>149225</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3462000" y="6391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134002</xdr:rowOff>
    </xdr:from>
    <xdr:ext cx="7620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3131800" y="647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lt"/>
              <a:ea typeface="+mn-ea"/>
              <a:cs typeface="+mn-cs"/>
            </a:rPr>
            <a:t>　特別区債の現在高や退職手当の負担見込額など将来の負担額に対し、基金残高や地方交付税において基準財政需要額に算入される減税補てん債等の現在高など、充当可能な財源の合計が上回ったため、将来負担比率は、比率なしとなっている。</a:t>
          </a:r>
          <a:endParaRPr lang="ja-JP" altLang="ja-JP" sz="1300">
            <a:effectLst/>
          </a:endParaRPr>
        </a:p>
      </xdr:txBody>
    </xdr:sp>
    <xdr:clientData/>
  </xdr:twoCellAnchor>
  <xdr:oneCellAnchor>
    <xdr:from>
      <xdr:col>61</xdr:col>
      <xdr:colOff>6350</xdr:colOff>
      <xdr:row>10</xdr:row>
      <xdr:rowOff>63500</xdr:rowOff>
    </xdr:from>
    <xdr:ext cx="298543" cy="225703"/>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18</xdr:row>
      <xdr:rowOff>88900</xdr:rowOff>
    </xdr:from>
    <xdr:to>
      <xdr:col>81</xdr:col>
      <xdr:colOff>44450</xdr:colOff>
      <xdr:row>18</xdr:row>
      <xdr:rowOff>88900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7018000" y="3175000"/>
          <a:ext cx="0" cy="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18</xdr:row>
      <xdr:rowOff>124477</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321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18</xdr:row>
      <xdr:rowOff>88900</xdr:rowOff>
    </xdr:from>
    <xdr:to>
      <xdr:col>81</xdr:col>
      <xdr:colOff>133350</xdr:colOff>
      <xdr:row>18</xdr:row>
      <xdr:rowOff>88900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317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16</xdr:row>
      <xdr:rowOff>124477</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8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18</xdr:row>
      <xdr:rowOff>88900</xdr:rowOff>
    </xdr:from>
    <xdr:to>
      <xdr:col>81</xdr:col>
      <xdr:colOff>133350</xdr:colOff>
      <xdr:row>18</xdr:row>
      <xdr:rowOff>88900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317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18</xdr:row>
      <xdr:rowOff>10177</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309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38100</xdr:rowOff>
    </xdr:from>
    <xdr:to>
      <xdr:col>81</xdr:col>
      <xdr:colOff>95250</xdr:colOff>
      <xdr:row>18</xdr:row>
      <xdr:rowOff>139700</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18</xdr:row>
      <xdr:rowOff>38100</xdr:rowOff>
    </xdr:from>
    <xdr:to>
      <xdr:col>77</xdr:col>
      <xdr:colOff>95250</xdr:colOff>
      <xdr:row>18</xdr:row>
      <xdr:rowOff>139700</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129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149877</xdr:rowOff>
    </xdr:from>
    <xdr:ext cx="7366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5798800" y="289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38100</xdr:rowOff>
    </xdr:from>
    <xdr:to>
      <xdr:col>73</xdr:col>
      <xdr:colOff>44450</xdr:colOff>
      <xdr:row>18</xdr:row>
      <xdr:rowOff>139700</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5240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149877</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909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38100</xdr:rowOff>
    </xdr:from>
    <xdr:to>
      <xdr:col>68</xdr:col>
      <xdr:colOff>203200</xdr:colOff>
      <xdr:row>18</xdr:row>
      <xdr:rowOff>139700</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4351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149877</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020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38100</xdr:rowOff>
    </xdr:from>
    <xdr:to>
      <xdr:col>64</xdr:col>
      <xdr:colOff>152400</xdr:colOff>
      <xdr:row>18</xdr:row>
      <xdr:rowOff>139700</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3462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149877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3131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東京都台東区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216,084
195,752
10.11
130,653,037
121,936,650
8,515,936
66,003,589
11,514,041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mn-lt"/>
              <a:ea typeface="+mn-ea"/>
              <a:cs typeface="+mn-cs"/>
            </a:rPr>
            <a:t>　人件費に係る経常収支比率は、前年度と比較し</a:t>
          </a:r>
          <a:r>
            <a:rPr kumimoji="1" lang="ja-JP" altLang="en-US" sz="1300" b="0" i="0" baseline="0">
              <a:solidFill>
                <a:schemeClr val="dk1"/>
              </a:solidFill>
              <a:effectLst/>
              <a:latin typeface="+mn-lt"/>
              <a:ea typeface="+mn-ea"/>
              <a:cs typeface="+mn-cs"/>
            </a:rPr>
            <a:t>０</a:t>
          </a:r>
          <a:r>
            <a:rPr kumimoji="1" lang="ja-JP" altLang="ja-JP" sz="1300" b="0" i="0" baseline="0">
              <a:solidFill>
                <a:schemeClr val="dk1"/>
              </a:solidFill>
              <a:effectLst/>
              <a:latin typeface="+mn-lt"/>
              <a:ea typeface="+mn-ea"/>
              <a:cs typeface="+mn-cs"/>
            </a:rPr>
            <a:t>．</a:t>
          </a:r>
          <a:r>
            <a:rPr kumimoji="1" lang="ja-JP" altLang="en-US" sz="1300" b="0" i="0" baseline="0">
              <a:solidFill>
                <a:schemeClr val="dk1"/>
              </a:solidFill>
              <a:effectLst/>
              <a:latin typeface="+mn-lt"/>
              <a:ea typeface="+mn-ea"/>
              <a:cs typeface="+mn-cs"/>
            </a:rPr>
            <a:t>８</a:t>
          </a:r>
          <a:r>
            <a:rPr kumimoji="1" lang="ja-JP" altLang="ja-JP" sz="1300" b="0" i="0" baseline="0">
              <a:solidFill>
                <a:schemeClr val="dk1"/>
              </a:solidFill>
              <a:effectLst/>
              <a:latin typeface="+mn-lt"/>
              <a:ea typeface="+mn-ea"/>
              <a:cs typeface="+mn-cs"/>
            </a:rPr>
            <a:t>ポイント</a:t>
          </a:r>
          <a:r>
            <a:rPr kumimoji="1" lang="ja-JP" altLang="en-US" sz="1300" b="0" i="0" baseline="0">
              <a:solidFill>
                <a:schemeClr val="dk1"/>
              </a:solidFill>
              <a:effectLst/>
              <a:latin typeface="+mn-lt"/>
              <a:ea typeface="+mn-ea"/>
              <a:cs typeface="+mn-cs"/>
            </a:rPr>
            <a:t>上昇</a:t>
          </a:r>
          <a:r>
            <a:rPr kumimoji="1" lang="ja-JP" altLang="ja-JP" sz="1300" b="0" i="0" baseline="0">
              <a:solidFill>
                <a:schemeClr val="dk1"/>
              </a:solidFill>
              <a:effectLst/>
              <a:latin typeface="+mn-lt"/>
              <a:ea typeface="+mn-ea"/>
              <a:cs typeface="+mn-cs"/>
            </a:rPr>
            <a:t>しているが、２３区の平均値との比較では５．</a:t>
          </a:r>
          <a:r>
            <a:rPr kumimoji="1" lang="ja-JP" altLang="en-US" sz="1300" b="0" i="0" baseline="0">
              <a:solidFill>
                <a:schemeClr val="dk1"/>
              </a:solidFill>
              <a:effectLst/>
              <a:latin typeface="+mn-lt"/>
              <a:ea typeface="+mn-ea"/>
              <a:cs typeface="+mn-cs"/>
            </a:rPr>
            <a:t>１</a:t>
          </a:r>
          <a:r>
            <a:rPr kumimoji="1" lang="ja-JP" altLang="ja-JP" sz="1300" b="0" i="0" baseline="0">
              <a:solidFill>
                <a:schemeClr val="dk1"/>
              </a:solidFill>
              <a:effectLst/>
              <a:latin typeface="+mn-lt"/>
              <a:ea typeface="+mn-ea"/>
              <a:cs typeface="+mn-cs"/>
            </a:rPr>
            <a:t>ポイント上回っている。今後も引き続き、職員の定員適正化や適正な給与水準の維持に努めていく。</a:t>
          </a:r>
          <a:endParaRPr lang="ja-JP" altLang="ja-JP" sz="13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69850</xdr:rowOff>
    </xdr:from>
    <xdr:to>
      <xdr:col>26</xdr:col>
      <xdr:colOff>184150</xdr:colOff>
      <xdr:row>42</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70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128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127000</xdr:rowOff>
    </xdr:from>
    <xdr:to>
      <xdr:col>26</xdr:col>
      <xdr:colOff>184150</xdr:colOff>
      <xdr:row>40</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12700</xdr:rowOff>
    </xdr:from>
    <xdr:to>
      <xdr:col>26</xdr:col>
      <xdr:colOff>184150</xdr:colOff>
      <xdr:row>39</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699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557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127000</xdr:rowOff>
    </xdr:from>
    <xdr:to>
      <xdr:col>26</xdr:col>
      <xdr:colOff>184150</xdr:colOff>
      <xdr:row>35</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6127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985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12700</xdr:rowOff>
    </xdr:from>
    <xdr:to>
      <xdr:col>26</xdr:col>
      <xdr:colOff>184150</xdr:colOff>
      <xdr:row>34</xdr:row>
      <xdr:rowOff>12700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41927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69850</xdr:rowOff>
    </xdr:from>
    <xdr:to>
      <xdr:col>26</xdr:col>
      <xdr:colOff>184150</xdr:colOff>
      <xdr:row>32</xdr:row>
      <xdr:rowOff>69850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556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99077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414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2" name="直線コネクタ 61">
          <a:extLst>
            <a:ext uri="{FF2B5EF4-FFF2-40B4-BE49-F238E27FC236}">
              <a16:creationId xmlns:a16="http://schemas.microsoft.com/office/drawing/2014/main" id="{00000000-0008-0000-0400-00003E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3" name="テキスト ボックス 62">
          <a:extLst>
            <a:ext uri="{FF2B5EF4-FFF2-40B4-BE49-F238E27FC236}">
              <a16:creationId xmlns:a16="http://schemas.microsoft.com/office/drawing/2014/main" id="{00000000-0008-0000-0400-00003F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4" name="人件費グラフ枠">
          <a:extLst>
            <a:ext uri="{FF2B5EF4-FFF2-40B4-BE49-F238E27FC236}">
              <a16:creationId xmlns:a16="http://schemas.microsoft.com/office/drawing/2014/main" id="{00000000-0008-0000-0400-000040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69850</xdr:rowOff>
    </xdr:from>
    <xdr:to>
      <xdr:col>24</xdr:col>
      <xdr:colOff>25400</xdr:colOff>
      <xdr:row>41</xdr:row>
      <xdr:rowOff>60325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flipV="1">
          <a:off x="4826000" y="5727700"/>
          <a:ext cx="0" cy="1362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32402</xdr:rowOff>
    </xdr:from>
    <xdr:ext cx="762000" cy="259045"/>
    <xdr:sp macro="" textlink="">
      <xdr:nvSpPr>
        <xdr:cNvPr id="66" name="人件費最小値テキスト">
          <a:extLst>
            <a:ext uri="{FF2B5EF4-FFF2-40B4-BE49-F238E27FC236}">
              <a16:creationId xmlns:a16="http://schemas.microsoft.com/office/drawing/2014/main" id="{00000000-0008-0000-0400-000042000000}"/>
            </a:ext>
          </a:extLst>
        </xdr:cNvPr>
        <xdr:cNvSpPr txBox="1"/>
      </xdr:nvSpPr>
      <xdr:spPr>
        <a:xfrm>
          <a:off x="4914900" y="7061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60325</xdr:rowOff>
    </xdr:from>
    <xdr:to>
      <xdr:col>24</xdr:col>
      <xdr:colOff>114300</xdr:colOff>
      <xdr:row>41</xdr:row>
      <xdr:rowOff>60325</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7089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156227</xdr:rowOff>
    </xdr:from>
    <xdr:ext cx="762000" cy="259045"/>
    <xdr:sp macro="" textlink="">
      <xdr:nvSpPr>
        <xdr:cNvPr id="68" name="人件費最大値テキスト">
          <a:extLst>
            <a:ext uri="{FF2B5EF4-FFF2-40B4-BE49-F238E27FC236}">
              <a16:creationId xmlns:a16="http://schemas.microsoft.com/office/drawing/2014/main" id="{00000000-0008-0000-0400-000044000000}"/>
            </a:ext>
          </a:extLst>
        </xdr:cNvPr>
        <xdr:cNvSpPr txBox="1"/>
      </xdr:nvSpPr>
      <xdr:spPr>
        <a:xfrm>
          <a:off x="4914900" y="547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69850</xdr:rowOff>
    </xdr:from>
    <xdr:to>
      <xdr:col>24</xdr:col>
      <xdr:colOff>114300</xdr:colOff>
      <xdr:row>33</xdr:row>
      <xdr:rowOff>69850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4737100" y="5727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39</xdr:row>
      <xdr:rowOff>88900</xdr:rowOff>
    </xdr:from>
    <xdr:to>
      <xdr:col>24</xdr:col>
      <xdr:colOff>25400</xdr:colOff>
      <xdr:row>39</xdr:row>
      <xdr:rowOff>165100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3987800" y="677545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159402</xdr:rowOff>
    </xdr:from>
    <xdr:ext cx="762000" cy="259045"/>
    <xdr:sp macro="" textlink="">
      <xdr:nvSpPr>
        <xdr:cNvPr id="71" name="人件費平均値テキスト">
          <a:extLst>
            <a:ext uri="{FF2B5EF4-FFF2-40B4-BE49-F238E27FC236}">
              <a16:creationId xmlns:a16="http://schemas.microsoft.com/office/drawing/2014/main" id="{00000000-0008-0000-0400-000047000000}"/>
            </a:ext>
          </a:extLst>
        </xdr:cNvPr>
        <xdr:cNvSpPr txBox="1"/>
      </xdr:nvSpPr>
      <xdr:spPr>
        <a:xfrm>
          <a:off x="4914900" y="61601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142875</xdr:rowOff>
    </xdr:from>
    <xdr:to>
      <xdr:col>24</xdr:col>
      <xdr:colOff>76200</xdr:colOff>
      <xdr:row>37</xdr:row>
      <xdr:rowOff>73025</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4775200" y="6315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39</xdr:row>
      <xdr:rowOff>88900</xdr:rowOff>
    </xdr:from>
    <xdr:to>
      <xdr:col>19</xdr:col>
      <xdr:colOff>187325</xdr:colOff>
      <xdr:row>40</xdr:row>
      <xdr:rowOff>22225</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3098800" y="6775450"/>
          <a:ext cx="889000"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28575</xdr:rowOff>
    </xdr:from>
    <xdr:to>
      <xdr:col>20</xdr:col>
      <xdr:colOff>38100</xdr:colOff>
      <xdr:row>36</xdr:row>
      <xdr:rowOff>130175</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3937000" y="6200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140352</xdr:rowOff>
    </xdr:from>
    <xdr:ext cx="7366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3606800" y="59696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40</xdr:row>
      <xdr:rowOff>22225</xdr:rowOff>
    </xdr:from>
    <xdr:to>
      <xdr:col>15</xdr:col>
      <xdr:colOff>98425</xdr:colOff>
      <xdr:row>40</xdr:row>
      <xdr:rowOff>50800</xdr:rowOff>
    </xdr:to>
    <xdr:cxnSp macro="">
      <xdr:nvCxnSpPr>
        <xdr:cNvPr id="76" name="直線コネクタ 75">
          <a:extLst>
            <a:ext uri="{FF2B5EF4-FFF2-40B4-BE49-F238E27FC236}">
              <a16:creationId xmlns:a16="http://schemas.microsoft.com/office/drawing/2014/main" id="{00000000-0008-0000-0400-00004C000000}"/>
            </a:ext>
          </a:extLst>
        </xdr:cNvPr>
        <xdr:cNvCxnSpPr/>
      </xdr:nvCxnSpPr>
      <xdr:spPr>
        <a:xfrm flipV="1">
          <a:off x="2209800" y="688022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152400</xdr:rowOff>
    </xdr:from>
    <xdr:to>
      <xdr:col>15</xdr:col>
      <xdr:colOff>149225</xdr:colOff>
      <xdr:row>37</xdr:row>
      <xdr:rowOff>82550</xdr:rowOff>
    </xdr:to>
    <xdr:sp macro="" textlink="">
      <xdr:nvSpPr>
        <xdr:cNvPr id="77" name="フローチャート: 判断 76">
          <a:extLst>
            <a:ext uri="{FF2B5EF4-FFF2-40B4-BE49-F238E27FC236}">
              <a16:creationId xmlns:a16="http://schemas.microsoft.com/office/drawing/2014/main" id="{00000000-0008-0000-0400-00004D000000}"/>
            </a:ext>
          </a:extLst>
        </xdr:cNvPr>
        <xdr:cNvSpPr/>
      </xdr:nvSpPr>
      <xdr:spPr>
        <a:xfrm>
          <a:off x="3048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92727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2717800" y="609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40</xdr:row>
      <xdr:rowOff>50800</xdr:rowOff>
    </xdr:from>
    <xdr:to>
      <xdr:col>11</xdr:col>
      <xdr:colOff>9525</xdr:colOff>
      <xdr:row>41</xdr:row>
      <xdr:rowOff>22225</xdr:rowOff>
    </xdr:to>
    <xdr:cxnSp macro="">
      <xdr:nvCxnSpPr>
        <xdr:cNvPr id="79" name="直線コネクタ 78">
          <a:extLst>
            <a:ext uri="{FF2B5EF4-FFF2-40B4-BE49-F238E27FC236}">
              <a16:creationId xmlns:a16="http://schemas.microsoft.com/office/drawing/2014/main" id="{00000000-0008-0000-0400-00004F000000}"/>
            </a:ext>
          </a:extLst>
        </xdr:cNvPr>
        <xdr:cNvCxnSpPr/>
      </xdr:nvCxnSpPr>
      <xdr:spPr>
        <a:xfrm flipV="1">
          <a:off x="1320800" y="6908800"/>
          <a:ext cx="8890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95250</xdr:rowOff>
    </xdr:from>
    <xdr:to>
      <xdr:col>11</xdr:col>
      <xdr:colOff>60325</xdr:colOff>
      <xdr:row>38</xdr:row>
      <xdr:rowOff>25400</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2159000" y="643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35577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828800" y="620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66675</xdr:rowOff>
    </xdr:from>
    <xdr:to>
      <xdr:col>6</xdr:col>
      <xdr:colOff>171450</xdr:colOff>
      <xdr:row>38</xdr:row>
      <xdr:rowOff>168275</xdr:rowOff>
    </xdr:to>
    <xdr:sp macro="" textlink="">
      <xdr:nvSpPr>
        <xdr:cNvPr id="82" name="フローチャート: 判断 81">
          <a:extLst>
            <a:ext uri="{FF2B5EF4-FFF2-40B4-BE49-F238E27FC236}">
              <a16:creationId xmlns:a16="http://schemas.microsoft.com/office/drawing/2014/main" id="{00000000-0008-0000-0400-000052000000}"/>
            </a:ext>
          </a:extLst>
        </xdr:cNvPr>
        <xdr:cNvSpPr/>
      </xdr:nvSpPr>
      <xdr:spPr>
        <a:xfrm>
          <a:off x="1270000" y="658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7002</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939800" y="635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7" name="テキスト ボックス 86">
          <a:extLst>
            <a:ext uri="{FF2B5EF4-FFF2-40B4-BE49-F238E27FC236}">
              <a16:creationId xmlns:a16="http://schemas.microsoft.com/office/drawing/2014/main" id="{00000000-0008-0000-0400-000057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114300</xdr:rowOff>
    </xdr:from>
    <xdr:to>
      <xdr:col>24</xdr:col>
      <xdr:colOff>76200</xdr:colOff>
      <xdr:row>40</xdr:row>
      <xdr:rowOff>44450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4775200" y="6800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86377</xdr:rowOff>
    </xdr:from>
    <xdr:ext cx="762000" cy="259045"/>
    <xdr:sp macro="" textlink="">
      <xdr:nvSpPr>
        <xdr:cNvPr id="90" name="人件費該当値テキスト">
          <a:extLst>
            <a:ext uri="{FF2B5EF4-FFF2-40B4-BE49-F238E27FC236}">
              <a16:creationId xmlns:a16="http://schemas.microsoft.com/office/drawing/2014/main" id="{00000000-0008-0000-0400-00005A000000}"/>
            </a:ext>
          </a:extLst>
        </xdr:cNvPr>
        <xdr:cNvSpPr txBox="1"/>
      </xdr:nvSpPr>
      <xdr:spPr>
        <a:xfrm>
          <a:off x="4914900" y="677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39</xdr:row>
      <xdr:rowOff>38100</xdr:rowOff>
    </xdr:from>
    <xdr:to>
      <xdr:col>20</xdr:col>
      <xdr:colOff>38100</xdr:colOff>
      <xdr:row>39</xdr:row>
      <xdr:rowOff>139700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937000" y="6724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124477</xdr:rowOff>
    </xdr:from>
    <xdr:ext cx="7366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3606800" y="6811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39</xdr:row>
      <xdr:rowOff>142875</xdr:rowOff>
    </xdr:from>
    <xdr:to>
      <xdr:col>15</xdr:col>
      <xdr:colOff>149225</xdr:colOff>
      <xdr:row>40</xdr:row>
      <xdr:rowOff>73025</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3048000" y="6829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40</xdr:row>
      <xdr:rowOff>57802</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2717800" y="6915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40</xdr:row>
      <xdr:rowOff>0</xdr:rowOff>
    </xdr:from>
    <xdr:to>
      <xdr:col>11</xdr:col>
      <xdr:colOff>60325</xdr:colOff>
      <xdr:row>40</xdr:row>
      <xdr:rowOff>101600</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2159000" y="685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40</xdr:row>
      <xdr:rowOff>86377</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1828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40</xdr:row>
      <xdr:rowOff>142875</xdr:rowOff>
    </xdr:from>
    <xdr:to>
      <xdr:col>6</xdr:col>
      <xdr:colOff>171450</xdr:colOff>
      <xdr:row>41</xdr:row>
      <xdr:rowOff>73025</xdr:rowOff>
    </xdr:to>
    <xdr:sp macro="" textlink="">
      <xdr:nvSpPr>
        <xdr:cNvPr id="97" name="楕円 96">
          <a:extLst>
            <a:ext uri="{FF2B5EF4-FFF2-40B4-BE49-F238E27FC236}">
              <a16:creationId xmlns:a16="http://schemas.microsoft.com/office/drawing/2014/main" id="{00000000-0008-0000-0400-000061000000}"/>
            </a:ext>
          </a:extLst>
        </xdr:cNvPr>
        <xdr:cNvSpPr/>
      </xdr:nvSpPr>
      <xdr:spPr>
        <a:xfrm>
          <a:off x="1270000" y="7000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41</xdr:row>
      <xdr:rowOff>57802</xdr:rowOff>
    </xdr:from>
    <xdr:ext cx="762000" cy="259045"/>
    <xdr:sp macro="" textlink="">
      <xdr:nvSpPr>
        <xdr:cNvPr id="98" name="テキスト ボックス 97">
          <a:extLst>
            <a:ext uri="{FF2B5EF4-FFF2-40B4-BE49-F238E27FC236}">
              <a16:creationId xmlns:a16="http://schemas.microsoft.com/office/drawing/2014/main" id="{00000000-0008-0000-0400-000062000000}"/>
            </a:ext>
          </a:extLst>
        </xdr:cNvPr>
        <xdr:cNvSpPr txBox="1"/>
      </xdr:nvSpPr>
      <xdr:spPr>
        <a:xfrm>
          <a:off x="939800" y="7087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7" name="正方形/長方形 106">
          <a:extLst>
            <a:ext uri="{FF2B5EF4-FFF2-40B4-BE49-F238E27FC236}">
              <a16:creationId xmlns:a16="http://schemas.microsoft.com/office/drawing/2014/main" id="{00000000-0008-0000-0400-00006B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8" name="正方形/長方形 107">
          <a:extLst>
            <a:ext uri="{FF2B5EF4-FFF2-40B4-BE49-F238E27FC236}">
              <a16:creationId xmlns:a16="http://schemas.microsoft.com/office/drawing/2014/main" id="{00000000-0008-0000-0400-00006C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9" name="テキスト ボックス 108">
          <a:extLst>
            <a:ext uri="{FF2B5EF4-FFF2-40B4-BE49-F238E27FC236}">
              <a16:creationId xmlns:a16="http://schemas.microsoft.com/office/drawing/2014/main" id="{00000000-0008-0000-0400-00006D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lt"/>
              <a:ea typeface="+mn-ea"/>
              <a:cs typeface="+mn-cs"/>
            </a:rPr>
            <a:t>　物件費に係る経常収支比率は、前年度と比較し０．</a:t>
          </a:r>
          <a:r>
            <a:rPr kumimoji="1" lang="ja-JP" altLang="en-US" sz="1300">
              <a:solidFill>
                <a:schemeClr val="dk1"/>
              </a:solidFill>
              <a:effectLst/>
              <a:latin typeface="+mn-lt"/>
              <a:ea typeface="+mn-ea"/>
              <a:cs typeface="+mn-cs"/>
            </a:rPr>
            <a:t>４</a:t>
          </a:r>
          <a:r>
            <a:rPr kumimoji="1" lang="ja-JP" altLang="ja-JP" sz="1300">
              <a:solidFill>
                <a:schemeClr val="dk1"/>
              </a:solidFill>
              <a:effectLst/>
              <a:latin typeface="+mn-lt"/>
              <a:ea typeface="+mn-ea"/>
              <a:cs typeface="+mn-cs"/>
            </a:rPr>
            <a:t>ポイント上昇しており、２３区の平均値との比較では</a:t>
          </a:r>
          <a:r>
            <a:rPr kumimoji="1" lang="ja-JP" altLang="en-US" sz="1300">
              <a:solidFill>
                <a:schemeClr val="dk1"/>
              </a:solidFill>
              <a:effectLst/>
              <a:latin typeface="+mn-lt"/>
              <a:ea typeface="+mn-ea"/>
              <a:cs typeface="+mn-cs"/>
            </a:rPr>
            <a:t>２</a:t>
          </a:r>
          <a:r>
            <a:rPr kumimoji="1" lang="ja-JP" altLang="ja-JP" sz="1300">
              <a:solidFill>
                <a:schemeClr val="dk1"/>
              </a:solidFill>
              <a:effectLst/>
              <a:latin typeface="+mn-lt"/>
              <a:ea typeface="+mn-ea"/>
              <a:cs typeface="+mn-cs"/>
            </a:rPr>
            <a:t>．</a:t>
          </a:r>
          <a:r>
            <a:rPr kumimoji="1" lang="ja-JP" altLang="en-US" sz="1300">
              <a:solidFill>
                <a:schemeClr val="dk1"/>
              </a:solidFill>
              <a:effectLst/>
              <a:latin typeface="+mn-lt"/>
              <a:ea typeface="+mn-ea"/>
              <a:cs typeface="+mn-cs"/>
            </a:rPr>
            <a:t>０</a:t>
          </a:r>
          <a:r>
            <a:rPr kumimoji="1" lang="ja-JP" altLang="ja-JP" sz="1300">
              <a:solidFill>
                <a:schemeClr val="dk1"/>
              </a:solidFill>
              <a:effectLst/>
              <a:latin typeface="+mn-lt"/>
              <a:ea typeface="+mn-ea"/>
              <a:cs typeface="+mn-cs"/>
            </a:rPr>
            <a:t>ポイント下回っている。施設などの維持管理経費や、消耗品、印刷製本費等の管理的経費については、</a:t>
          </a:r>
          <a:r>
            <a:rPr kumimoji="1" lang="ja-JP" altLang="en-US" sz="1300">
              <a:solidFill>
                <a:schemeClr val="dk1"/>
              </a:solidFill>
              <a:effectLst/>
              <a:latin typeface="+mn-lt"/>
              <a:ea typeface="+mn-ea"/>
              <a:cs typeface="+mn-cs"/>
            </a:rPr>
            <a:t>物価上昇等の影響を受ける中、</a:t>
          </a:r>
          <a:r>
            <a:rPr kumimoji="1" lang="ja-JP" altLang="ja-JP" sz="1300">
              <a:solidFill>
                <a:schemeClr val="dk1"/>
              </a:solidFill>
              <a:effectLst/>
              <a:latin typeface="+mn-lt"/>
              <a:ea typeface="+mn-ea"/>
              <a:cs typeface="+mn-cs"/>
            </a:rPr>
            <a:t>これまでも縮減に努めてきたが、今後も引き続き見直しを行っていく。</a:t>
          </a:r>
          <a:endParaRPr lang="ja-JP" altLang="ja-JP" sz="1300">
            <a:effectLst/>
          </a:endParaRPr>
        </a:p>
      </xdr:txBody>
    </xdr:sp>
    <xdr:clientData/>
  </xdr:twoCellAnchor>
  <xdr:oneCellAnchor>
    <xdr:from>
      <xdr:col>62</xdr:col>
      <xdr:colOff>6350</xdr:colOff>
      <xdr:row>9</xdr:row>
      <xdr:rowOff>107950</xdr:rowOff>
    </xdr:from>
    <xdr:ext cx="298543" cy="225703"/>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7" name="物件費グラフ枠">
          <a:extLst>
            <a:ext uri="{FF2B5EF4-FFF2-40B4-BE49-F238E27FC236}">
              <a16:creationId xmlns:a16="http://schemas.microsoft.com/office/drawing/2014/main" id="{00000000-0008-0000-0400-00007F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29029</xdr:rowOff>
    </xdr:from>
    <xdr:to>
      <xdr:col>82</xdr:col>
      <xdr:colOff>107950</xdr:colOff>
      <xdr:row>21</xdr:row>
      <xdr:rowOff>102507</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6510000" y="2086429"/>
          <a:ext cx="0" cy="1616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74584</xdr:rowOff>
    </xdr:from>
    <xdr:ext cx="762000" cy="259045"/>
    <xdr:sp macro="" textlink="">
      <xdr:nvSpPr>
        <xdr:cNvPr id="129" name="物件費最小値テキスト">
          <a:extLst>
            <a:ext uri="{FF2B5EF4-FFF2-40B4-BE49-F238E27FC236}">
              <a16:creationId xmlns:a16="http://schemas.microsoft.com/office/drawing/2014/main" id="{00000000-0008-0000-0400-000081000000}"/>
            </a:ext>
          </a:extLst>
        </xdr:cNvPr>
        <xdr:cNvSpPr txBox="1"/>
      </xdr:nvSpPr>
      <xdr:spPr>
        <a:xfrm>
          <a:off x="16598900" y="367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102507</xdr:rowOff>
    </xdr:from>
    <xdr:to>
      <xdr:col>82</xdr:col>
      <xdr:colOff>196850</xdr:colOff>
      <xdr:row>21</xdr:row>
      <xdr:rowOff>102507</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3702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10</xdr:row>
      <xdr:rowOff>115406</xdr:rowOff>
    </xdr:from>
    <xdr:ext cx="762000" cy="259045"/>
    <xdr:sp macro="" textlink="">
      <xdr:nvSpPr>
        <xdr:cNvPr id="131" name="物件費最大値テキスト">
          <a:extLst>
            <a:ext uri="{FF2B5EF4-FFF2-40B4-BE49-F238E27FC236}">
              <a16:creationId xmlns:a16="http://schemas.microsoft.com/office/drawing/2014/main" id="{00000000-0008-0000-0400-000083000000}"/>
            </a:ext>
          </a:extLst>
        </xdr:cNvPr>
        <xdr:cNvSpPr txBox="1"/>
      </xdr:nvSpPr>
      <xdr:spPr>
        <a:xfrm>
          <a:off x="16598900" y="1829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29029</xdr:rowOff>
    </xdr:from>
    <xdr:to>
      <xdr:col>82</xdr:col>
      <xdr:colOff>196850</xdr:colOff>
      <xdr:row>12</xdr:row>
      <xdr:rowOff>29029</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6421100" y="2086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4536</xdr:rowOff>
    </xdr:from>
    <xdr:to>
      <xdr:col>82</xdr:col>
      <xdr:colOff>107950</xdr:colOff>
      <xdr:row>13</xdr:row>
      <xdr:rowOff>69850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5671800" y="2233386"/>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146248</xdr:rowOff>
    </xdr:from>
    <xdr:ext cx="762000" cy="259045"/>
    <xdr:sp macro="" textlink="">
      <xdr:nvSpPr>
        <xdr:cNvPr id="134" name="物件費平均値テキスト">
          <a:extLst>
            <a:ext uri="{FF2B5EF4-FFF2-40B4-BE49-F238E27FC236}">
              <a16:creationId xmlns:a16="http://schemas.microsoft.com/office/drawing/2014/main" id="{00000000-0008-0000-0400-000086000000}"/>
            </a:ext>
          </a:extLst>
        </xdr:cNvPr>
        <xdr:cNvSpPr txBox="1"/>
      </xdr:nvSpPr>
      <xdr:spPr>
        <a:xfrm>
          <a:off x="16598900" y="25465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2721</xdr:rowOff>
    </xdr:from>
    <xdr:to>
      <xdr:col>82</xdr:col>
      <xdr:colOff>158750</xdr:colOff>
      <xdr:row>15</xdr:row>
      <xdr:rowOff>104321</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6459200" y="2574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12</xdr:row>
      <xdr:rowOff>159657</xdr:rowOff>
    </xdr:from>
    <xdr:to>
      <xdr:col>78</xdr:col>
      <xdr:colOff>69850</xdr:colOff>
      <xdr:row>13</xdr:row>
      <xdr:rowOff>4536</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4782800" y="2217057"/>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92529</xdr:rowOff>
    </xdr:from>
    <xdr:to>
      <xdr:col>78</xdr:col>
      <xdr:colOff>120650</xdr:colOff>
      <xdr:row>15</xdr:row>
      <xdr:rowOff>22679</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5621000" y="2492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7456</xdr:rowOff>
    </xdr:from>
    <xdr:ext cx="7366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290800" y="25792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12</xdr:row>
      <xdr:rowOff>78014</xdr:rowOff>
    </xdr:from>
    <xdr:to>
      <xdr:col>73</xdr:col>
      <xdr:colOff>180975</xdr:colOff>
      <xdr:row>12</xdr:row>
      <xdr:rowOff>159657</xdr:rowOff>
    </xdr:to>
    <xdr:cxnSp macro="">
      <xdr:nvCxnSpPr>
        <xdr:cNvPr id="139" name="直線コネクタ 138">
          <a:extLst>
            <a:ext uri="{FF2B5EF4-FFF2-40B4-BE49-F238E27FC236}">
              <a16:creationId xmlns:a16="http://schemas.microsoft.com/office/drawing/2014/main" id="{00000000-0008-0000-0400-00008B000000}"/>
            </a:ext>
          </a:extLst>
        </xdr:cNvPr>
        <xdr:cNvCxnSpPr/>
      </xdr:nvCxnSpPr>
      <xdr:spPr>
        <a:xfrm>
          <a:off x="13893800" y="2135414"/>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13</xdr:row>
      <xdr:rowOff>166007</xdr:rowOff>
    </xdr:from>
    <xdr:to>
      <xdr:col>74</xdr:col>
      <xdr:colOff>31750</xdr:colOff>
      <xdr:row>14</xdr:row>
      <xdr:rowOff>96157</xdr:rowOff>
    </xdr:to>
    <xdr:sp macro="" textlink="">
      <xdr:nvSpPr>
        <xdr:cNvPr id="140" name="フローチャート: 判断 139">
          <a:extLst>
            <a:ext uri="{FF2B5EF4-FFF2-40B4-BE49-F238E27FC236}">
              <a16:creationId xmlns:a16="http://schemas.microsoft.com/office/drawing/2014/main" id="{00000000-0008-0000-0400-00008C000000}"/>
            </a:ext>
          </a:extLst>
        </xdr:cNvPr>
        <xdr:cNvSpPr/>
      </xdr:nvSpPr>
      <xdr:spPr>
        <a:xfrm>
          <a:off x="14732000" y="2394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80934</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401800" y="2481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12</xdr:row>
      <xdr:rowOff>78014</xdr:rowOff>
    </xdr:from>
    <xdr:to>
      <xdr:col>69</xdr:col>
      <xdr:colOff>92075</xdr:colOff>
      <xdr:row>13</xdr:row>
      <xdr:rowOff>167821</xdr:rowOff>
    </xdr:to>
    <xdr:cxnSp macro="">
      <xdr:nvCxnSpPr>
        <xdr:cNvPr id="142" name="直線コネクタ 141">
          <a:extLst>
            <a:ext uri="{FF2B5EF4-FFF2-40B4-BE49-F238E27FC236}">
              <a16:creationId xmlns:a16="http://schemas.microsoft.com/office/drawing/2014/main" id="{00000000-0008-0000-0400-00008E000000}"/>
            </a:ext>
          </a:extLst>
        </xdr:cNvPr>
        <xdr:cNvCxnSpPr/>
      </xdr:nvCxnSpPr>
      <xdr:spPr>
        <a:xfrm flipV="1">
          <a:off x="13004800" y="2135414"/>
          <a:ext cx="889000" cy="26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13</xdr:row>
      <xdr:rowOff>117021</xdr:rowOff>
    </xdr:from>
    <xdr:to>
      <xdr:col>69</xdr:col>
      <xdr:colOff>142875</xdr:colOff>
      <xdr:row>14</xdr:row>
      <xdr:rowOff>47171</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3843000" y="2345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31948</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512800" y="2432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27214</xdr:rowOff>
    </xdr:from>
    <xdr:to>
      <xdr:col>65</xdr:col>
      <xdr:colOff>53975</xdr:colOff>
      <xdr:row>14</xdr:row>
      <xdr:rowOff>128814</xdr:rowOff>
    </xdr:to>
    <xdr:sp macro="" textlink="">
      <xdr:nvSpPr>
        <xdr:cNvPr id="145" name="フローチャート: 判断 144">
          <a:extLst>
            <a:ext uri="{FF2B5EF4-FFF2-40B4-BE49-F238E27FC236}">
              <a16:creationId xmlns:a16="http://schemas.microsoft.com/office/drawing/2014/main" id="{00000000-0008-0000-0400-000091000000}"/>
            </a:ext>
          </a:extLst>
        </xdr:cNvPr>
        <xdr:cNvSpPr/>
      </xdr:nvSpPr>
      <xdr:spPr>
        <a:xfrm>
          <a:off x="12954000" y="2427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113591</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2623800" y="2513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19050</xdr:rowOff>
    </xdr:from>
    <xdr:to>
      <xdr:col>82</xdr:col>
      <xdr:colOff>158750</xdr:colOff>
      <xdr:row>13</xdr:row>
      <xdr:rowOff>120650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6459200" y="224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12</xdr:row>
      <xdr:rowOff>35577</xdr:rowOff>
    </xdr:from>
    <xdr:ext cx="762000" cy="259045"/>
    <xdr:sp macro="" textlink="">
      <xdr:nvSpPr>
        <xdr:cNvPr id="153" name="物件費該当値テキスト">
          <a:extLst>
            <a:ext uri="{FF2B5EF4-FFF2-40B4-BE49-F238E27FC236}">
              <a16:creationId xmlns:a16="http://schemas.microsoft.com/office/drawing/2014/main" id="{00000000-0008-0000-0400-000099000000}"/>
            </a:ext>
          </a:extLst>
        </xdr:cNvPr>
        <xdr:cNvSpPr txBox="1"/>
      </xdr:nvSpPr>
      <xdr:spPr>
        <a:xfrm>
          <a:off x="16598900" y="209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12</xdr:row>
      <xdr:rowOff>125186</xdr:rowOff>
    </xdr:from>
    <xdr:to>
      <xdr:col>78</xdr:col>
      <xdr:colOff>120650</xdr:colOff>
      <xdr:row>13</xdr:row>
      <xdr:rowOff>55336</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5621000" y="2182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11</xdr:row>
      <xdr:rowOff>65513</xdr:rowOff>
    </xdr:from>
    <xdr:ext cx="7366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5290800" y="19514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12</xdr:row>
      <xdr:rowOff>108857</xdr:rowOff>
    </xdr:from>
    <xdr:to>
      <xdr:col>74</xdr:col>
      <xdr:colOff>31750</xdr:colOff>
      <xdr:row>13</xdr:row>
      <xdr:rowOff>39007</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4732000" y="2166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11</xdr:row>
      <xdr:rowOff>49184</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4401800" y="19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12</xdr:row>
      <xdr:rowOff>27214</xdr:rowOff>
    </xdr:from>
    <xdr:to>
      <xdr:col>69</xdr:col>
      <xdr:colOff>142875</xdr:colOff>
      <xdr:row>12</xdr:row>
      <xdr:rowOff>128814</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3843000" y="2084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10</xdr:row>
      <xdr:rowOff>138991</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3512800" y="1853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117021</xdr:rowOff>
    </xdr:from>
    <xdr:to>
      <xdr:col>65</xdr:col>
      <xdr:colOff>53975</xdr:colOff>
      <xdr:row>14</xdr:row>
      <xdr:rowOff>47171</xdr:rowOff>
    </xdr:to>
    <xdr:sp macro="" textlink="">
      <xdr:nvSpPr>
        <xdr:cNvPr id="160" name="楕円 159">
          <a:extLst>
            <a:ext uri="{FF2B5EF4-FFF2-40B4-BE49-F238E27FC236}">
              <a16:creationId xmlns:a16="http://schemas.microsoft.com/office/drawing/2014/main" id="{00000000-0008-0000-0400-0000A0000000}"/>
            </a:ext>
          </a:extLst>
        </xdr:cNvPr>
        <xdr:cNvSpPr/>
      </xdr:nvSpPr>
      <xdr:spPr>
        <a:xfrm>
          <a:off x="12954000" y="2345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57348</xdr:rowOff>
    </xdr:from>
    <xdr:ext cx="762000" cy="259045"/>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12623800" y="2114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70" name="正方形/長方形 169">
          <a:extLst>
            <a:ext uri="{FF2B5EF4-FFF2-40B4-BE49-F238E27FC236}">
              <a16:creationId xmlns:a16="http://schemas.microsoft.com/office/drawing/2014/main" id="{00000000-0008-0000-0400-0000AA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71" name="正方形/長方形 170">
          <a:extLst>
            <a:ext uri="{FF2B5EF4-FFF2-40B4-BE49-F238E27FC236}">
              <a16:creationId xmlns:a16="http://schemas.microsoft.com/office/drawing/2014/main" id="{00000000-0008-0000-0400-0000AB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lt"/>
              <a:ea typeface="+mn-ea"/>
              <a:cs typeface="+mn-cs"/>
            </a:rPr>
            <a:t>　扶助費に係る経常収支比率は、前年度と比較し０．</a:t>
          </a:r>
          <a:r>
            <a:rPr kumimoji="1" lang="ja-JP" altLang="en-US" sz="1300">
              <a:solidFill>
                <a:schemeClr val="dk1"/>
              </a:solidFill>
              <a:effectLst/>
              <a:latin typeface="+mn-lt"/>
              <a:ea typeface="+mn-ea"/>
              <a:cs typeface="+mn-cs"/>
            </a:rPr>
            <a:t>３</a:t>
          </a:r>
          <a:r>
            <a:rPr kumimoji="1" lang="ja-JP" altLang="ja-JP" sz="1300">
              <a:solidFill>
                <a:schemeClr val="dk1"/>
              </a:solidFill>
              <a:effectLst/>
              <a:latin typeface="+mn-lt"/>
              <a:ea typeface="+mn-ea"/>
              <a:cs typeface="+mn-cs"/>
            </a:rPr>
            <a:t>ポイント低下しているが、２３区の平均値との比較では０．</a:t>
          </a:r>
          <a:r>
            <a:rPr kumimoji="1" lang="ja-JP" altLang="en-US" sz="1300">
              <a:solidFill>
                <a:schemeClr val="dk1"/>
              </a:solidFill>
              <a:effectLst/>
              <a:latin typeface="+mn-lt"/>
              <a:ea typeface="+mn-ea"/>
              <a:cs typeface="+mn-cs"/>
            </a:rPr>
            <a:t>３</a:t>
          </a:r>
          <a:r>
            <a:rPr kumimoji="1" lang="ja-JP" altLang="ja-JP" sz="1300">
              <a:solidFill>
                <a:schemeClr val="dk1"/>
              </a:solidFill>
              <a:effectLst/>
              <a:latin typeface="+mn-lt"/>
              <a:ea typeface="+mn-ea"/>
              <a:cs typeface="+mn-cs"/>
            </a:rPr>
            <a:t>ポイント上回っている。生活保護費が減となっている一方で、</a:t>
          </a:r>
          <a:r>
            <a:rPr kumimoji="1" lang="ja-JP" altLang="en-US" sz="1300">
              <a:solidFill>
                <a:schemeClr val="dk1"/>
              </a:solidFill>
              <a:effectLst/>
              <a:latin typeface="+mn-lt"/>
              <a:ea typeface="+mn-ea"/>
              <a:cs typeface="+mn-cs"/>
            </a:rPr>
            <a:t>障害福祉サービスや</a:t>
          </a:r>
          <a:r>
            <a:rPr kumimoji="1" lang="ja-JP" altLang="ja-JP" sz="1300" b="0" i="0" baseline="0">
              <a:solidFill>
                <a:schemeClr val="dk1"/>
              </a:solidFill>
              <a:effectLst/>
              <a:latin typeface="+mn-lt"/>
              <a:ea typeface="+mn-ea"/>
              <a:cs typeface="+mn-cs"/>
            </a:rPr>
            <a:t>保育委託の増加</a:t>
          </a:r>
          <a:r>
            <a:rPr kumimoji="1" lang="ja-JP" altLang="ja-JP" sz="1300">
              <a:solidFill>
                <a:schemeClr val="dk1"/>
              </a:solidFill>
              <a:effectLst/>
              <a:latin typeface="+mn-lt"/>
              <a:ea typeface="+mn-ea"/>
              <a:cs typeface="+mn-cs"/>
            </a:rPr>
            <a:t>などにより、社会福祉費</a:t>
          </a:r>
          <a:r>
            <a:rPr kumimoji="1" lang="ja-JP" altLang="en-US" sz="1300">
              <a:solidFill>
                <a:schemeClr val="dk1"/>
              </a:solidFill>
              <a:effectLst/>
              <a:latin typeface="+mn-lt"/>
              <a:ea typeface="+mn-ea"/>
              <a:cs typeface="+mn-cs"/>
            </a:rPr>
            <a:t>と</a:t>
          </a:r>
          <a:r>
            <a:rPr kumimoji="1" lang="ja-JP" altLang="ja-JP" sz="1300">
              <a:solidFill>
                <a:schemeClr val="dk1"/>
              </a:solidFill>
              <a:effectLst/>
              <a:latin typeface="+mn-lt"/>
              <a:ea typeface="+mn-ea"/>
              <a:cs typeface="+mn-cs"/>
            </a:rPr>
            <a:t>児童福祉費は増加傾向にある。</a:t>
          </a:r>
          <a:endParaRPr lang="ja-JP" altLang="ja-JP" sz="1300">
            <a:effectLst/>
          </a:endParaRPr>
        </a:p>
      </xdr:txBody>
    </xdr:sp>
    <xdr:clientData/>
  </xdr:twoCellAnchor>
  <xdr:oneCellAnchor>
    <xdr:from>
      <xdr:col>3</xdr:col>
      <xdr:colOff>123825</xdr:colOff>
      <xdr:row>49</xdr:row>
      <xdr:rowOff>107950</xdr:rowOff>
    </xdr:from>
    <xdr:ext cx="298543" cy="225703"/>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9" name="テキスト ボックス 188">
          <a:extLst>
            <a:ext uri="{FF2B5EF4-FFF2-40B4-BE49-F238E27FC236}">
              <a16:creationId xmlns:a16="http://schemas.microsoft.com/office/drawing/2014/main" id="{00000000-0008-0000-0400-0000BD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90" name="扶助費グラフ枠">
          <a:extLst>
            <a:ext uri="{FF2B5EF4-FFF2-40B4-BE49-F238E27FC236}">
              <a16:creationId xmlns:a16="http://schemas.microsoft.com/office/drawing/2014/main" id="{00000000-0008-0000-0400-0000BE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15422</xdr:rowOff>
    </xdr:from>
    <xdr:to>
      <xdr:col>24</xdr:col>
      <xdr:colOff>25400</xdr:colOff>
      <xdr:row>61</xdr:row>
      <xdr:rowOff>113393</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4826000" y="9102272"/>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85470</xdr:rowOff>
    </xdr:from>
    <xdr:ext cx="762000" cy="259045"/>
    <xdr:sp macro="" textlink="">
      <xdr:nvSpPr>
        <xdr:cNvPr id="192" name="扶助費最小値テキスト">
          <a:extLst>
            <a:ext uri="{FF2B5EF4-FFF2-40B4-BE49-F238E27FC236}">
              <a16:creationId xmlns:a16="http://schemas.microsoft.com/office/drawing/2014/main" id="{00000000-0008-0000-0400-0000C0000000}"/>
            </a:ext>
          </a:extLst>
        </xdr:cNvPr>
        <xdr:cNvSpPr txBox="1"/>
      </xdr:nvSpPr>
      <xdr:spPr>
        <a:xfrm>
          <a:off x="4914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113393</xdr:rowOff>
    </xdr:from>
    <xdr:to>
      <xdr:col>24</xdr:col>
      <xdr:colOff>114300</xdr:colOff>
      <xdr:row>61</xdr:row>
      <xdr:rowOff>113393</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101799</xdr:rowOff>
    </xdr:from>
    <xdr:ext cx="762000" cy="259045"/>
    <xdr:sp macro="" textlink="">
      <xdr:nvSpPr>
        <xdr:cNvPr id="194" name="扶助費最大値テキスト">
          <a:extLst>
            <a:ext uri="{FF2B5EF4-FFF2-40B4-BE49-F238E27FC236}">
              <a16:creationId xmlns:a16="http://schemas.microsoft.com/office/drawing/2014/main" id="{00000000-0008-0000-0400-0000C2000000}"/>
            </a:ext>
          </a:extLst>
        </xdr:cNvPr>
        <xdr:cNvSpPr txBox="1"/>
      </xdr:nvSpPr>
      <xdr:spPr>
        <a:xfrm>
          <a:off x="4914900" y="8845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15422</xdr:rowOff>
    </xdr:from>
    <xdr:to>
      <xdr:col>24</xdr:col>
      <xdr:colOff>114300</xdr:colOff>
      <xdr:row>53</xdr:row>
      <xdr:rowOff>15422</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4737100" y="9102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116115</xdr:rowOff>
    </xdr:from>
    <xdr:to>
      <xdr:col>24</xdr:col>
      <xdr:colOff>25400</xdr:colOff>
      <xdr:row>58</xdr:row>
      <xdr:rowOff>148772</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3987800" y="10060215"/>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49184</xdr:rowOff>
    </xdr:from>
    <xdr:ext cx="762000" cy="259045"/>
    <xdr:sp macro="" textlink="">
      <xdr:nvSpPr>
        <xdr:cNvPr id="197" name="扶助費平均値テキスト">
          <a:extLst>
            <a:ext uri="{FF2B5EF4-FFF2-40B4-BE49-F238E27FC236}">
              <a16:creationId xmlns:a16="http://schemas.microsoft.com/office/drawing/2014/main" id="{00000000-0008-0000-0400-0000C5000000}"/>
            </a:ext>
          </a:extLst>
        </xdr:cNvPr>
        <xdr:cNvSpPr txBox="1"/>
      </xdr:nvSpPr>
      <xdr:spPr>
        <a:xfrm>
          <a:off x="4914900" y="98218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32657</xdr:rowOff>
    </xdr:from>
    <xdr:to>
      <xdr:col>24</xdr:col>
      <xdr:colOff>76200</xdr:colOff>
      <xdr:row>58</xdr:row>
      <xdr:rowOff>134257</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47752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148772</xdr:rowOff>
    </xdr:from>
    <xdr:to>
      <xdr:col>19</xdr:col>
      <xdr:colOff>187325</xdr:colOff>
      <xdr:row>59</xdr:row>
      <xdr:rowOff>20865</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3098800" y="10092872"/>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58</xdr:row>
      <xdr:rowOff>76200</xdr:rowOff>
    </xdr:from>
    <xdr:to>
      <xdr:col>20</xdr:col>
      <xdr:colOff>38100</xdr:colOff>
      <xdr:row>59</xdr:row>
      <xdr:rowOff>6350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3937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16527</xdr:rowOff>
    </xdr:from>
    <xdr:ext cx="7366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606800" y="978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59</xdr:row>
      <xdr:rowOff>20865</xdr:rowOff>
    </xdr:from>
    <xdr:to>
      <xdr:col>15</xdr:col>
      <xdr:colOff>98425</xdr:colOff>
      <xdr:row>59</xdr:row>
      <xdr:rowOff>31750</xdr:rowOff>
    </xdr:to>
    <xdr:cxnSp macro="">
      <xdr:nvCxnSpPr>
        <xdr:cNvPr id="202" name="直線コネクタ 201">
          <a:extLst>
            <a:ext uri="{FF2B5EF4-FFF2-40B4-BE49-F238E27FC236}">
              <a16:creationId xmlns:a16="http://schemas.microsoft.com/office/drawing/2014/main" id="{00000000-0008-0000-0400-0000CA000000}"/>
            </a:ext>
          </a:extLst>
        </xdr:cNvPr>
        <xdr:cNvCxnSpPr/>
      </xdr:nvCxnSpPr>
      <xdr:spPr>
        <a:xfrm flipV="1">
          <a:off x="2209800" y="10136415"/>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58</xdr:row>
      <xdr:rowOff>65315</xdr:rowOff>
    </xdr:from>
    <xdr:to>
      <xdr:col>15</xdr:col>
      <xdr:colOff>149225</xdr:colOff>
      <xdr:row>58</xdr:row>
      <xdr:rowOff>166915</xdr:rowOff>
    </xdr:to>
    <xdr:sp macro="" textlink="">
      <xdr:nvSpPr>
        <xdr:cNvPr id="203" name="フローチャート: 判断 202">
          <a:extLst>
            <a:ext uri="{FF2B5EF4-FFF2-40B4-BE49-F238E27FC236}">
              <a16:creationId xmlns:a16="http://schemas.microsoft.com/office/drawing/2014/main" id="{00000000-0008-0000-0400-0000CB000000}"/>
            </a:ext>
          </a:extLst>
        </xdr:cNvPr>
        <xdr:cNvSpPr/>
      </xdr:nvSpPr>
      <xdr:spPr>
        <a:xfrm>
          <a:off x="3048000" y="1000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5642</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717800" y="9778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59</xdr:row>
      <xdr:rowOff>31750</xdr:rowOff>
    </xdr:from>
    <xdr:to>
      <xdr:col>11</xdr:col>
      <xdr:colOff>9525</xdr:colOff>
      <xdr:row>59</xdr:row>
      <xdr:rowOff>162378</xdr:rowOff>
    </xdr:to>
    <xdr:cxnSp macro="">
      <xdr:nvCxnSpPr>
        <xdr:cNvPr id="205" name="直線コネクタ 204">
          <a:extLst>
            <a:ext uri="{FF2B5EF4-FFF2-40B4-BE49-F238E27FC236}">
              <a16:creationId xmlns:a16="http://schemas.microsoft.com/office/drawing/2014/main" id="{00000000-0008-0000-0400-0000CD000000}"/>
            </a:ext>
          </a:extLst>
        </xdr:cNvPr>
        <xdr:cNvCxnSpPr/>
      </xdr:nvCxnSpPr>
      <xdr:spPr>
        <a:xfrm flipV="1">
          <a:off x="1320800" y="10147300"/>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58</xdr:row>
      <xdr:rowOff>141515</xdr:rowOff>
    </xdr:from>
    <xdr:to>
      <xdr:col>11</xdr:col>
      <xdr:colOff>60325</xdr:colOff>
      <xdr:row>59</xdr:row>
      <xdr:rowOff>71665</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2159000" y="1008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81842</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828800" y="9854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35378</xdr:rowOff>
    </xdr:from>
    <xdr:to>
      <xdr:col>6</xdr:col>
      <xdr:colOff>171450</xdr:colOff>
      <xdr:row>59</xdr:row>
      <xdr:rowOff>136978</xdr:rowOff>
    </xdr:to>
    <xdr:sp macro="" textlink="">
      <xdr:nvSpPr>
        <xdr:cNvPr id="208" name="フローチャート: 判断 207">
          <a:extLst>
            <a:ext uri="{FF2B5EF4-FFF2-40B4-BE49-F238E27FC236}">
              <a16:creationId xmlns:a16="http://schemas.microsoft.com/office/drawing/2014/main" id="{00000000-0008-0000-0400-0000D0000000}"/>
            </a:ext>
          </a:extLst>
        </xdr:cNvPr>
        <xdr:cNvSpPr/>
      </xdr:nvSpPr>
      <xdr:spPr>
        <a:xfrm>
          <a:off x="1270000" y="10150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147155</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939800" y="9919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65315</xdr:rowOff>
    </xdr:from>
    <xdr:to>
      <xdr:col>24</xdr:col>
      <xdr:colOff>76200</xdr:colOff>
      <xdr:row>58</xdr:row>
      <xdr:rowOff>166915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4775200" y="10009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37392</xdr:rowOff>
    </xdr:from>
    <xdr:ext cx="762000" cy="259045"/>
    <xdr:sp macro="" textlink="">
      <xdr:nvSpPr>
        <xdr:cNvPr id="216" name="扶助費該当値テキスト">
          <a:extLst>
            <a:ext uri="{FF2B5EF4-FFF2-40B4-BE49-F238E27FC236}">
              <a16:creationId xmlns:a16="http://schemas.microsoft.com/office/drawing/2014/main" id="{00000000-0008-0000-0400-0000D8000000}"/>
            </a:ext>
          </a:extLst>
        </xdr:cNvPr>
        <xdr:cNvSpPr txBox="1"/>
      </xdr:nvSpPr>
      <xdr:spPr>
        <a:xfrm>
          <a:off x="4914900" y="9981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97972</xdr:rowOff>
    </xdr:from>
    <xdr:to>
      <xdr:col>20</xdr:col>
      <xdr:colOff>38100</xdr:colOff>
      <xdr:row>59</xdr:row>
      <xdr:rowOff>28122</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937000" y="10042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12899</xdr:rowOff>
    </xdr:from>
    <xdr:ext cx="7366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3606800" y="10128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141515</xdr:rowOff>
    </xdr:from>
    <xdr:to>
      <xdr:col>15</xdr:col>
      <xdr:colOff>149225</xdr:colOff>
      <xdr:row>59</xdr:row>
      <xdr:rowOff>71665</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3048000" y="1008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56442</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2717800" y="10171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152400</xdr:rowOff>
    </xdr:from>
    <xdr:to>
      <xdr:col>11</xdr:col>
      <xdr:colOff>60325</xdr:colOff>
      <xdr:row>59</xdr:row>
      <xdr:rowOff>82550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2159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67327</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828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111578</xdr:rowOff>
    </xdr:from>
    <xdr:to>
      <xdr:col>6</xdr:col>
      <xdr:colOff>171450</xdr:colOff>
      <xdr:row>60</xdr:row>
      <xdr:rowOff>41728</xdr:rowOff>
    </xdr:to>
    <xdr:sp macro="" textlink="">
      <xdr:nvSpPr>
        <xdr:cNvPr id="223" name="楕円 222">
          <a:extLst>
            <a:ext uri="{FF2B5EF4-FFF2-40B4-BE49-F238E27FC236}">
              <a16:creationId xmlns:a16="http://schemas.microsoft.com/office/drawing/2014/main" id="{00000000-0008-0000-0400-0000DF000000}"/>
            </a:ext>
          </a:extLst>
        </xdr:cNvPr>
        <xdr:cNvSpPr/>
      </xdr:nvSpPr>
      <xdr:spPr>
        <a:xfrm>
          <a:off x="1270000" y="10227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60</xdr:row>
      <xdr:rowOff>26505</xdr:rowOff>
    </xdr:from>
    <xdr:ext cx="762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939800" y="10313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3" name="正方形/長方形 232">
          <a:extLst>
            <a:ext uri="{FF2B5EF4-FFF2-40B4-BE49-F238E27FC236}">
              <a16:creationId xmlns:a16="http://schemas.microsoft.com/office/drawing/2014/main" id="{00000000-0008-0000-0400-0000E9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4" name="正方形/長方形 233">
          <a:extLst>
            <a:ext uri="{FF2B5EF4-FFF2-40B4-BE49-F238E27FC236}">
              <a16:creationId xmlns:a16="http://schemas.microsoft.com/office/drawing/2014/main" id="{00000000-0008-0000-0400-0000EA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lt"/>
              <a:ea typeface="+mn-ea"/>
              <a:cs typeface="+mn-cs"/>
            </a:rPr>
            <a:t>　その他に係る経常収支比率は、</a:t>
          </a:r>
          <a:r>
            <a:rPr kumimoji="1" lang="ja-JP" altLang="en-US" sz="1300">
              <a:solidFill>
                <a:schemeClr val="dk1"/>
              </a:solidFill>
              <a:effectLst/>
              <a:latin typeface="+mn-lt"/>
              <a:ea typeface="+mn-ea"/>
              <a:cs typeface="+mn-cs"/>
            </a:rPr>
            <a:t>物件費や</a:t>
          </a:r>
          <a:r>
            <a:rPr kumimoji="1" lang="ja-JP" altLang="ja-JP" sz="1300">
              <a:solidFill>
                <a:schemeClr val="dk1"/>
              </a:solidFill>
              <a:effectLst/>
              <a:latin typeface="+mn-lt"/>
              <a:ea typeface="+mn-ea"/>
              <a:cs typeface="+mn-cs"/>
            </a:rPr>
            <a:t>補助費等が増になったことなどにより、前年度と比較し０．</a:t>
          </a:r>
          <a:r>
            <a:rPr kumimoji="1" lang="ja-JP" altLang="en-US" sz="1300">
              <a:solidFill>
                <a:schemeClr val="dk1"/>
              </a:solidFill>
              <a:effectLst/>
              <a:latin typeface="+mn-lt"/>
              <a:ea typeface="+mn-ea"/>
              <a:cs typeface="+mn-cs"/>
            </a:rPr>
            <a:t>７</a:t>
          </a:r>
          <a:r>
            <a:rPr kumimoji="1" lang="ja-JP" altLang="ja-JP" sz="1300">
              <a:solidFill>
                <a:schemeClr val="dk1"/>
              </a:solidFill>
              <a:effectLst/>
              <a:latin typeface="+mn-lt"/>
              <a:ea typeface="+mn-ea"/>
              <a:cs typeface="+mn-cs"/>
            </a:rPr>
            <a:t>ポイント</a:t>
          </a:r>
          <a:r>
            <a:rPr kumimoji="1" lang="ja-JP" altLang="en-US" sz="1300">
              <a:solidFill>
                <a:schemeClr val="dk1"/>
              </a:solidFill>
              <a:effectLst/>
              <a:latin typeface="+mn-lt"/>
              <a:ea typeface="+mn-ea"/>
              <a:cs typeface="+mn-cs"/>
            </a:rPr>
            <a:t>低下</a:t>
          </a:r>
          <a:r>
            <a:rPr kumimoji="1" lang="ja-JP" altLang="ja-JP" sz="1300">
              <a:solidFill>
                <a:schemeClr val="dk1"/>
              </a:solidFill>
              <a:effectLst/>
              <a:latin typeface="+mn-lt"/>
              <a:ea typeface="+mn-ea"/>
              <a:cs typeface="+mn-cs"/>
            </a:rPr>
            <a:t>しており、２３区の平均値との比較では</a:t>
          </a:r>
          <a:r>
            <a:rPr kumimoji="1" lang="ja-JP" altLang="en-US" sz="1300">
              <a:solidFill>
                <a:schemeClr val="dk1"/>
              </a:solidFill>
              <a:effectLst/>
              <a:latin typeface="+mn-lt"/>
              <a:ea typeface="+mn-ea"/>
              <a:cs typeface="+mn-cs"/>
            </a:rPr>
            <a:t>０</a:t>
          </a:r>
          <a:r>
            <a:rPr kumimoji="1" lang="ja-JP" altLang="ja-JP" sz="1300">
              <a:solidFill>
                <a:schemeClr val="dk1"/>
              </a:solidFill>
              <a:effectLst/>
              <a:latin typeface="+mn-lt"/>
              <a:ea typeface="+mn-ea"/>
              <a:cs typeface="+mn-cs"/>
            </a:rPr>
            <a:t>．</a:t>
          </a:r>
          <a:r>
            <a:rPr kumimoji="1" lang="ja-JP" altLang="en-US" sz="1300">
              <a:solidFill>
                <a:schemeClr val="dk1"/>
              </a:solidFill>
              <a:effectLst/>
              <a:latin typeface="+mn-lt"/>
              <a:ea typeface="+mn-ea"/>
              <a:cs typeface="+mn-cs"/>
            </a:rPr>
            <a:t>７</a:t>
          </a:r>
          <a:r>
            <a:rPr kumimoji="1" lang="ja-JP" altLang="ja-JP" sz="1300">
              <a:solidFill>
                <a:schemeClr val="dk1"/>
              </a:solidFill>
              <a:effectLst/>
              <a:latin typeface="+mn-lt"/>
              <a:ea typeface="+mn-ea"/>
              <a:cs typeface="+mn-cs"/>
            </a:rPr>
            <a:t>ポイント上回っている。今後も区有施設の老朽化に伴う維持補修費の増加を見込むため、計画的な施設保全に努めるなど適切な管理を行っていく。</a:t>
          </a:r>
          <a:endParaRPr lang="ja-JP" altLang="ja-JP" sz="1300">
            <a:effectLst/>
          </a:endParaRPr>
        </a:p>
      </xdr:txBody>
    </xdr:sp>
    <xdr:clientData/>
  </xdr:twoCellAnchor>
  <xdr:oneCellAnchor>
    <xdr:from>
      <xdr:col>62</xdr:col>
      <xdr:colOff>6350</xdr:colOff>
      <xdr:row>49</xdr:row>
      <xdr:rowOff>107950</xdr:rowOff>
    </xdr:from>
    <xdr:ext cx="298543" cy="225703"/>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51" name="その他グラフ枠">
          <a:extLst>
            <a:ext uri="{FF2B5EF4-FFF2-40B4-BE49-F238E27FC236}">
              <a16:creationId xmlns:a16="http://schemas.microsoft.com/office/drawing/2014/main" id="{00000000-0008-0000-0400-0000F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12700</xdr:rowOff>
    </xdr:from>
    <xdr:to>
      <xdr:col>82</xdr:col>
      <xdr:colOff>107950</xdr:colOff>
      <xdr:row>61</xdr:row>
      <xdr:rowOff>107950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6510000" y="92710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80027</xdr:rowOff>
    </xdr:from>
    <xdr:ext cx="762000" cy="259045"/>
    <xdr:sp macro="" textlink="">
      <xdr:nvSpPr>
        <xdr:cNvPr id="253" name="その他最小値テキスト">
          <a:extLst>
            <a:ext uri="{FF2B5EF4-FFF2-40B4-BE49-F238E27FC236}">
              <a16:creationId xmlns:a16="http://schemas.microsoft.com/office/drawing/2014/main" id="{00000000-0008-0000-0400-0000FD000000}"/>
            </a:ext>
          </a:extLst>
        </xdr:cNvPr>
        <xdr:cNvSpPr txBox="1"/>
      </xdr:nvSpPr>
      <xdr:spPr>
        <a:xfrm>
          <a:off x="165989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107950</xdr:rowOff>
    </xdr:from>
    <xdr:to>
      <xdr:col>82</xdr:col>
      <xdr:colOff>196850</xdr:colOff>
      <xdr:row>61</xdr:row>
      <xdr:rowOff>107950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6421100" y="10566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99077</xdr:rowOff>
    </xdr:from>
    <xdr:ext cx="762000" cy="259045"/>
    <xdr:sp macro="" textlink="">
      <xdr:nvSpPr>
        <xdr:cNvPr id="255" name="その他最大値テキスト">
          <a:extLst>
            <a:ext uri="{FF2B5EF4-FFF2-40B4-BE49-F238E27FC236}">
              <a16:creationId xmlns:a16="http://schemas.microsoft.com/office/drawing/2014/main" id="{00000000-0008-0000-0400-0000FF000000}"/>
            </a:ext>
          </a:extLst>
        </xdr:cNvPr>
        <xdr:cNvSpPr txBox="1"/>
      </xdr:nvSpPr>
      <xdr:spPr>
        <a:xfrm>
          <a:off x="16598900" y="901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12700</xdr:rowOff>
    </xdr:from>
    <xdr:to>
      <xdr:col>82</xdr:col>
      <xdr:colOff>196850</xdr:colOff>
      <xdr:row>54</xdr:row>
      <xdr:rowOff>12700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6421100" y="927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127000</xdr:rowOff>
    </xdr:from>
    <xdr:to>
      <xdr:col>82</xdr:col>
      <xdr:colOff>107950</xdr:colOff>
      <xdr:row>60</xdr:row>
      <xdr:rowOff>88900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5671800" y="10242550"/>
          <a:ext cx="8382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130827</xdr:rowOff>
    </xdr:from>
    <xdr:ext cx="762000" cy="259045"/>
    <xdr:sp macro="" textlink="">
      <xdr:nvSpPr>
        <xdr:cNvPr id="258" name="その他平均値テキスト">
          <a:extLst>
            <a:ext uri="{FF2B5EF4-FFF2-40B4-BE49-F238E27FC236}">
              <a16:creationId xmlns:a16="http://schemas.microsoft.com/office/drawing/2014/main" id="{00000000-0008-0000-0400-000002010000}"/>
            </a:ext>
          </a:extLst>
        </xdr:cNvPr>
        <xdr:cNvSpPr txBox="1"/>
      </xdr:nvSpPr>
      <xdr:spPr>
        <a:xfrm>
          <a:off x="16598900" y="9903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114300</xdr:rowOff>
    </xdr:from>
    <xdr:to>
      <xdr:col>82</xdr:col>
      <xdr:colOff>158750</xdr:colOff>
      <xdr:row>59</xdr:row>
      <xdr:rowOff>44450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6459200" y="1005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69850</xdr:rowOff>
    </xdr:from>
    <xdr:to>
      <xdr:col>78</xdr:col>
      <xdr:colOff>69850</xdr:colOff>
      <xdr:row>60</xdr:row>
      <xdr:rowOff>88900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4782800" y="103568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133350</xdr:rowOff>
    </xdr:from>
    <xdr:to>
      <xdr:col>78</xdr:col>
      <xdr:colOff>120650</xdr:colOff>
      <xdr:row>59</xdr:row>
      <xdr:rowOff>63500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5621000" y="1007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73677</xdr:rowOff>
    </xdr:from>
    <xdr:ext cx="7366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290800" y="9846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69850</xdr:rowOff>
    </xdr:from>
    <xdr:to>
      <xdr:col>73</xdr:col>
      <xdr:colOff>180975</xdr:colOff>
      <xdr:row>60</xdr:row>
      <xdr:rowOff>69850</xdr:rowOff>
    </xdr:to>
    <xdr:cxnSp macro="">
      <xdr:nvCxnSpPr>
        <xdr:cNvPr id="263" name="直線コネクタ 262">
          <a:extLst>
            <a:ext uri="{FF2B5EF4-FFF2-40B4-BE49-F238E27FC236}">
              <a16:creationId xmlns:a16="http://schemas.microsoft.com/office/drawing/2014/main" id="{00000000-0008-0000-0400-000007010000}"/>
            </a:ext>
          </a:extLst>
        </xdr:cNvPr>
        <xdr:cNvCxnSpPr/>
      </xdr:nvCxnSpPr>
      <xdr:spPr>
        <a:xfrm>
          <a:off x="13893800" y="103568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133350</xdr:rowOff>
    </xdr:from>
    <xdr:to>
      <xdr:col>74</xdr:col>
      <xdr:colOff>31750</xdr:colOff>
      <xdr:row>59</xdr:row>
      <xdr:rowOff>63500</xdr:rowOff>
    </xdr:to>
    <xdr:sp macro="" textlink="">
      <xdr:nvSpPr>
        <xdr:cNvPr id="264" name="フローチャート: 判断 263">
          <a:extLst>
            <a:ext uri="{FF2B5EF4-FFF2-40B4-BE49-F238E27FC236}">
              <a16:creationId xmlns:a16="http://schemas.microsoft.com/office/drawing/2014/main" id="{00000000-0008-0000-0400-000008010000}"/>
            </a:ext>
          </a:extLst>
        </xdr:cNvPr>
        <xdr:cNvSpPr/>
      </xdr:nvSpPr>
      <xdr:spPr>
        <a:xfrm>
          <a:off x="14732000" y="1007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73677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9846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69850</xdr:rowOff>
    </xdr:from>
    <xdr:to>
      <xdr:col>69</xdr:col>
      <xdr:colOff>92075</xdr:colOff>
      <xdr:row>61</xdr:row>
      <xdr:rowOff>50800</xdr:rowOff>
    </xdr:to>
    <xdr:cxnSp macro="">
      <xdr:nvCxnSpPr>
        <xdr:cNvPr id="266" name="直線コネクタ 265">
          <a:extLst>
            <a:ext uri="{FF2B5EF4-FFF2-40B4-BE49-F238E27FC236}">
              <a16:creationId xmlns:a16="http://schemas.microsoft.com/office/drawing/2014/main" id="{00000000-0008-0000-0400-00000A010000}"/>
            </a:ext>
          </a:extLst>
        </xdr:cNvPr>
        <xdr:cNvCxnSpPr/>
      </xdr:nvCxnSpPr>
      <xdr:spPr>
        <a:xfrm flipV="1">
          <a:off x="13004800" y="1035685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59</xdr:row>
      <xdr:rowOff>0</xdr:rowOff>
    </xdr:from>
    <xdr:to>
      <xdr:col>69</xdr:col>
      <xdr:colOff>142875</xdr:colOff>
      <xdr:row>59</xdr:row>
      <xdr:rowOff>101600</xdr:rowOff>
    </xdr:to>
    <xdr:sp macro="" textlink="">
      <xdr:nvSpPr>
        <xdr:cNvPr id="267" name="フローチャート: 判断 266">
          <a:extLst>
            <a:ext uri="{FF2B5EF4-FFF2-40B4-BE49-F238E27FC236}">
              <a16:creationId xmlns:a16="http://schemas.microsoft.com/office/drawing/2014/main" id="{00000000-0008-0000-0400-00000B010000}"/>
            </a:ext>
          </a:extLst>
        </xdr:cNvPr>
        <xdr:cNvSpPr/>
      </xdr:nvSpPr>
      <xdr:spPr>
        <a:xfrm>
          <a:off x="13843000" y="1011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111777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512800" y="988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114300</xdr:rowOff>
    </xdr:from>
    <xdr:to>
      <xdr:col>65</xdr:col>
      <xdr:colOff>53975</xdr:colOff>
      <xdr:row>60</xdr:row>
      <xdr:rowOff>44450</xdr:rowOff>
    </xdr:to>
    <xdr:sp macro="" textlink="">
      <xdr:nvSpPr>
        <xdr:cNvPr id="269" name="フローチャート: 判断 268">
          <a:extLst>
            <a:ext uri="{FF2B5EF4-FFF2-40B4-BE49-F238E27FC236}">
              <a16:creationId xmlns:a16="http://schemas.microsoft.com/office/drawing/2014/main" id="{00000000-0008-0000-0400-00000D010000}"/>
            </a:ext>
          </a:extLst>
        </xdr:cNvPr>
        <xdr:cNvSpPr/>
      </xdr:nvSpPr>
      <xdr:spPr>
        <a:xfrm>
          <a:off x="12954000" y="1022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54627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2623800" y="9998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76200</xdr:rowOff>
    </xdr:from>
    <xdr:to>
      <xdr:col>82</xdr:col>
      <xdr:colOff>158750</xdr:colOff>
      <xdr:row>60</xdr:row>
      <xdr:rowOff>6350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6459200" y="10191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48277</xdr:rowOff>
    </xdr:from>
    <xdr:ext cx="762000" cy="259045"/>
    <xdr:sp macro="" textlink="">
      <xdr:nvSpPr>
        <xdr:cNvPr id="277" name="その他該当値テキスト">
          <a:extLst>
            <a:ext uri="{FF2B5EF4-FFF2-40B4-BE49-F238E27FC236}">
              <a16:creationId xmlns:a16="http://schemas.microsoft.com/office/drawing/2014/main" id="{00000000-0008-0000-0400-000015010000}"/>
            </a:ext>
          </a:extLst>
        </xdr:cNvPr>
        <xdr:cNvSpPr txBox="1"/>
      </xdr:nvSpPr>
      <xdr:spPr>
        <a:xfrm>
          <a:off x="16598900" y="1016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38100</xdr:rowOff>
    </xdr:from>
    <xdr:to>
      <xdr:col>78</xdr:col>
      <xdr:colOff>120650</xdr:colOff>
      <xdr:row>60</xdr:row>
      <xdr:rowOff>139700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5621000" y="1032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124477</xdr:rowOff>
    </xdr:from>
    <xdr:ext cx="7366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5290800" y="10411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19050</xdr:rowOff>
    </xdr:from>
    <xdr:to>
      <xdr:col>74</xdr:col>
      <xdr:colOff>31750</xdr:colOff>
      <xdr:row>60</xdr:row>
      <xdr:rowOff>120650</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4732000" y="10306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105427</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4401800" y="1039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19050</xdr:rowOff>
    </xdr:from>
    <xdr:to>
      <xdr:col>69</xdr:col>
      <xdr:colOff>142875</xdr:colOff>
      <xdr:row>60</xdr:row>
      <xdr:rowOff>120650</xdr:rowOff>
    </xdr:to>
    <xdr:sp macro="" textlink="">
      <xdr:nvSpPr>
        <xdr:cNvPr id="282" name="楕円 281">
          <a:extLst>
            <a:ext uri="{FF2B5EF4-FFF2-40B4-BE49-F238E27FC236}">
              <a16:creationId xmlns:a16="http://schemas.microsoft.com/office/drawing/2014/main" id="{00000000-0008-0000-0400-00001A010000}"/>
            </a:ext>
          </a:extLst>
        </xdr:cNvPr>
        <xdr:cNvSpPr/>
      </xdr:nvSpPr>
      <xdr:spPr>
        <a:xfrm>
          <a:off x="13843000" y="10306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105427</xdr:rowOff>
    </xdr:from>
    <xdr:ext cx="762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3512800" y="1039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61</xdr:row>
      <xdr:rowOff>0</xdr:rowOff>
    </xdr:from>
    <xdr:to>
      <xdr:col>65</xdr:col>
      <xdr:colOff>53975</xdr:colOff>
      <xdr:row>61</xdr:row>
      <xdr:rowOff>101600</xdr:rowOff>
    </xdr:to>
    <xdr:sp macro="" textlink="">
      <xdr:nvSpPr>
        <xdr:cNvPr id="284" name="楕円 283">
          <a:extLst>
            <a:ext uri="{FF2B5EF4-FFF2-40B4-BE49-F238E27FC236}">
              <a16:creationId xmlns:a16="http://schemas.microsoft.com/office/drawing/2014/main" id="{00000000-0008-0000-0400-00001C010000}"/>
            </a:ext>
          </a:extLst>
        </xdr:cNvPr>
        <xdr:cNvSpPr/>
      </xdr:nvSpPr>
      <xdr:spPr>
        <a:xfrm>
          <a:off x="12954000" y="10458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86377</xdr:rowOff>
    </xdr:from>
    <xdr:ext cx="762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2623800" y="10544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4" name="正方形/長方形 293">
          <a:extLst>
            <a:ext uri="{FF2B5EF4-FFF2-40B4-BE49-F238E27FC236}">
              <a16:creationId xmlns:a16="http://schemas.microsoft.com/office/drawing/2014/main" id="{00000000-0008-0000-0400-00002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5" name="正方形/長方形 294">
          <a:extLst>
            <a:ext uri="{FF2B5EF4-FFF2-40B4-BE49-F238E27FC236}">
              <a16:creationId xmlns:a16="http://schemas.microsoft.com/office/drawing/2014/main" id="{00000000-0008-0000-0400-00002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a:solidFill>
                <a:schemeClr val="tx1"/>
              </a:solidFill>
              <a:effectLst/>
              <a:latin typeface="+mn-lt"/>
              <a:ea typeface="+mn-ea"/>
              <a:cs typeface="+mn-cs"/>
            </a:rPr>
            <a:t>　補助費等に係る経常収支比率は、</a:t>
          </a:r>
          <a:r>
            <a:rPr kumimoji="1" lang="ja-JP" altLang="en-US" sz="1300" b="0">
              <a:solidFill>
                <a:schemeClr val="tx1"/>
              </a:solidFill>
              <a:effectLst/>
              <a:latin typeface="+mn-lt"/>
              <a:ea typeface="+mn-ea"/>
              <a:cs typeface="+mn-cs"/>
            </a:rPr>
            <a:t>清掃一部事務組合分担金の</a:t>
          </a:r>
          <a:r>
            <a:rPr kumimoji="1" lang="ja-JP" altLang="ja-JP" sz="1300" b="0">
              <a:solidFill>
                <a:schemeClr val="tx1"/>
              </a:solidFill>
              <a:effectLst/>
              <a:latin typeface="+mn-lt"/>
              <a:ea typeface="+mn-ea"/>
              <a:cs typeface="+mn-cs"/>
            </a:rPr>
            <a:t>増などにより、前年度と比較し０．</a:t>
          </a:r>
          <a:r>
            <a:rPr kumimoji="1" lang="ja-JP" altLang="en-US" sz="1300" b="0">
              <a:solidFill>
                <a:schemeClr val="tx1"/>
              </a:solidFill>
              <a:effectLst/>
              <a:latin typeface="+mn-lt"/>
              <a:ea typeface="+mn-ea"/>
              <a:cs typeface="+mn-cs"/>
            </a:rPr>
            <a:t>３</a:t>
          </a:r>
          <a:r>
            <a:rPr kumimoji="1" lang="ja-JP" altLang="ja-JP" sz="1300" b="0">
              <a:solidFill>
                <a:schemeClr val="tx1"/>
              </a:solidFill>
              <a:effectLst/>
              <a:latin typeface="+mn-lt"/>
              <a:ea typeface="+mn-ea"/>
              <a:cs typeface="+mn-cs"/>
            </a:rPr>
            <a:t>ポイント上昇しており、２３区の平均値との比較では</a:t>
          </a:r>
          <a:r>
            <a:rPr kumimoji="1" lang="ja-JP" altLang="en-US" sz="1300" b="0">
              <a:solidFill>
                <a:schemeClr val="tx1"/>
              </a:solidFill>
              <a:effectLst/>
              <a:latin typeface="+mn-lt"/>
              <a:ea typeface="+mn-ea"/>
              <a:cs typeface="+mn-cs"/>
            </a:rPr>
            <a:t>１</a:t>
          </a:r>
          <a:r>
            <a:rPr kumimoji="1" lang="ja-JP" altLang="ja-JP" sz="1300" b="0">
              <a:solidFill>
                <a:schemeClr val="tx1"/>
              </a:solidFill>
              <a:effectLst/>
              <a:latin typeface="+mn-lt"/>
              <a:ea typeface="+mn-ea"/>
              <a:cs typeface="+mn-cs"/>
            </a:rPr>
            <a:t>．</a:t>
          </a:r>
          <a:r>
            <a:rPr kumimoji="1" lang="ja-JP" altLang="en-US" sz="1300" b="0">
              <a:solidFill>
                <a:schemeClr val="tx1"/>
              </a:solidFill>
              <a:effectLst/>
              <a:latin typeface="+mn-lt"/>
              <a:ea typeface="+mn-ea"/>
              <a:cs typeface="+mn-cs"/>
            </a:rPr>
            <a:t>２</a:t>
          </a:r>
          <a:r>
            <a:rPr kumimoji="1" lang="ja-JP" altLang="ja-JP" sz="1300" b="0">
              <a:solidFill>
                <a:schemeClr val="tx1"/>
              </a:solidFill>
              <a:effectLst/>
              <a:latin typeface="+mn-lt"/>
              <a:ea typeface="+mn-ea"/>
              <a:cs typeface="+mn-cs"/>
            </a:rPr>
            <a:t>ポイント上回っている。今後も適切な執行に努めていく</a:t>
          </a:r>
          <a:r>
            <a:rPr kumimoji="1" lang="ja-JP" altLang="en-US" sz="1300" b="0">
              <a:solidFill>
                <a:schemeClr val="tx1"/>
              </a:solidFill>
              <a:effectLst/>
              <a:latin typeface="+mn-lt"/>
              <a:ea typeface="+mn-ea"/>
              <a:cs typeface="+mn-cs"/>
            </a:rPr>
            <a:t>。</a:t>
          </a:r>
          <a:endParaRPr kumimoji="1" lang="en-US" altLang="ja-JP" sz="1300" b="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10" name="補助費等グラフ枠">
          <a:extLst>
            <a:ext uri="{FF2B5EF4-FFF2-40B4-BE49-F238E27FC236}">
              <a16:creationId xmlns:a16="http://schemas.microsoft.com/office/drawing/2014/main" id="{00000000-0008-0000-0400-000036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104140</xdr:rowOff>
    </xdr:from>
    <xdr:to>
      <xdr:col>82</xdr:col>
      <xdr:colOff>107950</xdr:colOff>
      <xdr:row>40</xdr:row>
      <xdr:rowOff>58420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6510000" y="559054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30497</xdr:rowOff>
    </xdr:from>
    <xdr:ext cx="762000" cy="259045"/>
    <xdr:sp macro="" textlink="">
      <xdr:nvSpPr>
        <xdr:cNvPr id="312" name="補助費等最小値テキスト">
          <a:extLst>
            <a:ext uri="{FF2B5EF4-FFF2-40B4-BE49-F238E27FC236}">
              <a16:creationId xmlns:a16="http://schemas.microsoft.com/office/drawing/2014/main" id="{00000000-0008-0000-0400-000038010000}"/>
            </a:ext>
          </a:extLst>
        </xdr:cNvPr>
        <xdr:cNvSpPr txBox="1"/>
      </xdr:nvSpPr>
      <xdr:spPr>
        <a:xfrm>
          <a:off x="16598900" y="6888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58420</xdr:rowOff>
    </xdr:from>
    <xdr:to>
      <xdr:col>82</xdr:col>
      <xdr:colOff>196850</xdr:colOff>
      <xdr:row>40</xdr:row>
      <xdr:rowOff>58420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691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19067</xdr:rowOff>
    </xdr:from>
    <xdr:ext cx="762000" cy="259045"/>
    <xdr:sp macro="" textlink="">
      <xdr:nvSpPr>
        <xdr:cNvPr id="314" name="補助費等最大値テキスト">
          <a:extLst>
            <a:ext uri="{FF2B5EF4-FFF2-40B4-BE49-F238E27FC236}">
              <a16:creationId xmlns:a16="http://schemas.microsoft.com/office/drawing/2014/main" id="{00000000-0008-0000-0400-00003A010000}"/>
            </a:ext>
          </a:extLst>
        </xdr:cNvPr>
        <xdr:cNvSpPr txBox="1"/>
      </xdr:nvSpPr>
      <xdr:spPr>
        <a:xfrm>
          <a:off x="16598900" y="533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104140</xdr:rowOff>
    </xdr:from>
    <xdr:to>
      <xdr:col>82</xdr:col>
      <xdr:colOff>196850</xdr:colOff>
      <xdr:row>32</xdr:row>
      <xdr:rowOff>104140</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6421100" y="55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138430</xdr:rowOff>
    </xdr:from>
    <xdr:to>
      <xdr:col>82</xdr:col>
      <xdr:colOff>107950</xdr:colOff>
      <xdr:row>36</xdr:row>
      <xdr:rowOff>35560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5671800" y="613918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69867</xdr:rowOff>
    </xdr:from>
    <xdr:ext cx="762000" cy="259045"/>
    <xdr:sp macro="" textlink="">
      <xdr:nvSpPr>
        <xdr:cNvPr id="317" name="補助費等平均値テキスト">
          <a:extLst>
            <a:ext uri="{FF2B5EF4-FFF2-40B4-BE49-F238E27FC236}">
              <a16:creationId xmlns:a16="http://schemas.microsoft.com/office/drawing/2014/main" id="{00000000-0008-0000-0400-00003D010000}"/>
            </a:ext>
          </a:extLst>
        </xdr:cNvPr>
        <xdr:cNvSpPr txBox="1"/>
      </xdr:nvSpPr>
      <xdr:spPr>
        <a:xfrm>
          <a:off x="16598900" y="57277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53340</xdr:rowOff>
    </xdr:from>
    <xdr:to>
      <xdr:col>82</xdr:col>
      <xdr:colOff>158750</xdr:colOff>
      <xdr:row>34</xdr:row>
      <xdr:rowOff>154940</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6459200" y="58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24130</xdr:rowOff>
    </xdr:from>
    <xdr:to>
      <xdr:col>78</xdr:col>
      <xdr:colOff>69850</xdr:colOff>
      <xdr:row>35</xdr:row>
      <xdr:rowOff>138430</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a:off x="14782800" y="602488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34</xdr:row>
      <xdr:rowOff>76200</xdr:rowOff>
    </xdr:from>
    <xdr:to>
      <xdr:col>78</xdr:col>
      <xdr:colOff>120650</xdr:colOff>
      <xdr:row>35</xdr:row>
      <xdr:rowOff>6350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5621000" y="590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16527</xdr:rowOff>
    </xdr:from>
    <xdr:ext cx="7366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567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1270</xdr:rowOff>
    </xdr:from>
    <xdr:to>
      <xdr:col>73</xdr:col>
      <xdr:colOff>180975</xdr:colOff>
      <xdr:row>35</xdr:row>
      <xdr:rowOff>24130</xdr:rowOff>
    </xdr:to>
    <xdr:cxnSp macro="">
      <xdr:nvCxnSpPr>
        <xdr:cNvPr id="322" name="直線コネクタ 321">
          <a:extLst>
            <a:ext uri="{FF2B5EF4-FFF2-40B4-BE49-F238E27FC236}">
              <a16:creationId xmlns:a16="http://schemas.microsoft.com/office/drawing/2014/main" id="{00000000-0008-0000-0400-000042010000}"/>
            </a:ext>
          </a:extLst>
        </xdr:cNvPr>
        <xdr:cNvCxnSpPr/>
      </xdr:nvCxnSpPr>
      <xdr:spPr>
        <a:xfrm>
          <a:off x="13893800" y="60020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33</xdr:row>
      <xdr:rowOff>133350</xdr:rowOff>
    </xdr:from>
    <xdr:to>
      <xdr:col>74</xdr:col>
      <xdr:colOff>31750</xdr:colOff>
      <xdr:row>34</xdr:row>
      <xdr:rowOff>63500</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4732000" y="579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73677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401800" y="556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1270</xdr:rowOff>
    </xdr:from>
    <xdr:to>
      <xdr:col>69</xdr:col>
      <xdr:colOff>92075</xdr:colOff>
      <xdr:row>35</xdr:row>
      <xdr:rowOff>69850</xdr:rowOff>
    </xdr:to>
    <xdr:cxnSp macro="">
      <xdr:nvCxnSpPr>
        <xdr:cNvPr id="325" name="直線コネクタ 324">
          <a:extLst>
            <a:ext uri="{FF2B5EF4-FFF2-40B4-BE49-F238E27FC236}">
              <a16:creationId xmlns:a16="http://schemas.microsoft.com/office/drawing/2014/main" id="{00000000-0008-0000-0400-000045010000}"/>
            </a:ext>
          </a:extLst>
        </xdr:cNvPr>
        <xdr:cNvCxnSpPr/>
      </xdr:nvCxnSpPr>
      <xdr:spPr>
        <a:xfrm flipV="1">
          <a:off x="13004800" y="60020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33</xdr:row>
      <xdr:rowOff>87630</xdr:rowOff>
    </xdr:from>
    <xdr:to>
      <xdr:col>69</xdr:col>
      <xdr:colOff>142875</xdr:colOff>
      <xdr:row>34</xdr:row>
      <xdr:rowOff>17780</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3843000" y="574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27957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512800" y="551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156210</xdr:rowOff>
    </xdr:from>
    <xdr:to>
      <xdr:col>65</xdr:col>
      <xdr:colOff>53975</xdr:colOff>
      <xdr:row>34</xdr:row>
      <xdr:rowOff>86360</xdr:rowOff>
    </xdr:to>
    <xdr:sp macro="" textlink="">
      <xdr:nvSpPr>
        <xdr:cNvPr id="328" name="フローチャート: 判断 327">
          <a:extLst>
            <a:ext uri="{FF2B5EF4-FFF2-40B4-BE49-F238E27FC236}">
              <a16:creationId xmlns:a16="http://schemas.microsoft.com/office/drawing/2014/main" id="{00000000-0008-0000-0400-000048010000}"/>
            </a:ext>
          </a:extLst>
        </xdr:cNvPr>
        <xdr:cNvSpPr/>
      </xdr:nvSpPr>
      <xdr:spPr>
        <a:xfrm>
          <a:off x="12954000" y="581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96537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623800" y="558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156210</xdr:rowOff>
    </xdr:from>
    <xdr:to>
      <xdr:col>82</xdr:col>
      <xdr:colOff>158750</xdr:colOff>
      <xdr:row>36</xdr:row>
      <xdr:rowOff>86360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64592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128287</xdr:rowOff>
    </xdr:from>
    <xdr:ext cx="762000" cy="259045"/>
    <xdr:sp macro="" textlink="">
      <xdr:nvSpPr>
        <xdr:cNvPr id="336" name="補助費等該当値テキスト">
          <a:extLst>
            <a:ext uri="{FF2B5EF4-FFF2-40B4-BE49-F238E27FC236}">
              <a16:creationId xmlns:a16="http://schemas.microsoft.com/office/drawing/2014/main" id="{00000000-0008-0000-0400-000050010000}"/>
            </a:ext>
          </a:extLst>
        </xdr:cNvPr>
        <xdr:cNvSpPr txBox="1"/>
      </xdr:nvSpPr>
      <xdr:spPr>
        <a:xfrm>
          <a:off x="16598900" y="6129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87630</xdr:rowOff>
    </xdr:from>
    <xdr:to>
      <xdr:col>78</xdr:col>
      <xdr:colOff>120650</xdr:colOff>
      <xdr:row>36</xdr:row>
      <xdr:rowOff>17780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562100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2557</xdr:rowOff>
    </xdr:from>
    <xdr:ext cx="7366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5290800" y="6174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144780</xdr:rowOff>
    </xdr:from>
    <xdr:to>
      <xdr:col>74</xdr:col>
      <xdr:colOff>31750</xdr:colOff>
      <xdr:row>35</xdr:row>
      <xdr:rowOff>74930</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4732000" y="597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59707</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4401800" y="6060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121920</xdr:rowOff>
    </xdr:from>
    <xdr:to>
      <xdr:col>69</xdr:col>
      <xdr:colOff>142875</xdr:colOff>
      <xdr:row>35</xdr:row>
      <xdr:rowOff>52070</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3843000" y="595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36847</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3512800" y="6037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19050</xdr:rowOff>
    </xdr:from>
    <xdr:to>
      <xdr:col>65</xdr:col>
      <xdr:colOff>53975</xdr:colOff>
      <xdr:row>35</xdr:row>
      <xdr:rowOff>120650</xdr:rowOff>
    </xdr:to>
    <xdr:sp macro="" textlink="">
      <xdr:nvSpPr>
        <xdr:cNvPr id="343" name="楕円 342">
          <a:extLst>
            <a:ext uri="{FF2B5EF4-FFF2-40B4-BE49-F238E27FC236}">
              <a16:creationId xmlns:a16="http://schemas.microsoft.com/office/drawing/2014/main" id="{00000000-0008-0000-0400-000057010000}"/>
            </a:ext>
          </a:extLst>
        </xdr:cNvPr>
        <xdr:cNvSpPr/>
      </xdr:nvSpPr>
      <xdr:spPr>
        <a:xfrm>
          <a:off x="12954000" y="601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105427</xdr:rowOff>
    </xdr:from>
    <xdr:ext cx="762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12623800" y="610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3" name="正方形/長方形 352">
          <a:extLst>
            <a:ext uri="{FF2B5EF4-FFF2-40B4-BE49-F238E27FC236}">
              <a16:creationId xmlns:a16="http://schemas.microsoft.com/office/drawing/2014/main" id="{00000000-0008-0000-0400-000061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4" name="正方形/長方形 353">
          <a:extLst>
            <a:ext uri="{FF2B5EF4-FFF2-40B4-BE49-F238E27FC236}">
              <a16:creationId xmlns:a16="http://schemas.microsoft.com/office/drawing/2014/main" id="{00000000-0008-0000-0400-000062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lt"/>
              <a:ea typeface="+mn-ea"/>
              <a:cs typeface="+mn-cs"/>
            </a:rPr>
            <a:t>　公債費に係る経常収支比率は、前年度と比較し０．</a:t>
          </a:r>
          <a:r>
            <a:rPr kumimoji="1" lang="en-US" altLang="ja-JP" sz="1300">
              <a:solidFill>
                <a:schemeClr val="dk1"/>
              </a:solidFill>
              <a:effectLst/>
              <a:latin typeface="+mn-lt"/>
              <a:ea typeface="+mn-ea"/>
              <a:cs typeface="+mn-cs"/>
            </a:rPr>
            <a:t>1</a:t>
          </a:r>
          <a:r>
            <a:rPr kumimoji="1" lang="ja-JP" altLang="ja-JP" sz="1300">
              <a:solidFill>
                <a:schemeClr val="dk1"/>
              </a:solidFill>
              <a:effectLst/>
              <a:latin typeface="+mn-lt"/>
              <a:ea typeface="+mn-ea"/>
              <a:cs typeface="+mn-cs"/>
            </a:rPr>
            <a:t>ポイント</a:t>
          </a:r>
          <a:r>
            <a:rPr kumimoji="1" lang="ja-JP" altLang="en-US" sz="1300">
              <a:solidFill>
                <a:schemeClr val="dk1"/>
              </a:solidFill>
              <a:effectLst/>
              <a:latin typeface="+mn-lt"/>
              <a:ea typeface="+mn-ea"/>
              <a:cs typeface="+mn-cs"/>
            </a:rPr>
            <a:t>上昇</a:t>
          </a:r>
          <a:r>
            <a:rPr kumimoji="1" lang="ja-JP" altLang="ja-JP" sz="1300">
              <a:solidFill>
                <a:schemeClr val="dk1"/>
              </a:solidFill>
              <a:effectLst/>
              <a:latin typeface="+mn-lt"/>
              <a:ea typeface="+mn-ea"/>
              <a:cs typeface="+mn-cs"/>
            </a:rPr>
            <a:t>しているが、２３区の平均値との比較でも０．３ポイント上回っている。今後とも、地方債の発行については、世代間の公平性や年度間の財源調整など地方債の機能を踏まえ、将来の財政負担に十分留意していく。</a:t>
          </a:r>
          <a:endParaRPr lang="ja-JP" altLang="ja-JP" sz="1300">
            <a:effectLst/>
          </a:endParaRPr>
        </a:p>
      </xdr:txBody>
    </xdr:sp>
    <xdr:clientData/>
  </xdr:twoCellAnchor>
  <xdr:oneCellAnchor>
    <xdr:from>
      <xdr:col>3</xdr:col>
      <xdr:colOff>123825</xdr:colOff>
      <xdr:row>69</xdr:row>
      <xdr:rowOff>107950</xdr:rowOff>
    </xdr:from>
    <xdr:ext cx="298543" cy="225703"/>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70" name="公債費グラフ枠">
          <a:extLst>
            <a:ext uri="{FF2B5EF4-FFF2-40B4-BE49-F238E27FC236}">
              <a16:creationId xmlns:a16="http://schemas.microsoft.com/office/drawing/2014/main" id="{00000000-0008-0000-0400-00007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107950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4826000" y="12509500"/>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80027</xdr:rowOff>
    </xdr:from>
    <xdr:ext cx="762000" cy="259045"/>
    <xdr:sp macro="" textlink="">
      <xdr:nvSpPr>
        <xdr:cNvPr id="372" name="公債費最小値テキスト">
          <a:extLst>
            <a:ext uri="{FF2B5EF4-FFF2-40B4-BE49-F238E27FC236}">
              <a16:creationId xmlns:a16="http://schemas.microsoft.com/office/drawing/2014/main" id="{00000000-0008-0000-0400-000074010000}"/>
            </a:ext>
          </a:extLst>
        </xdr:cNvPr>
        <xdr:cNvSpPr txBox="1"/>
      </xdr:nvSpPr>
      <xdr:spPr>
        <a:xfrm>
          <a:off x="4914900" y="1379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107950</xdr:rowOff>
    </xdr:from>
    <xdr:to>
      <xdr:col>24</xdr:col>
      <xdr:colOff>114300</xdr:colOff>
      <xdr:row>80</xdr:row>
      <xdr:rowOff>107950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4737100" y="13823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74" name="公債費最大値テキスト">
          <a:extLst>
            <a:ext uri="{FF2B5EF4-FFF2-40B4-BE49-F238E27FC236}">
              <a16:creationId xmlns:a16="http://schemas.microsoft.com/office/drawing/2014/main" id="{00000000-0008-0000-0400-000076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50800</xdr:rowOff>
    </xdr:from>
    <xdr:to>
      <xdr:col>24</xdr:col>
      <xdr:colOff>25400</xdr:colOff>
      <xdr:row>75</xdr:row>
      <xdr:rowOff>69850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3987800" y="1290955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149877</xdr:rowOff>
    </xdr:from>
    <xdr:ext cx="762000" cy="259045"/>
    <xdr:sp macro="" textlink="">
      <xdr:nvSpPr>
        <xdr:cNvPr id="377" name="公債費平均値テキスト">
          <a:extLst>
            <a:ext uri="{FF2B5EF4-FFF2-40B4-BE49-F238E27FC236}">
              <a16:creationId xmlns:a16="http://schemas.microsoft.com/office/drawing/2014/main" id="{00000000-0008-0000-0400-000079010000}"/>
            </a:ext>
          </a:extLst>
        </xdr:cNvPr>
        <xdr:cNvSpPr txBox="1"/>
      </xdr:nvSpPr>
      <xdr:spPr>
        <a:xfrm>
          <a:off x="4914900" y="126657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133350</xdr:rowOff>
    </xdr:from>
    <xdr:to>
      <xdr:col>24</xdr:col>
      <xdr:colOff>76200</xdr:colOff>
      <xdr:row>75</xdr:row>
      <xdr:rowOff>63500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4775200" y="1282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50800</xdr:rowOff>
    </xdr:from>
    <xdr:to>
      <xdr:col>19</xdr:col>
      <xdr:colOff>187325</xdr:colOff>
      <xdr:row>75</xdr:row>
      <xdr:rowOff>88900</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flipV="1">
          <a:off x="3098800" y="129095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114300</xdr:rowOff>
    </xdr:from>
    <xdr:to>
      <xdr:col>20</xdr:col>
      <xdr:colOff>38100</xdr:colOff>
      <xdr:row>75</xdr:row>
      <xdr:rowOff>44450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3937000" y="1280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54627</xdr:rowOff>
    </xdr:from>
    <xdr:ext cx="7366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606800" y="1257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69850</xdr:rowOff>
    </xdr:from>
    <xdr:to>
      <xdr:col>15</xdr:col>
      <xdr:colOff>98425</xdr:colOff>
      <xdr:row>75</xdr:row>
      <xdr:rowOff>88900</xdr:rowOff>
    </xdr:to>
    <xdr:cxnSp macro="">
      <xdr:nvCxnSpPr>
        <xdr:cNvPr id="382" name="直線コネクタ 381">
          <a:extLst>
            <a:ext uri="{FF2B5EF4-FFF2-40B4-BE49-F238E27FC236}">
              <a16:creationId xmlns:a16="http://schemas.microsoft.com/office/drawing/2014/main" id="{00000000-0008-0000-0400-00007E010000}"/>
            </a:ext>
          </a:extLst>
        </xdr:cNvPr>
        <xdr:cNvCxnSpPr/>
      </xdr:nvCxnSpPr>
      <xdr:spPr>
        <a:xfrm>
          <a:off x="2209800" y="129286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133350</xdr:rowOff>
    </xdr:from>
    <xdr:to>
      <xdr:col>15</xdr:col>
      <xdr:colOff>149225</xdr:colOff>
      <xdr:row>75</xdr:row>
      <xdr:rowOff>63500</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3048000" y="1282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73677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258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69850</xdr:rowOff>
    </xdr:from>
    <xdr:to>
      <xdr:col>11</xdr:col>
      <xdr:colOff>9525</xdr:colOff>
      <xdr:row>75</xdr:row>
      <xdr:rowOff>127000</xdr:rowOff>
    </xdr:to>
    <xdr:cxnSp macro="">
      <xdr:nvCxnSpPr>
        <xdr:cNvPr id="385" name="直線コネクタ 384">
          <a:extLst>
            <a:ext uri="{FF2B5EF4-FFF2-40B4-BE49-F238E27FC236}">
              <a16:creationId xmlns:a16="http://schemas.microsoft.com/office/drawing/2014/main" id="{00000000-0008-0000-0400-000081010000}"/>
            </a:ext>
          </a:extLst>
        </xdr:cNvPr>
        <xdr:cNvCxnSpPr/>
      </xdr:nvCxnSpPr>
      <xdr:spPr>
        <a:xfrm flipV="1">
          <a:off x="1320800" y="129286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75</xdr:row>
      <xdr:rowOff>57150</xdr:rowOff>
    </xdr:from>
    <xdr:to>
      <xdr:col>11</xdr:col>
      <xdr:colOff>60325</xdr:colOff>
      <xdr:row>75</xdr:row>
      <xdr:rowOff>158750</xdr:rowOff>
    </xdr:to>
    <xdr:sp macro="" textlink="">
      <xdr:nvSpPr>
        <xdr:cNvPr id="386" name="フローチャート: 判断 385">
          <a:extLst>
            <a:ext uri="{FF2B5EF4-FFF2-40B4-BE49-F238E27FC236}">
              <a16:creationId xmlns:a16="http://schemas.microsoft.com/office/drawing/2014/main" id="{00000000-0008-0000-0400-000082010000}"/>
            </a:ext>
          </a:extLst>
        </xdr:cNvPr>
        <xdr:cNvSpPr/>
      </xdr:nvSpPr>
      <xdr:spPr>
        <a:xfrm>
          <a:off x="2159000" y="1291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143527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828800" y="1300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19050</xdr:rowOff>
    </xdr:from>
    <xdr:to>
      <xdr:col>6</xdr:col>
      <xdr:colOff>171450</xdr:colOff>
      <xdr:row>75</xdr:row>
      <xdr:rowOff>120650</xdr:rowOff>
    </xdr:to>
    <xdr:sp macro="" textlink="">
      <xdr:nvSpPr>
        <xdr:cNvPr id="388" name="フローチャート: 判断 387">
          <a:extLst>
            <a:ext uri="{FF2B5EF4-FFF2-40B4-BE49-F238E27FC236}">
              <a16:creationId xmlns:a16="http://schemas.microsoft.com/office/drawing/2014/main" id="{00000000-0008-0000-0400-000084010000}"/>
            </a:ext>
          </a:extLst>
        </xdr:cNvPr>
        <xdr:cNvSpPr/>
      </xdr:nvSpPr>
      <xdr:spPr>
        <a:xfrm>
          <a:off x="1270000" y="1287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939800" y="1264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19050</xdr:rowOff>
    </xdr:from>
    <xdr:to>
      <xdr:col>24</xdr:col>
      <xdr:colOff>76200</xdr:colOff>
      <xdr:row>75</xdr:row>
      <xdr:rowOff>120650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4775200" y="1287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162577</xdr:rowOff>
    </xdr:from>
    <xdr:ext cx="762000" cy="259045"/>
    <xdr:sp macro="" textlink="">
      <xdr:nvSpPr>
        <xdr:cNvPr id="396" name="公債費該当値テキスト">
          <a:extLst>
            <a:ext uri="{FF2B5EF4-FFF2-40B4-BE49-F238E27FC236}">
              <a16:creationId xmlns:a16="http://schemas.microsoft.com/office/drawing/2014/main" id="{00000000-0008-0000-0400-00008C010000}"/>
            </a:ext>
          </a:extLst>
        </xdr:cNvPr>
        <xdr:cNvSpPr txBox="1"/>
      </xdr:nvSpPr>
      <xdr:spPr>
        <a:xfrm>
          <a:off x="4914900" y="1284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0</xdr:rowOff>
    </xdr:from>
    <xdr:to>
      <xdr:col>20</xdr:col>
      <xdr:colOff>38100</xdr:colOff>
      <xdr:row>75</xdr:row>
      <xdr:rowOff>101600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3937000" y="1285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86377</xdr:rowOff>
    </xdr:from>
    <xdr:ext cx="7366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3606800" y="12945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38100</xdr:rowOff>
    </xdr:from>
    <xdr:to>
      <xdr:col>15</xdr:col>
      <xdr:colOff>149225</xdr:colOff>
      <xdr:row>75</xdr:row>
      <xdr:rowOff>139700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3048000" y="1289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124477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2717800" y="1298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19050</xdr:rowOff>
    </xdr:from>
    <xdr:to>
      <xdr:col>11</xdr:col>
      <xdr:colOff>60325</xdr:colOff>
      <xdr:row>75</xdr:row>
      <xdr:rowOff>120650</xdr:rowOff>
    </xdr:to>
    <xdr:sp macro="" textlink="">
      <xdr:nvSpPr>
        <xdr:cNvPr id="401" name="楕円 400">
          <a:extLst>
            <a:ext uri="{FF2B5EF4-FFF2-40B4-BE49-F238E27FC236}">
              <a16:creationId xmlns:a16="http://schemas.microsoft.com/office/drawing/2014/main" id="{00000000-0008-0000-0400-000091010000}"/>
            </a:ext>
          </a:extLst>
        </xdr:cNvPr>
        <xdr:cNvSpPr/>
      </xdr:nvSpPr>
      <xdr:spPr>
        <a:xfrm>
          <a:off x="2159000" y="1287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828800" y="1264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76200</xdr:rowOff>
    </xdr:from>
    <xdr:to>
      <xdr:col>6</xdr:col>
      <xdr:colOff>171450</xdr:colOff>
      <xdr:row>76</xdr:row>
      <xdr:rowOff>6350</xdr:rowOff>
    </xdr:to>
    <xdr:sp macro="" textlink="">
      <xdr:nvSpPr>
        <xdr:cNvPr id="403" name="楕円 402">
          <a:extLst>
            <a:ext uri="{FF2B5EF4-FFF2-40B4-BE49-F238E27FC236}">
              <a16:creationId xmlns:a16="http://schemas.microsoft.com/office/drawing/2014/main" id="{00000000-0008-0000-0400-000093010000}"/>
            </a:ext>
          </a:extLst>
        </xdr:cNvPr>
        <xdr:cNvSpPr/>
      </xdr:nvSpPr>
      <xdr:spPr>
        <a:xfrm>
          <a:off x="1270000" y="1293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162577</xdr:rowOff>
    </xdr:from>
    <xdr:ext cx="762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939800" y="13021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3" name="正方形/長方形 412">
          <a:extLst>
            <a:ext uri="{FF2B5EF4-FFF2-40B4-BE49-F238E27FC236}">
              <a16:creationId xmlns:a16="http://schemas.microsoft.com/office/drawing/2014/main" id="{00000000-0008-0000-0400-00009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4" name="正方形/長方形 413">
          <a:extLst>
            <a:ext uri="{FF2B5EF4-FFF2-40B4-BE49-F238E27FC236}">
              <a16:creationId xmlns:a16="http://schemas.microsoft.com/office/drawing/2014/main" id="{00000000-0008-0000-0400-00009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b="0">
              <a:solidFill>
                <a:sysClr val="windowText" lastClr="000000"/>
              </a:solidFill>
              <a:effectLst/>
              <a:latin typeface="+mn-lt"/>
              <a:ea typeface="+mn-ea"/>
              <a:cs typeface="+mn-cs"/>
            </a:rPr>
            <a:t>　公債費以外に係る経常収支比率は、特別区税や特別区交付金などの増により経常一般財源等が増加した</a:t>
          </a:r>
          <a:r>
            <a:rPr kumimoji="1" lang="ja-JP" altLang="en-US" sz="1300" b="0">
              <a:solidFill>
                <a:sysClr val="windowText" lastClr="000000"/>
              </a:solidFill>
              <a:effectLst/>
              <a:latin typeface="+mn-lt"/>
              <a:ea typeface="+mn-ea"/>
              <a:cs typeface="+mn-cs"/>
            </a:rPr>
            <a:t>一方で、経常的経費充当一般財源も増加したことから</a:t>
          </a:r>
          <a:r>
            <a:rPr kumimoji="1" lang="ja-JP" altLang="ja-JP" sz="1300" b="0">
              <a:solidFill>
                <a:sysClr val="windowText" lastClr="000000"/>
              </a:solidFill>
              <a:effectLst/>
              <a:latin typeface="+mn-lt"/>
              <a:ea typeface="+mn-ea"/>
              <a:cs typeface="+mn-cs"/>
            </a:rPr>
            <a:t>、前年度と比較し０．</a:t>
          </a:r>
          <a:r>
            <a:rPr kumimoji="1" lang="ja-JP" altLang="en-US" sz="1300" b="0">
              <a:solidFill>
                <a:sysClr val="windowText" lastClr="000000"/>
              </a:solidFill>
              <a:effectLst/>
              <a:latin typeface="+mn-lt"/>
              <a:ea typeface="+mn-ea"/>
              <a:cs typeface="+mn-cs"/>
            </a:rPr>
            <a:t>５</a:t>
          </a:r>
          <a:r>
            <a:rPr kumimoji="1" lang="ja-JP" altLang="ja-JP" sz="1300" b="0">
              <a:solidFill>
                <a:sysClr val="windowText" lastClr="000000"/>
              </a:solidFill>
              <a:effectLst/>
              <a:latin typeface="+mn-lt"/>
              <a:ea typeface="+mn-ea"/>
              <a:cs typeface="+mn-cs"/>
            </a:rPr>
            <a:t>ポイント</a:t>
          </a:r>
          <a:r>
            <a:rPr kumimoji="1" lang="ja-JP" altLang="en-US" sz="1300" b="0">
              <a:solidFill>
                <a:sysClr val="windowText" lastClr="000000"/>
              </a:solidFill>
              <a:effectLst/>
              <a:latin typeface="+mn-lt"/>
              <a:ea typeface="+mn-ea"/>
              <a:cs typeface="+mn-cs"/>
            </a:rPr>
            <a:t>上昇</a:t>
          </a:r>
          <a:r>
            <a:rPr kumimoji="1" lang="ja-JP" altLang="ja-JP" sz="1300" b="0">
              <a:solidFill>
                <a:sysClr val="windowText" lastClr="000000"/>
              </a:solidFill>
              <a:effectLst/>
              <a:latin typeface="+mn-lt"/>
              <a:ea typeface="+mn-ea"/>
              <a:cs typeface="+mn-cs"/>
            </a:rPr>
            <a:t>している</a:t>
          </a:r>
          <a:r>
            <a:rPr kumimoji="1" lang="ja-JP" altLang="en-US" sz="1300" b="0">
              <a:solidFill>
                <a:sysClr val="windowText" lastClr="000000"/>
              </a:solidFill>
              <a:effectLst/>
              <a:latin typeface="+mn-lt"/>
              <a:ea typeface="+mn-ea"/>
              <a:cs typeface="+mn-cs"/>
            </a:rPr>
            <a:t>。</a:t>
          </a:r>
          <a:r>
            <a:rPr kumimoji="1" lang="ja-JP" altLang="ja-JP" sz="1300" b="0">
              <a:solidFill>
                <a:sysClr val="windowText" lastClr="000000"/>
              </a:solidFill>
              <a:effectLst/>
              <a:latin typeface="+mn-lt"/>
              <a:ea typeface="+mn-ea"/>
              <a:cs typeface="+mn-cs"/>
            </a:rPr>
            <a:t>２３区の平均値との比較では５．</a:t>
          </a:r>
          <a:r>
            <a:rPr kumimoji="1" lang="ja-JP" altLang="en-US" sz="1300" b="0">
              <a:solidFill>
                <a:sysClr val="windowText" lastClr="000000"/>
              </a:solidFill>
              <a:effectLst/>
              <a:latin typeface="+mn-lt"/>
              <a:ea typeface="+mn-ea"/>
              <a:cs typeface="+mn-cs"/>
            </a:rPr>
            <a:t>３</a:t>
          </a:r>
          <a:r>
            <a:rPr kumimoji="1" lang="ja-JP" altLang="ja-JP" sz="1300" b="0">
              <a:solidFill>
                <a:sysClr val="windowText" lastClr="000000"/>
              </a:solidFill>
              <a:effectLst/>
              <a:latin typeface="+mn-lt"/>
              <a:ea typeface="+mn-ea"/>
              <a:cs typeface="+mn-cs"/>
            </a:rPr>
            <a:t>ポイント上回っている。</a:t>
          </a:r>
          <a:endParaRPr lang="ja-JP" altLang="ja-JP" sz="1300" b="0">
            <a:solidFill>
              <a:sysClr val="windowText" lastClr="000000"/>
            </a:solidFill>
            <a:effectLst/>
          </a:endParaRPr>
        </a:p>
      </xdr:txBody>
    </xdr:sp>
    <xdr:clientData/>
  </xdr:twoCellAnchor>
  <xdr:oneCellAnchor>
    <xdr:from>
      <xdr:col>62</xdr:col>
      <xdr:colOff>6350</xdr:colOff>
      <xdr:row>69</xdr:row>
      <xdr:rowOff>107950</xdr:rowOff>
    </xdr:from>
    <xdr:ext cx="298543" cy="225703"/>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9" name="公債費以外グラフ枠">
          <a:extLst>
            <a:ext uri="{FF2B5EF4-FFF2-40B4-BE49-F238E27FC236}">
              <a16:creationId xmlns:a16="http://schemas.microsoft.com/office/drawing/2014/main" id="{00000000-0008-0000-0400-0000AD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108712</xdr:rowOff>
    </xdr:from>
    <xdr:to>
      <xdr:col>82</xdr:col>
      <xdr:colOff>107950</xdr:colOff>
      <xdr:row>79</xdr:row>
      <xdr:rowOff>33274</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6510000" y="12796012"/>
          <a:ext cx="0" cy="781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5351</xdr:rowOff>
    </xdr:from>
    <xdr:ext cx="762000" cy="259045"/>
    <xdr:sp macro="" textlink="">
      <xdr:nvSpPr>
        <xdr:cNvPr id="431" name="公債費以外最小値テキスト">
          <a:extLst>
            <a:ext uri="{FF2B5EF4-FFF2-40B4-BE49-F238E27FC236}">
              <a16:creationId xmlns:a16="http://schemas.microsoft.com/office/drawing/2014/main" id="{00000000-0008-0000-0400-0000AF010000}"/>
            </a:ext>
          </a:extLst>
        </xdr:cNvPr>
        <xdr:cNvSpPr txBox="1"/>
      </xdr:nvSpPr>
      <xdr:spPr>
        <a:xfrm>
          <a:off x="16598900" y="13549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33274</xdr:rowOff>
    </xdr:from>
    <xdr:to>
      <xdr:col>82</xdr:col>
      <xdr:colOff>196850</xdr:colOff>
      <xdr:row>79</xdr:row>
      <xdr:rowOff>33274</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6421100" y="13577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23639</xdr:rowOff>
    </xdr:from>
    <xdr:ext cx="762000" cy="259045"/>
    <xdr:sp macro="" textlink="">
      <xdr:nvSpPr>
        <xdr:cNvPr id="433" name="公債費以外最大値テキスト">
          <a:extLst>
            <a:ext uri="{FF2B5EF4-FFF2-40B4-BE49-F238E27FC236}">
              <a16:creationId xmlns:a16="http://schemas.microsoft.com/office/drawing/2014/main" id="{00000000-0008-0000-0400-0000B1010000}"/>
            </a:ext>
          </a:extLst>
        </xdr:cNvPr>
        <xdr:cNvSpPr txBox="1"/>
      </xdr:nvSpPr>
      <xdr:spPr>
        <a:xfrm>
          <a:off x="16598900" y="12539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108712</xdr:rowOff>
    </xdr:from>
    <xdr:to>
      <xdr:col>82</xdr:col>
      <xdr:colOff>196850</xdr:colOff>
      <xdr:row>74</xdr:row>
      <xdr:rowOff>108712</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6421100" y="12796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154432</xdr:rowOff>
    </xdr:from>
    <xdr:to>
      <xdr:col>82</xdr:col>
      <xdr:colOff>107950</xdr:colOff>
      <xdr:row>79</xdr:row>
      <xdr:rowOff>5842</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5671800" y="13527532"/>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72153</xdr:rowOff>
    </xdr:from>
    <xdr:ext cx="762000" cy="259045"/>
    <xdr:sp macro="" textlink="">
      <xdr:nvSpPr>
        <xdr:cNvPr id="436" name="公債費以外平均値テキスト">
          <a:extLst>
            <a:ext uri="{FF2B5EF4-FFF2-40B4-BE49-F238E27FC236}">
              <a16:creationId xmlns:a16="http://schemas.microsoft.com/office/drawing/2014/main" id="{00000000-0008-0000-0400-0000B4010000}"/>
            </a:ext>
          </a:extLst>
        </xdr:cNvPr>
        <xdr:cNvSpPr txBox="1"/>
      </xdr:nvSpPr>
      <xdr:spPr>
        <a:xfrm>
          <a:off x="16598900" y="13102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55626</xdr:rowOff>
    </xdr:from>
    <xdr:to>
      <xdr:col>82</xdr:col>
      <xdr:colOff>158750</xdr:colOff>
      <xdr:row>77</xdr:row>
      <xdr:rowOff>157226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6459200" y="1325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154432</xdr:rowOff>
    </xdr:from>
    <xdr:to>
      <xdr:col>78</xdr:col>
      <xdr:colOff>69850</xdr:colOff>
      <xdr:row>79</xdr:row>
      <xdr:rowOff>19558</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flipV="1">
          <a:off x="14782800" y="1352753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5335</xdr:rowOff>
    </xdr:from>
    <xdr:to>
      <xdr:col>78</xdr:col>
      <xdr:colOff>120650</xdr:colOff>
      <xdr:row>77</xdr:row>
      <xdr:rowOff>106935</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56210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117112</xdr:rowOff>
    </xdr:from>
    <xdr:ext cx="7366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290800" y="129758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79</xdr:row>
      <xdr:rowOff>10413</xdr:rowOff>
    </xdr:from>
    <xdr:to>
      <xdr:col>73</xdr:col>
      <xdr:colOff>180975</xdr:colOff>
      <xdr:row>79</xdr:row>
      <xdr:rowOff>19558</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a:off x="13893800" y="13554963"/>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9906</xdr:rowOff>
    </xdr:from>
    <xdr:to>
      <xdr:col>74</xdr:col>
      <xdr:colOff>31750</xdr:colOff>
      <xdr:row>77</xdr:row>
      <xdr:rowOff>111506</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4732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121683</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401800" y="12980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79</xdr:row>
      <xdr:rowOff>10413</xdr:rowOff>
    </xdr:from>
    <xdr:to>
      <xdr:col>69</xdr:col>
      <xdr:colOff>92075</xdr:colOff>
      <xdr:row>80</xdr:row>
      <xdr:rowOff>85852</xdr:rowOff>
    </xdr:to>
    <xdr:cxnSp macro="">
      <xdr:nvCxnSpPr>
        <xdr:cNvPr id="444" name="直線コネクタ 443">
          <a:extLst>
            <a:ext uri="{FF2B5EF4-FFF2-40B4-BE49-F238E27FC236}">
              <a16:creationId xmlns:a16="http://schemas.microsoft.com/office/drawing/2014/main" id="{00000000-0008-0000-0400-0000BC010000}"/>
            </a:ext>
          </a:extLst>
        </xdr:cNvPr>
        <xdr:cNvCxnSpPr/>
      </xdr:nvCxnSpPr>
      <xdr:spPr>
        <a:xfrm flipV="1">
          <a:off x="13004800" y="13554963"/>
          <a:ext cx="889000" cy="246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83058</xdr:rowOff>
    </xdr:from>
    <xdr:to>
      <xdr:col>69</xdr:col>
      <xdr:colOff>142875</xdr:colOff>
      <xdr:row>78</xdr:row>
      <xdr:rowOff>13208</xdr:rowOff>
    </xdr:to>
    <xdr:sp macro="" textlink="">
      <xdr:nvSpPr>
        <xdr:cNvPr id="445" name="フローチャート: 判断 444">
          <a:extLst>
            <a:ext uri="{FF2B5EF4-FFF2-40B4-BE49-F238E27FC236}">
              <a16:creationId xmlns:a16="http://schemas.microsoft.com/office/drawing/2014/main" id="{00000000-0008-0000-0400-0000BD010000}"/>
            </a:ext>
          </a:extLst>
        </xdr:cNvPr>
        <xdr:cNvSpPr/>
      </xdr:nvSpPr>
      <xdr:spPr>
        <a:xfrm>
          <a:off x="138430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23385</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512800" y="13053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71628</xdr:rowOff>
    </xdr:from>
    <xdr:to>
      <xdr:col>65</xdr:col>
      <xdr:colOff>53975</xdr:colOff>
      <xdr:row>79</xdr:row>
      <xdr:rowOff>1778</xdr:rowOff>
    </xdr:to>
    <xdr:sp macro="" textlink="">
      <xdr:nvSpPr>
        <xdr:cNvPr id="447" name="フローチャート: 判断 446">
          <a:extLst>
            <a:ext uri="{FF2B5EF4-FFF2-40B4-BE49-F238E27FC236}">
              <a16:creationId xmlns:a16="http://schemas.microsoft.com/office/drawing/2014/main" id="{00000000-0008-0000-0400-0000BF010000}"/>
            </a:ext>
          </a:extLst>
        </xdr:cNvPr>
        <xdr:cNvSpPr/>
      </xdr:nvSpPr>
      <xdr:spPr>
        <a:xfrm>
          <a:off x="12954000" y="13444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11955</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623800" y="13213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126492</xdr:rowOff>
    </xdr:from>
    <xdr:to>
      <xdr:col>82</xdr:col>
      <xdr:colOff>158750</xdr:colOff>
      <xdr:row>79</xdr:row>
      <xdr:rowOff>56642</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6459200" y="13499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35069</xdr:rowOff>
    </xdr:from>
    <xdr:ext cx="762000" cy="259045"/>
    <xdr:sp macro="" textlink="">
      <xdr:nvSpPr>
        <xdr:cNvPr id="455" name="公債費以外該当値テキスト">
          <a:extLst>
            <a:ext uri="{FF2B5EF4-FFF2-40B4-BE49-F238E27FC236}">
              <a16:creationId xmlns:a16="http://schemas.microsoft.com/office/drawing/2014/main" id="{00000000-0008-0000-0400-0000C7010000}"/>
            </a:ext>
          </a:extLst>
        </xdr:cNvPr>
        <xdr:cNvSpPr txBox="1"/>
      </xdr:nvSpPr>
      <xdr:spPr>
        <a:xfrm>
          <a:off x="16598900" y="13408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103632</xdr:rowOff>
    </xdr:from>
    <xdr:to>
      <xdr:col>78</xdr:col>
      <xdr:colOff>120650</xdr:colOff>
      <xdr:row>79</xdr:row>
      <xdr:rowOff>33782</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5621000" y="13476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18559</xdr:rowOff>
    </xdr:from>
    <xdr:ext cx="7366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5290800" y="135631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140208</xdr:rowOff>
    </xdr:from>
    <xdr:to>
      <xdr:col>74</xdr:col>
      <xdr:colOff>31750</xdr:colOff>
      <xdr:row>79</xdr:row>
      <xdr:rowOff>70358</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4732000" y="13513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55135</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4401800" y="13599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131063</xdr:rowOff>
    </xdr:from>
    <xdr:to>
      <xdr:col>69</xdr:col>
      <xdr:colOff>142875</xdr:colOff>
      <xdr:row>79</xdr:row>
      <xdr:rowOff>61213</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3843000" y="13504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79</xdr:row>
      <xdr:rowOff>45990</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3512800" y="13590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80</xdr:row>
      <xdr:rowOff>35052</xdr:rowOff>
    </xdr:from>
    <xdr:to>
      <xdr:col>65</xdr:col>
      <xdr:colOff>53975</xdr:colOff>
      <xdr:row>80</xdr:row>
      <xdr:rowOff>136652</xdr:rowOff>
    </xdr:to>
    <xdr:sp macro="" textlink="">
      <xdr:nvSpPr>
        <xdr:cNvPr id="462" name="楕円 461">
          <a:extLst>
            <a:ext uri="{FF2B5EF4-FFF2-40B4-BE49-F238E27FC236}">
              <a16:creationId xmlns:a16="http://schemas.microsoft.com/office/drawing/2014/main" id="{00000000-0008-0000-0400-0000CE010000}"/>
            </a:ext>
          </a:extLst>
        </xdr:cNvPr>
        <xdr:cNvSpPr/>
      </xdr:nvSpPr>
      <xdr:spPr>
        <a:xfrm>
          <a:off x="12954000" y="13751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80</xdr:row>
      <xdr:rowOff>121429</xdr:rowOff>
    </xdr:from>
    <xdr:ext cx="762000" cy="259045"/>
    <xdr:sp macro="" textlink="">
      <xdr:nvSpPr>
        <xdr:cNvPr id="463" name="テキスト ボックス 462">
          <a:extLst>
            <a:ext uri="{FF2B5EF4-FFF2-40B4-BE49-F238E27FC236}">
              <a16:creationId xmlns:a16="http://schemas.microsoft.com/office/drawing/2014/main" id="{00000000-0008-0000-0400-0000CF010000}"/>
            </a:ext>
          </a:extLst>
        </xdr:cNvPr>
        <xdr:cNvSpPr txBox="1"/>
      </xdr:nvSpPr>
      <xdr:spPr>
        <a:xfrm>
          <a:off x="12623800" y="13837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東京都台東区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12178</xdr:rowOff>
    </xdr:from>
    <xdr:to>
      <xdr:col>29</xdr:col>
      <xdr:colOff>127000</xdr:colOff>
      <xdr:row>19</xdr:row>
      <xdr:rowOff>67150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1945753"/>
          <a:ext cx="0" cy="142657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39227</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3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67150</xdr:rowOff>
    </xdr:from>
    <xdr:to>
      <xdr:col>30</xdr:col>
      <xdr:colOff>25400</xdr:colOff>
      <xdr:row>19</xdr:row>
      <xdr:rowOff>67150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3723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98555</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6892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12178</xdr:rowOff>
    </xdr:from>
    <xdr:to>
      <xdr:col>30</xdr:col>
      <xdr:colOff>25400</xdr:colOff>
      <xdr:row>11</xdr:row>
      <xdr:rowOff>12178</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19457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136819</xdr:rowOff>
    </xdr:from>
    <xdr:to>
      <xdr:col>29</xdr:col>
      <xdr:colOff>127000</xdr:colOff>
      <xdr:row>17</xdr:row>
      <xdr:rowOff>20930</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2927644"/>
          <a:ext cx="647700" cy="555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132957</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30952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160880</xdr:rowOff>
    </xdr:from>
    <xdr:to>
      <xdr:col>29</xdr:col>
      <xdr:colOff>177800</xdr:colOff>
      <xdr:row>18</xdr:row>
      <xdr:rowOff>91030</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3123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20734</xdr:rowOff>
    </xdr:from>
    <xdr:to>
      <xdr:col>26</xdr:col>
      <xdr:colOff>50800</xdr:colOff>
      <xdr:row>17</xdr:row>
      <xdr:rowOff>20930</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a:off x="4305300" y="2983009"/>
          <a:ext cx="698500" cy="1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38721</xdr:rowOff>
    </xdr:from>
    <xdr:to>
      <xdr:col>26</xdr:col>
      <xdr:colOff>101600</xdr:colOff>
      <xdr:row>18</xdr:row>
      <xdr:rowOff>140321</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1724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125098</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32588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2979</xdr:rowOff>
    </xdr:from>
    <xdr:to>
      <xdr:col>22</xdr:col>
      <xdr:colOff>114300</xdr:colOff>
      <xdr:row>17</xdr:row>
      <xdr:rowOff>20734</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a:off x="3606800" y="2965254"/>
          <a:ext cx="698500" cy="177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44751</xdr:rowOff>
    </xdr:from>
    <xdr:to>
      <xdr:col>22</xdr:col>
      <xdr:colOff>165100</xdr:colOff>
      <xdr:row>18</xdr:row>
      <xdr:rowOff>146351</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1784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131128</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3264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2979</xdr:rowOff>
    </xdr:from>
    <xdr:to>
      <xdr:col>18</xdr:col>
      <xdr:colOff>177800</xdr:colOff>
      <xdr:row>17</xdr:row>
      <xdr:rowOff>12950</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2965254"/>
          <a:ext cx="698500" cy="99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47298</xdr:rowOff>
    </xdr:from>
    <xdr:to>
      <xdr:col>19</xdr:col>
      <xdr:colOff>38100</xdr:colOff>
      <xdr:row>18</xdr:row>
      <xdr:rowOff>148899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181023"/>
          <a:ext cx="101600" cy="101601"/>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133675</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3267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48235</xdr:rowOff>
    </xdr:from>
    <xdr:to>
      <xdr:col>15</xdr:col>
      <xdr:colOff>101600</xdr:colOff>
      <xdr:row>18</xdr:row>
      <xdr:rowOff>149835</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1819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134612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3268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86019</xdr:rowOff>
    </xdr:from>
    <xdr:to>
      <xdr:col>29</xdr:col>
      <xdr:colOff>177800</xdr:colOff>
      <xdr:row>17</xdr:row>
      <xdr:rowOff>16169</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28768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102546</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721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141580</xdr:rowOff>
    </xdr:from>
    <xdr:to>
      <xdr:col>26</xdr:col>
      <xdr:colOff>101600</xdr:colOff>
      <xdr:row>17</xdr:row>
      <xdr:rowOff>71730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29324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81907</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27012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141384</xdr:rowOff>
    </xdr:from>
    <xdr:to>
      <xdr:col>22</xdr:col>
      <xdr:colOff>165100</xdr:colOff>
      <xdr:row>17</xdr:row>
      <xdr:rowOff>71534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29322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81711</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2701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123629</xdr:rowOff>
    </xdr:from>
    <xdr:to>
      <xdr:col>19</xdr:col>
      <xdr:colOff>38100</xdr:colOff>
      <xdr:row>17</xdr:row>
      <xdr:rowOff>53779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29144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63956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2683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133600</xdr:rowOff>
    </xdr:from>
    <xdr:to>
      <xdr:col>15</xdr:col>
      <xdr:colOff>101600</xdr:colOff>
      <xdr:row>17</xdr:row>
      <xdr:rowOff>63750</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29244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73927</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2693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241300</xdr:rowOff>
    </xdr:from>
    <xdr:to>
      <xdr:col>33</xdr:col>
      <xdr:colOff>114300</xdr:colOff>
      <xdr:row>37</xdr:row>
      <xdr:rowOff>241300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36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22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08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156889</xdr:rowOff>
    </xdr:from>
    <xdr:to>
      <xdr:col>29</xdr:col>
      <xdr:colOff>127000</xdr:colOff>
      <xdr:row>37</xdr:row>
      <xdr:rowOff>181921</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081439"/>
          <a:ext cx="0" cy="122518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153998</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278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181921</xdr:rowOff>
    </xdr:from>
    <xdr:to>
      <xdr:col>30</xdr:col>
      <xdr:colOff>25400</xdr:colOff>
      <xdr:row>37</xdr:row>
      <xdr:rowOff>181921</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30662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71816</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24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156889</xdr:rowOff>
    </xdr:from>
    <xdr:to>
      <xdr:col>30</xdr:col>
      <xdr:colOff>25400</xdr:colOff>
      <xdr:row>33</xdr:row>
      <xdr:rowOff>156889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08143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304165</xdr:rowOff>
    </xdr:from>
    <xdr:to>
      <xdr:col>29</xdr:col>
      <xdr:colOff>127000</xdr:colOff>
      <xdr:row>36</xdr:row>
      <xdr:rowOff>102426</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914515"/>
          <a:ext cx="647700" cy="1411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288942</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8992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294170</xdr:rowOff>
    </xdr:from>
    <xdr:to>
      <xdr:col>29</xdr:col>
      <xdr:colOff>177800</xdr:colOff>
      <xdr:row>36</xdr:row>
      <xdr:rowOff>52870</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9045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102426</xdr:rowOff>
    </xdr:from>
    <xdr:to>
      <xdr:col>26</xdr:col>
      <xdr:colOff>50800</xdr:colOff>
      <xdr:row>37</xdr:row>
      <xdr:rowOff>15043</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7055676"/>
          <a:ext cx="698500" cy="840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91516</xdr:rowOff>
    </xdr:from>
    <xdr:to>
      <xdr:col>26</xdr:col>
      <xdr:colOff>101600</xdr:colOff>
      <xdr:row>37</xdr:row>
      <xdr:rowOff>21666</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70447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6443</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71311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15043</xdr:rowOff>
    </xdr:from>
    <xdr:to>
      <xdr:col>22</xdr:col>
      <xdr:colOff>114300</xdr:colOff>
      <xdr:row>37</xdr:row>
      <xdr:rowOff>98882</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7139743"/>
          <a:ext cx="698500" cy="838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37</xdr:row>
      <xdr:rowOff>27451</xdr:rowOff>
    </xdr:from>
    <xdr:to>
      <xdr:col>22</xdr:col>
      <xdr:colOff>165100</xdr:colOff>
      <xdr:row>37</xdr:row>
      <xdr:rowOff>129051</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71521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113828</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72385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98882</xdr:rowOff>
    </xdr:from>
    <xdr:to>
      <xdr:col>18</xdr:col>
      <xdr:colOff>177800</xdr:colOff>
      <xdr:row>37</xdr:row>
      <xdr:rowOff>109112</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7223582"/>
          <a:ext cx="698500" cy="102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37</xdr:row>
      <xdr:rowOff>46254</xdr:rowOff>
    </xdr:from>
    <xdr:to>
      <xdr:col>19</xdr:col>
      <xdr:colOff>38100</xdr:colOff>
      <xdr:row>37</xdr:row>
      <xdr:rowOff>147854</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71709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329481</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939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56197</xdr:rowOff>
    </xdr:from>
    <xdr:to>
      <xdr:col>15</xdr:col>
      <xdr:colOff>101600</xdr:colOff>
      <xdr:row>37</xdr:row>
      <xdr:rowOff>157797</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71808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339424</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949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253365</xdr:rowOff>
    </xdr:from>
    <xdr:to>
      <xdr:col>29</xdr:col>
      <xdr:colOff>177800</xdr:colOff>
      <xdr:row>36</xdr:row>
      <xdr:rowOff>12065</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8637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98442</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70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51626</xdr:rowOff>
    </xdr:from>
    <xdr:to>
      <xdr:col>26</xdr:col>
      <xdr:colOff>101600</xdr:colOff>
      <xdr:row>36</xdr:row>
      <xdr:rowOff>153226</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70048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163403</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7737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135693</xdr:rowOff>
    </xdr:from>
    <xdr:to>
      <xdr:col>22</xdr:col>
      <xdr:colOff>165100</xdr:colOff>
      <xdr:row>37</xdr:row>
      <xdr:rowOff>65843</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70889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247470</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857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48082</xdr:rowOff>
    </xdr:from>
    <xdr:to>
      <xdr:col>19</xdr:col>
      <xdr:colOff>38100</xdr:colOff>
      <xdr:row>37</xdr:row>
      <xdr:rowOff>149682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71727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134459</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72591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58312</xdr:rowOff>
    </xdr:from>
    <xdr:to>
      <xdr:col>15</xdr:col>
      <xdr:colOff>101600</xdr:colOff>
      <xdr:row>37</xdr:row>
      <xdr:rowOff>159912</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71830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144689</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7269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東京都台東区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216,084
195,752
10.11
130,653,037
121,936,650
8,515,936
66,003,589
11,514,041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6590</xdr:rowOff>
    </xdr:from>
    <xdr:to>
      <xdr:col>24</xdr:col>
      <xdr:colOff>62865</xdr:colOff>
      <xdr:row>38</xdr:row>
      <xdr:rowOff>29210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50090"/>
          <a:ext cx="1270" cy="1394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33037</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548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29210</xdr:rowOff>
    </xdr:from>
    <xdr:to>
      <xdr:col>24</xdr:col>
      <xdr:colOff>152400</xdr:colOff>
      <xdr:row>38</xdr:row>
      <xdr:rowOff>29210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544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124717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25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6590</xdr:rowOff>
    </xdr:from>
    <xdr:to>
      <xdr:col>24</xdr:col>
      <xdr:colOff>152400</xdr:colOff>
      <xdr:row>30</xdr:row>
      <xdr:rowOff>6590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50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122457</xdr:rowOff>
    </xdr:from>
    <xdr:to>
      <xdr:col>24</xdr:col>
      <xdr:colOff>63500</xdr:colOff>
      <xdr:row>36</xdr:row>
      <xdr:rowOff>34261</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123207"/>
          <a:ext cx="838200" cy="83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108149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2803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129722</xdr:rowOff>
    </xdr:from>
    <xdr:to>
      <xdr:col>24</xdr:col>
      <xdr:colOff>114300</xdr:colOff>
      <xdr:row>37</xdr:row>
      <xdr:rowOff>59872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301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3411</xdr:rowOff>
    </xdr:from>
    <xdr:to>
      <xdr:col>19</xdr:col>
      <xdr:colOff>177800</xdr:colOff>
      <xdr:row>36</xdr:row>
      <xdr:rowOff>34261</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175611"/>
          <a:ext cx="889000" cy="30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34504</xdr:rowOff>
    </xdr:from>
    <xdr:to>
      <xdr:col>20</xdr:col>
      <xdr:colOff>38100</xdr:colOff>
      <xdr:row>37</xdr:row>
      <xdr:rowOff>136104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78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127231</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470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161384</xdr:rowOff>
    </xdr:from>
    <xdr:to>
      <xdr:col>15</xdr:col>
      <xdr:colOff>50800</xdr:colOff>
      <xdr:row>36</xdr:row>
      <xdr:rowOff>3411</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162134"/>
          <a:ext cx="889000" cy="13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9434</xdr:rowOff>
    </xdr:from>
    <xdr:to>
      <xdr:col>15</xdr:col>
      <xdr:colOff>101600</xdr:colOff>
      <xdr:row>37</xdr:row>
      <xdr:rowOff>111034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53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102161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445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161384</xdr:rowOff>
    </xdr:from>
    <xdr:to>
      <xdr:col>10</xdr:col>
      <xdr:colOff>114300</xdr:colOff>
      <xdr:row>36</xdr:row>
      <xdr:rowOff>7569</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162134"/>
          <a:ext cx="889000" cy="17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13462</xdr:rowOff>
    </xdr:from>
    <xdr:to>
      <xdr:col>10</xdr:col>
      <xdr:colOff>165100</xdr:colOff>
      <xdr:row>37</xdr:row>
      <xdr:rowOff>115062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57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106189</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4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10610</xdr:rowOff>
    </xdr:from>
    <xdr:to>
      <xdr:col>6</xdr:col>
      <xdr:colOff>38100</xdr:colOff>
      <xdr:row>37</xdr:row>
      <xdr:rowOff>112210</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5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103337</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46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71657</xdr:rowOff>
    </xdr:from>
    <xdr:to>
      <xdr:col>24</xdr:col>
      <xdr:colOff>114300</xdr:colOff>
      <xdr:row>36</xdr:row>
      <xdr:rowOff>1807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072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94534</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923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154911</xdr:rowOff>
    </xdr:from>
    <xdr:to>
      <xdr:col>20</xdr:col>
      <xdr:colOff>38100</xdr:colOff>
      <xdr:row>36</xdr:row>
      <xdr:rowOff>85061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155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101588</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930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124061</xdr:rowOff>
    </xdr:from>
    <xdr:to>
      <xdr:col>15</xdr:col>
      <xdr:colOff>101600</xdr:colOff>
      <xdr:row>36</xdr:row>
      <xdr:rowOff>54211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124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70738</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900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110584</xdr:rowOff>
    </xdr:from>
    <xdr:to>
      <xdr:col>10</xdr:col>
      <xdr:colOff>165100</xdr:colOff>
      <xdr:row>36</xdr:row>
      <xdr:rowOff>40734</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111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57261</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886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128219</xdr:rowOff>
    </xdr:from>
    <xdr:to>
      <xdr:col>6</xdr:col>
      <xdr:colOff>38100</xdr:colOff>
      <xdr:row>36</xdr:row>
      <xdr:rowOff>58369</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128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74896</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5904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90,811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22789</xdr:rowOff>
    </xdr:from>
    <xdr:to>
      <xdr:col>24</xdr:col>
      <xdr:colOff>62865</xdr:colOff>
      <xdr:row>56</xdr:row>
      <xdr:rowOff>137044</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66739"/>
          <a:ext cx="1270" cy="971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140871</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9742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75,581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137044</xdr:rowOff>
    </xdr:from>
    <xdr:to>
      <xdr:col>24</xdr:col>
      <xdr:colOff>152400</xdr:colOff>
      <xdr:row>56</xdr:row>
      <xdr:rowOff>137044</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9738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140916</xdr:rowOff>
    </xdr:from>
    <xdr:ext cx="599010"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41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22789</xdr:rowOff>
    </xdr:from>
    <xdr:to>
      <xdr:col>24</xdr:col>
      <xdr:colOff>152400</xdr:colOff>
      <xdr:row>51</xdr:row>
      <xdr:rowOff>22789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66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52233</xdr:rowOff>
    </xdr:from>
    <xdr:to>
      <xdr:col>24</xdr:col>
      <xdr:colOff>63500</xdr:colOff>
      <xdr:row>56</xdr:row>
      <xdr:rowOff>81823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9653433"/>
          <a:ext cx="838200" cy="29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17667</xdr:rowOff>
    </xdr:from>
    <xdr:ext cx="534377"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447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166240</xdr:rowOff>
    </xdr:from>
    <xdr:to>
      <xdr:col>24</xdr:col>
      <xdr:colOff>114300</xdr:colOff>
      <xdr:row>56</xdr:row>
      <xdr:rowOff>96390</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595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39290</xdr:rowOff>
    </xdr:from>
    <xdr:to>
      <xdr:col>19</xdr:col>
      <xdr:colOff>177800</xdr:colOff>
      <xdr:row>56</xdr:row>
      <xdr:rowOff>81823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9640490"/>
          <a:ext cx="889000" cy="42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23653</xdr:rowOff>
    </xdr:from>
    <xdr:to>
      <xdr:col>20</xdr:col>
      <xdr:colOff>38100</xdr:colOff>
      <xdr:row>56</xdr:row>
      <xdr:rowOff>125253</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62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141780</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9400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39290</xdr:rowOff>
    </xdr:from>
    <xdr:to>
      <xdr:col>15</xdr:col>
      <xdr:colOff>50800</xdr:colOff>
      <xdr:row>56</xdr:row>
      <xdr:rowOff>65999</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9640490"/>
          <a:ext cx="889000" cy="26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168718</xdr:rowOff>
    </xdr:from>
    <xdr:to>
      <xdr:col>15</xdr:col>
      <xdr:colOff>101600</xdr:colOff>
      <xdr:row>56</xdr:row>
      <xdr:rowOff>98868</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598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89995</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9691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65999</xdr:rowOff>
    </xdr:from>
    <xdr:to>
      <xdr:col>10</xdr:col>
      <xdr:colOff>114300</xdr:colOff>
      <xdr:row>56</xdr:row>
      <xdr:rowOff>114567</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9667199"/>
          <a:ext cx="889000" cy="48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22830</xdr:rowOff>
    </xdr:from>
    <xdr:to>
      <xdr:col>10</xdr:col>
      <xdr:colOff>165100</xdr:colOff>
      <xdr:row>56</xdr:row>
      <xdr:rowOff>124430</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62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115557</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716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93097</xdr:rowOff>
    </xdr:from>
    <xdr:to>
      <xdr:col>6</xdr:col>
      <xdr:colOff>38100</xdr:colOff>
      <xdr:row>57</xdr:row>
      <xdr:rowOff>23247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9694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14374</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787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1433</xdr:rowOff>
    </xdr:from>
    <xdr:to>
      <xdr:col>24</xdr:col>
      <xdr:colOff>114300</xdr:colOff>
      <xdr:row>56</xdr:row>
      <xdr:rowOff>103033</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602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144667</xdr:rowOff>
    </xdr:from>
    <xdr:ext cx="534377"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574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31023</xdr:rowOff>
    </xdr:from>
    <xdr:to>
      <xdr:col>20</xdr:col>
      <xdr:colOff>38100</xdr:colOff>
      <xdr:row>56</xdr:row>
      <xdr:rowOff>132623</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632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123750</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9724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159940</xdr:rowOff>
    </xdr:from>
    <xdr:to>
      <xdr:col>15</xdr:col>
      <xdr:colOff>101600</xdr:colOff>
      <xdr:row>56</xdr:row>
      <xdr:rowOff>90090</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589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106617</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9364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15199</xdr:rowOff>
    </xdr:from>
    <xdr:to>
      <xdr:col>10</xdr:col>
      <xdr:colOff>165100</xdr:colOff>
      <xdr:row>56</xdr:row>
      <xdr:rowOff>116799</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616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133326</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9391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63767</xdr:rowOff>
    </xdr:from>
    <xdr:to>
      <xdr:col>6</xdr:col>
      <xdr:colOff>38100</xdr:colOff>
      <xdr:row>56</xdr:row>
      <xdr:rowOff>165367</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664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10444</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9440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41402</xdr:rowOff>
    </xdr:from>
    <xdr:to>
      <xdr:col>24</xdr:col>
      <xdr:colOff>62865</xdr:colOff>
      <xdr:row>79</xdr:row>
      <xdr:rowOff>5435</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42902"/>
          <a:ext cx="1270" cy="15070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9262</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53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5435</xdr:rowOff>
    </xdr:from>
    <xdr:to>
      <xdr:col>24</xdr:col>
      <xdr:colOff>152400</xdr:colOff>
      <xdr:row>79</xdr:row>
      <xdr:rowOff>5435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49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159529</xdr:rowOff>
    </xdr:from>
    <xdr:ext cx="534377"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18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41402</xdr:rowOff>
    </xdr:from>
    <xdr:to>
      <xdr:col>24</xdr:col>
      <xdr:colOff>152400</xdr:colOff>
      <xdr:row>70</xdr:row>
      <xdr:rowOff>41402</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42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164922</xdr:rowOff>
    </xdr:from>
    <xdr:to>
      <xdr:col>24</xdr:col>
      <xdr:colOff>63500</xdr:colOff>
      <xdr:row>76</xdr:row>
      <xdr:rowOff>30048</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3797300" y="13023672"/>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166158</xdr:rowOff>
    </xdr:from>
    <xdr:ext cx="469744"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1963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16281</xdr:rowOff>
    </xdr:from>
    <xdr:to>
      <xdr:col>24</xdr:col>
      <xdr:colOff>114300</xdr:colOff>
      <xdr:row>77</xdr:row>
      <xdr:rowOff>117881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217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164922</xdr:rowOff>
    </xdr:from>
    <xdr:to>
      <xdr:col>19</xdr:col>
      <xdr:colOff>177800</xdr:colOff>
      <xdr:row>76</xdr:row>
      <xdr:rowOff>32410</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023672"/>
          <a:ext cx="889000" cy="38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27711</xdr:rowOff>
    </xdr:from>
    <xdr:to>
      <xdr:col>20</xdr:col>
      <xdr:colOff>38100</xdr:colOff>
      <xdr:row>77</xdr:row>
      <xdr:rowOff>129311</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229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120438</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62428" y="13322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32410</xdr:rowOff>
    </xdr:from>
    <xdr:to>
      <xdr:col>15</xdr:col>
      <xdr:colOff>50800</xdr:colOff>
      <xdr:row>76</xdr:row>
      <xdr:rowOff>56338</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062610"/>
          <a:ext cx="889000" cy="23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47600</xdr:rowOff>
    </xdr:from>
    <xdr:to>
      <xdr:col>15</xdr:col>
      <xdr:colOff>101600</xdr:colOff>
      <xdr:row>77</xdr:row>
      <xdr:rowOff>149200</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249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140327</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73428" y="13341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21819</xdr:rowOff>
    </xdr:from>
    <xdr:to>
      <xdr:col>10</xdr:col>
      <xdr:colOff>114300</xdr:colOff>
      <xdr:row>76</xdr:row>
      <xdr:rowOff>56338</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1130300" y="13052019"/>
          <a:ext cx="889000" cy="34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60249</xdr:rowOff>
    </xdr:from>
    <xdr:to>
      <xdr:col>10</xdr:col>
      <xdr:colOff>165100</xdr:colOff>
      <xdr:row>77</xdr:row>
      <xdr:rowOff>161849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26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152976</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84428" y="13354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38533</xdr:rowOff>
    </xdr:from>
    <xdr:to>
      <xdr:col>6</xdr:col>
      <xdr:colOff>38100</xdr:colOff>
      <xdr:row>77</xdr:row>
      <xdr:rowOff>140133</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240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131260</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332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150698</xdr:rowOff>
    </xdr:from>
    <xdr:to>
      <xdr:col>24</xdr:col>
      <xdr:colOff>114300</xdr:colOff>
      <xdr:row>76</xdr:row>
      <xdr:rowOff>80848</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009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2126</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2860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114122</xdr:rowOff>
    </xdr:from>
    <xdr:to>
      <xdr:col>20</xdr:col>
      <xdr:colOff>38100</xdr:colOff>
      <xdr:row>76</xdr:row>
      <xdr:rowOff>44273</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297287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60799</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2748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153060</xdr:rowOff>
    </xdr:from>
    <xdr:to>
      <xdr:col>15</xdr:col>
      <xdr:colOff>101600</xdr:colOff>
      <xdr:row>76</xdr:row>
      <xdr:rowOff>83210</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01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74</xdr:row>
      <xdr:rowOff>99737</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2787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5538</xdr:rowOff>
    </xdr:from>
    <xdr:to>
      <xdr:col>10</xdr:col>
      <xdr:colOff>165100</xdr:colOff>
      <xdr:row>76</xdr:row>
      <xdr:rowOff>107138</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035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74</xdr:row>
      <xdr:rowOff>123664</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2810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142469</xdr:rowOff>
    </xdr:from>
    <xdr:to>
      <xdr:col>6</xdr:col>
      <xdr:colOff>38100</xdr:colOff>
      <xdr:row>76</xdr:row>
      <xdr:rowOff>72619</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001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74</xdr:row>
      <xdr:rowOff>89146</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2776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100</xdr:row>
      <xdr:rowOff>111777</xdr:rowOff>
    </xdr:from>
    <xdr:ext cx="59541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166581" y="1725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98</xdr:row>
      <xdr:rowOff>73677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87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93199</xdr:rowOff>
    </xdr:from>
    <xdr:to>
      <xdr:col>24</xdr:col>
      <xdr:colOff>62865</xdr:colOff>
      <xdr:row>99</xdr:row>
      <xdr:rowOff>33286</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95149"/>
          <a:ext cx="1270" cy="13116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37113</xdr:rowOff>
    </xdr:from>
    <xdr:ext cx="599010"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7010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33286</xdr:rowOff>
    </xdr:from>
    <xdr:to>
      <xdr:col>24</xdr:col>
      <xdr:colOff>152400</xdr:colOff>
      <xdr:row>99</xdr:row>
      <xdr:rowOff>33286</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7006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39876</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70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93199</xdr:rowOff>
    </xdr:from>
    <xdr:to>
      <xdr:col>24</xdr:col>
      <xdr:colOff>152400</xdr:colOff>
      <xdr:row>91</xdr:row>
      <xdr:rowOff>93199</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95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20295</xdr:rowOff>
    </xdr:from>
    <xdr:to>
      <xdr:col>24</xdr:col>
      <xdr:colOff>63500</xdr:colOff>
      <xdr:row>92</xdr:row>
      <xdr:rowOff>35192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3797300" y="15793695"/>
          <a:ext cx="838200" cy="14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122057</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2383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143630</xdr:rowOff>
    </xdr:from>
    <xdr:to>
      <xdr:col>24</xdr:col>
      <xdr:colOff>114300</xdr:colOff>
      <xdr:row>95</xdr:row>
      <xdr:rowOff>73780</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25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91</xdr:row>
      <xdr:rowOff>158845</xdr:rowOff>
    </xdr:from>
    <xdr:to>
      <xdr:col>19</xdr:col>
      <xdr:colOff>177800</xdr:colOff>
      <xdr:row>92</xdr:row>
      <xdr:rowOff>20295</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2908300" y="15760795"/>
          <a:ext cx="889000" cy="3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30550</xdr:rowOff>
    </xdr:from>
    <xdr:to>
      <xdr:col>20</xdr:col>
      <xdr:colOff>38100</xdr:colOff>
      <xdr:row>95</xdr:row>
      <xdr:rowOff>132150</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318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123277</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795" y="16411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90</xdr:row>
      <xdr:rowOff>33477</xdr:rowOff>
    </xdr:from>
    <xdr:to>
      <xdr:col>15</xdr:col>
      <xdr:colOff>50800</xdr:colOff>
      <xdr:row>91</xdr:row>
      <xdr:rowOff>158845</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5463977"/>
          <a:ext cx="889000" cy="296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133629</xdr:rowOff>
    </xdr:from>
    <xdr:to>
      <xdr:col>15</xdr:col>
      <xdr:colOff>101600</xdr:colOff>
      <xdr:row>96</xdr:row>
      <xdr:rowOff>63779</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21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54906</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795" y="16514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90</xdr:row>
      <xdr:rowOff>33477</xdr:rowOff>
    </xdr:from>
    <xdr:to>
      <xdr:col>10</xdr:col>
      <xdr:colOff>114300</xdr:colOff>
      <xdr:row>92</xdr:row>
      <xdr:rowOff>49155</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5463977"/>
          <a:ext cx="889000" cy="35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148470</xdr:rowOff>
    </xdr:from>
    <xdr:to>
      <xdr:col>10</xdr:col>
      <xdr:colOff>165100</xdr:colOff>
      <xdr:row>95</xdr:row>
      <xdr:rowOff>78620</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26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69747</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19795" y="16357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45599</xdr:rowOff>
    </xdr:from>
    <xdr:to>
      <xdr:col>6</xdr:col>
      <xdr:colOff>38100</xdr:colOff>
      <xdr:row>97</xdr:row>
      <xdr:rowOff>147199</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676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138326</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30795" y="16768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91</xdr:row>
      <xdr:rowOff>155842</xdr:rowOff>
    </xdr:from>
    <xdr:to>
      <xdr:col>24</xdr:col>
      <xdr:colOff>114300</xdr:colOff>
      <xdr:row>92</xdr:row>
      <xdr:rowOff>85992</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5757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70769</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5672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91</xdr:row>
      <xdr:rowOff>140945</xdr:rowOff>
    </xdr:from>
    <xdr:to>
      <xdr:col>20</xdr:col>
      <xdr:colOff>38100</xdr:colOff>
      <xdr:row>92</xdr:row>
      <xdr:rowOff>71095</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574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90</xdr:row>
      <xdr:rowOff>87622</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5518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91</xdr:row>
      <xdr:rowOff>108045</xdr:rowOff>
    </xdr:from>
    <xdr:to>
      <xdr:col>15</xdr:col>
      <xdr:colOff>101600</xdr:colOff>
      <xdr:row>92</xdr:row>
      <xdr:rowOff>38195</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5709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90</xdr:row>
      <xdr:rowOff>54722</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795" y="154852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89</xdr:row>
      <xdr:rowOff>154127</xdr:rowOff>
    </xdr:from>
    <xdr:to>
      <xdr:col>10</xdr:col>
      <xdr:colOff>165100</xdr:colOff>
      <xdr:row>90</xdr:row>
      <xdr:rowOff>84277</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541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88</xdr:row>
      <xdr:rowOff>100804</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5188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91</xdr:row>
      <xdr:rowOff>169805</xdr:rowOff>
    </xdr:from>
    <xdr:to>
      <xdr:col>6</xdr:col>
      <xdr:colOff>38100</xdr:colOff>
      <xdr:row>92</xdr:row>
      <xdr:rowOff>99955</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5771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90</xdr:row>
      <xdr:rowOff>116482</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30795" y="155469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id="{00000000-0008-0000-06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72453</xdr:rowOff>
    </xdr:from>
    <xdr:to>
      <xdr:col>54</xdr:col>
      <xdr:colOff>189865</xdr:colOff>
      <xdr:row>39</xdr:row>
      <xdr:rowOff>116230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10475595" y="5901753"/>
          <a:ext cx="1270" cy="9010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120057</xdr:rowOff>
    </xdr:from>
    <xdr:ext cx="534377" cy="259045"/>
    <xdr:sp macro="" textlink="">
      <xdr:nvSpPr>
        <xdr:cNvPr id="287" name="補助費等最小値テキスト">
          <a:extLst>
            <a:ext uri="{FF2B5EF4-FFF2-40B4-BE49-F238E27FC236}">
              <a16:creationId xmlns:a16="http://schemas.microsoft.com/office/drawing/2014/main" id="{00000000-0008-0000-0600-00001F010000}"/>
            </a:ext>
          </a:extLst>
        </xdr:cNvPr>
        <xdr:cNvSpPr txBox="1"/>
      </xdr:nvSpPr>
      <xdr:spPr>
        <a:xfrm>
          <a:off x="10528300" y="680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116230</xdr:rowOff>
    </xdr:from>
    <xdr:to>
      <xdr:col>55</xdr:col>
      <xdr:colOff>88900</xdr:colOff>
      <xdr:row>39</xdr:row>
      <xdr:rowOff>116230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680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33</xdr:row>
      <xdr:rowOff>19130</xdr:rowOff>
    </xdr:from>
    <xdr:ext cx="534377" cy="259045"/>
    <xdr:sp macro="" textlink="">
      <xdr:nvSpPr>
        <xdr:cNvPr id="289" name="補助費等最大値テキスト">
          <a:extLst>
            <a:ext uri="{FF2B5EF4-FFF2-40B4-BE49-F238E27FC236}">
              <a16:creationId xmlns:a16="http://schemas.microsoft.com/office/drawing/2014/main" id="{00000000-0008-0000-0600-000021010000}"/>
            </a:ext>
          </a:extLst>
        </xdr:cNvPr>
        <xdr:cNvSpPr txBox="1"/>
      </xdr:nvSpPr>
      <xdr:spPr>
        <a:xfrm>
          <a:off x="10528300" y="5676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72453</xdr:rowOff>
    </xdr:from>
    <xdr:to>
      <xdr:col>55</xdr:col>
      <xdr:colOff>88900</xdr:colOff>
      <xdr:row>34</xdr:row>
      <xdr:rowOff>72453</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59017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40259</xdr:rowOff>
    </xdr:from>
    <xdr:to>
      <xdr:col>55</xdr:col>
      <xdr:colOff>0</xdr:colOff>
      <xdr:row>38</xdr:row>
      <xdr:rowOff>77825</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9639300" y="6555359"/>
          <a:ext cx="838200" cy="37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63301</xdr:rowOff>
    </xdr:from>
    <xdr:ext cx="534377" cy="259045"/>
    <xdr:sp macro="" textlink="">
      <xdr:nvSpPr>
        <xdr:cNvPr id="292" name="補助費等平均値テキスト">
          <a:extLst>
            <a:ext uri="{FF2B5EF4-FFF2-40B4-BE49-F238E27FC236}">
              <a16:creationId xmlns:a16="http://schemas.microsoft.com/office/drawing/2014/main" id="{00000000-0008-0000-0600-000024010000}"/>
            </a:ext>
          </a:extLst>
        </xdr:cNvPr>
        <xdr:cNvSpPr txBox="1"/>
      </xdr:nvSpPr>
      <xdr:spPr>
        <a:xfrm>
          <a:off x="10528300" y="65784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84874</xdr:rowOff>
    </xdr:from>
    <xdr:to>
      <xdr:col>55</xdr:col>
      <xdr:colOff>50800</xdr:colOff>
      <xdr:row>39</xdr:row>
      <xdr:rowOff>15024</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10426700" y="659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77825</xdr:rowOff>
    </xdr:from>
    <xdr:to>
      <xdr:col>50</xdr:col>
      <xdr:colOff>114300</xdr:colOff>
      <xdr:row>38</xdr:row>
      <xdr:rowOff>90792</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8750300" y="6592925"/>
          <a:ext cx="889000" cy="12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91745</xdr:rowOff>
    </xdr:from>
    <xdr:to>
      <xdr:col>50</xdr:col>
      <xdr:colOff>165100</xdr:colOff>
      <xdr:row>39</xdr:row>
      <xdr:rowOff>21895</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9588500" y="6606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13022</xdr:rowOff>
    </xdr:from>
    <xdr:ext cx="534377"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9372111" y="6699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90792</xdr:rowOff>
    </xdr:from>
    <xdr:to>
      <xdr:col>45</xdr:col>
      <xdr:colOff>177800</xdr:colOff>
      <xdr:row>38</xdr:row>
      <xdr:rowOff>138697</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7861300" y="6605892"/>
          <a:ext cx="889000" cy="47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99111</xdr:rowOff>
    </xdr:from>
    <xdr:to>
      <xdr:col>46</xdr:col>
      <xdr:colOff>38100</xdr:colOff>
      <xdr:row>39</xdr:row>
      <xdr:rowOff>29261</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8699500" y="6614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20388</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483111" y="6706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146622</xdr:rowOff>
    </xdr:from>
    <xdr:to>
      <xdr:col>41</xdr:col>
      <xdr:colOff>50800</xdr:colOff>
      <xdr:row>38</xdr:row>
      <xdr:rowOff>138697</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6972300" y="5461572"/>
          <a:ext cx="889000" cy="1192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11379</xdr:rowOff>
    </xdr:from>
    <xdr:to>
      <xdr:col>41</xdr:col>
      <xdr:colOff>101600</xdr:colOff>
      <xdr:row>39</xdr:row>
      <xdr:rowOff>112979</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7810500" y="6697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104106</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594111" y="6790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138836</xdr:rowOff>
    </xdr:from>
    <xdr:to>
      <xdr:col>36</xdr:col>
      <xdr:colOff>165100</xdr:colOff>
      <xdr:row>32</xdr:row>
      <xdr:rowOff>68986</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921500" y="5453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60113</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672795" y="5546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160909</xdr:rowOff>
    </xdr:from>
    <xdr:to>
      <xdr:col>55</xdr:col>
      <xdr:colOff>50800</xdr:colOff>
      <xdr:row>38</xdr:row>
      <xdr:rowOff>91059</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10426700" y="6504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12336</xdr:rowOff>
    </xdr:from>
    <xdr:ext cx="534377" cy="259045"/>
    <xdr:sp macro="" textlink="">
      <xdr:nvSpPr>
        <xdr:cNvPr id="311" name="補助費等該当値テキスト">
          <a:extLst>
            <a:ext uri="{FF2B5EF4-FFF2-40B4-BE49-F238E27FC236}">
              <a16:creationId xmlns:a16="http://schemas.microsoft.com/office/drawing/2014/main" id="{00000000-0008-0000-0600-000037010000}"/>
            </a:ext>
          </a:extLst>
        </xdr:cNvPr>
        <xdr:cNvSpPr txBox="1"/>
      </xdr:nvSpPr>
      <xdr:spPr>
        <a:xfrm>
          <a:off x="10528300" y="6355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27025</xdr:rowOff>
    </xdr:from>
    <xdr:to>
      <xdr:col>50</xdr:col>
      <xdr:colOff>165100</xdr:colOff>
      <xdr:row>38</xdr:row>
      <xdr:rowOff>128625</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9588500" y="6542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145152</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372111" y="6317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39992</xdr:rowOff>
    </xdr:from>
    <xdr:to>
      <xdr:col>46</xdr:col>
      <xdr:colOff>38100</xdr:colOff>
      <xdr:row>38</xdr:row>
      <xdr:rowOff>141592</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8699500" y="6555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158119</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483111" y="6330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87897</xdr:rowOff>
    </xdr:from>
    <xdr:to>
      <xdr:col>41</xdr:col>
      <xdr:colOff>101600</xdr:colOff>
      <xdr:row>39</xdr:row>
      <xdr:rowOff>18047</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7810500" y="6602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34574</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594111" y="6378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95822</xdr:rowOff>
    </xdr:from>
    <xdr:to>
      <xdr:col>36</xdr:col>
      <xdr:colOff>165100</xdr:colOff>
      <xdr:row>32</xdr:row>
      <xdr:rowOff>25972</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6921500" y="5410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42499</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672795" y="51859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22764</xdr:rowOff>
    </xdr:from>
    <xdr:to>
      <xdr:col>54</xdr:col>
      <xdr:colOff>189865</xdr:colOff>
      <xdr:row>57</xdr:row>
      <xdr:rowOff>113952</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595264"/>
          <a:ext cx="1270" cy="12913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117779</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9890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113952</xdr:rowOff>
    </xdr:from>
    <xdr:to>
      <xdr:col>55</xdr:col>
      <xdr:colOff>88900</xdr:colOff>
      <xdr:row>57</xdr:row>
      <xdr:rowOff>113952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9886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140891</xdr:rowOff>
    </xdr:from>
    <xdr:ext cx="599010"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370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22764</xdr:rowOff>
    </xdr:from>
    <xdr:to>
      <xdr:col>55</xdr:col>
      <xdr:colOff>88900</xdr:colOff>
      <xdr:row>50</xdr:row>
      <xdr:rowOff>22764</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595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24684</xdr:rowOff>
    </xdr:from>
    <xdr:to>
      <xdr:col>55</xdr:col>
      <xdr:colOff>0</xdr:colOff>
      <xdr:row>57</xdr:row>
      <xdr:rowOff>70663</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9639300" y="9797334"/>
          <a:ext cx="838200" cy="45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72938</xdr:rowOff>
    </xdr:from>
    <xdr:ext cx="534377"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5026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50061</xdr:rowOff>
    </xdr:from>
    <xdr:to>
      <xdr:col>55</xdr:col>
      <xdr:colOff>50800</xdr:colOff>
      <xdr:row>56</xdr:row>
      <xdr:rowOff>151661</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651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70663</xdr:rowOff>
    </xdr:from>
    <xdr:to>
      <xdr:col>50</xdr:col>
      <xdr:colOff>114300</xdr:colOff>
      <xdr:row>58</xdr:row>
      <xdr:rowOff>5268</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8750300" y="9843313"/>
          <a:ext cx="889000" cy="106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24595</xdr:rowOff>
    </xdr:from>
    <xdr:to>
      <xdr:col>50</xdr:col>
      <xdr:colOff>165100</xdr:colOff>
      <xdr:row>56</xdr:row>
      <xdr:rowOff>126195</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625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142722</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72111" y="940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30894</xdr:rowOff>
    </xdr:from>
    <xdr:to>
      <xdr:col>45</xdr:col>
      <xdr:colOff>177800</xdr:colOff>
      <xdr:row>58</xdr:row>
      <xdr:rowOff>5268</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7861300" y="9803544"/>
          <a:ext cx="889000" cy="145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129553</xdr:rowOff>
    </xdr:from>
    <xdr:to>
      <xdr:col>46</xdr:col>
      <xdr:colOff>38100</xdr:colOff>
      <xdr:row>57</xdr:row>
      <xdr:rowOff>59703</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730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76230</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83111" y="9505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30894</xdr:rowOff>
    </xdr:from>
    <xdr:to>
      <xdr:col>41</xdr:col>
      <xdr:colOff>50800</xdr:colOff>
      <xdr:row>57</xdr:row>
      <xdr:rowOff>104831</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6972300" y="9803544"/>
          <a:ext cx="889000" cy="73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114206</xdr:rowOff>
    </xdr:from>
    <xdr:to>
      <xdr:col>41</xdr:col>
      <xdr:colOff>101600</xdr:colOff>
      <xdr:row>57</xdr:row>
      <xdr:rowOff>44356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715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60883</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94111" y="9490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123457</xdr:rowOff>
    </xdr:from>
    <xdr:to>
      <xdr:col>36</xdr:col>
      <xdr:colOff>165100</xdr:colOff>
      <xdr:row>57</xdr:row>
      <xdr:rowOff>53607</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724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70134</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705111" y="9499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145334</xdr:rowOff>
    </xdr:from>
    <xdr:to>
      <xdr:col>55</xdr:col>
      <xdr:colOff>50800</xdr:colOff>
      <xdr:row>57</xdr:row>
      <xdr:rowOff>75484</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9746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60261</xdr:rowOff>
    </xdr:from>
    <xdr:ext cx="534377"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661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19863</xdr:rowOff>
    </xdr:from>
    <xdr:to>
      <xdr:col>50</xdr:col>
      <xdr:colOff>165100</xdr:colOff>
      <xdr:row>57</xdr:row>
      <xdr:rowOff>121463</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9792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112590</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72111" y="9885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125918</xdr:rowOff>
    </xdr:from>
    <xdr:to>
      <xdr:col>46</xdr:col>
      <xdr:colOff>38100</xdr:colOff>
      <xdr:row>58</xdr:row>
      <xdr:rowOff>56068</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9898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47195</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83111" y="9991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151544</xdr:rowOff>
    </xdr:from>
    <xdr:to>
      <xdr:col>41</xdr:col>
      <xdr:colOff>101600</xdr:colOff>
      <xdr:row>57</xdr:row>
      <xdr:rowOff>81694</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9752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72821</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94111" y="9845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54031</xdr:rowOff>
    </xdr:from>
    <xdr:to>
      <xdr:col>36</xdr:col>
      <xdr:colOff>165100</xdr:colOff>
      <xdr:row>57</xdr:row>
      <xdr:rowOff>155631</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9826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146758</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05111" y="9919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38299</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普通建設事業費 （ うち新規整備　）グラフ枠">
          <a:extLst>
            <a:ext uri="{FF2B5EF4-FFF2-40B4-BE49-F238E27FC236}">
              <a16:creationId xmlns:a16="http://schemas.microsoft.com/office/drawing/2014/main" id="{00000000-0008-0000-06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54791</xdr:rowOff>
    </xdr:from>
    <xdr:to>
      <xdr:col>54</xdr:col>
      <xdr:colOff>189865</xdr:colOff>
      <xdr:row>79</xdr:row>
      <xdr:rowOff>98879</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10475595" y="12227741"/>
          <a:ext cx="1270" cy="1415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3" name="普通建設事業費 （ うち新規整備　）最小値テキスト">
          <a:extLst>
            <a:ext uri="{FF2B5EF4-FFF2-40B4-BE49-F238E27FC236}">
              <a16:creationId xmlns:a16="http://schemas.microsoft.com/office/drawing/2014/main" id="{00000000-0008-0000-0600-000093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1468</xdr:rowOff>
    </xdr:from>
    <xdr:ext cx="534377" cy="259045"/>
    <xdr:sp macro="" textlink="">
      <xdr:nvSpPr>
        <xdr:cNvPr id="405" name="普通建設事業費 （ うち新規整備　）最大値テキスト">
          <a:extLst>
            <a:ext uri="{FF2B5EF4-FFF2-40B4-BE49-F238E27FC236}">
              <a16:creationId xmlns:a16="http://schemas.microsoft.com/office/drawing/2014/main" id="{00000000-0008-0000-0600-000095010000}"/>
            </a:ext>
          </a:extLst>
        </xdr:cNvPr>
        <xdr:cNvSpPr txBox="1"/>
      </xdr:nvSpPr>
      <xdr:spPr>
        <a:xfrm>
          <a:off x="10528300" y="12002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54791</xdr:rowOff>
    </xdr:from>
    <xdr:to>
      <xdr:col>55</xdr:col>
      <xdr:colOff>88900</xdr:colOff>
      <xdr:row>71</xdr:row>
      <xdr:rowOff>54791</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22277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94405</xdr:rowOff>
    </xdr:from>
    <xdr:to>
      <xdr:col>55</xdr:col>
      <xdr:colOff>0</xdr:colOff>
      <xdr:row>79</xdr:row>
      <xdr:rowOff>98879</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9639300" y="13638955"/>
          <a:ext cx="838200" cy="4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90778</xdr:rowOff>
    </xdr:from>
    <xdr:ext cx="469744" cy="259045"/>
    <xdr:sp macro="" textlink="">
      <xdr:nvSpPr>
        <xdr:cNvPr id="408" name="普通建設事業費 （ うち新規整備　）平均値テキスト">
          <a:extLst>
            <a:ext uri="{FF2B5EF4-FFF2-40B4-BE49-F238E27FC236}">
              <a16:creationId xmlns:a16="http://schemas.microsoft.com/office/drawing/2014/main" id="{00000000-0008-0000-0600-000098010000}"/>
            </a:ext>
          </a:extLst>
        </xdr:cNvPr>
        <xdr:cNvSpPr txBox="1"/>
      </xdr:nvSpPr>
      <xdr:spPr>
        <a:xfrm>
          <a:off x="10528300" y="131209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67901</xdr:rowOff>
    </xdr:from>
    <xdr:to>
      <xdr:col>55</xdr:col>
      <xdr:colOff>50800</xdr:colOff>
      <xdr:row>77</xdr:row>
      <xdr:rowOff>169501</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10426700" y="1326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83334</xdr:rowOff>
    </xdr:from>
    <xdr:to>
      <xdr:col>50</xdr:col>
      <xdr:colOff>114300</xdr:colOff>
      <xdr:row>79</xdr:row>
      <xdr:rowOff>94405</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8750300" y="13627884"/>
          <a:ext cx="889000" cy="11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47230</xdr:rowOff>
    </xdr:from>
    <xdr:to>
      <xdr:col>50</xdr:col>
      <xdr:colOff>165100</xdr:colOff>
      <xdr:row>77</xdr:row>
      <xdr:rowOff>148830</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9588500" y="1324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165357</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372111" y="13024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83334</xdr:rowOff>
    </xdr:from>
    <xdr:to>
      <xdr:col>45</xdr:col>
      <xdr:colOff>177800</xdr:colOff>
      <xdr:row>79</xdr:row>
      <xdr:rowOff>96430</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7861300" y="13627884"/>
          <a:ext cx="889000" cy="13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149282</xdr:rowOff>
    </xdr:from>
    <xdr:to>
      <xdr:col>46</xdr:col>
      <xdr:colOff>38100</xdr:colOff>
      <xdr:row>78</xdr:row>
      <xdr:rowOff>79432</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8699500" y="1335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95959</xdr:rowOff>
    </xdr:from>
    <xdr:ext cx="469744"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15428" y="13126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95483</xdr:rowOff>
    </xdr:from>
    <xdr:to>
      <xdr:col>41</xdr:col>
      <xdr:colOff>50800</xdr:colOff>
      <xdr:row>79</xdr:row>
      <xdr:rowOff>96430</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a:off x="6972300" y="13640033"/>
          <a:ext cx="889000" cy="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67118</xdr:rowOff>
    </xdr:from>
    <xdr:to>
      <xdr:col>41</xdr:col>
      <xdr:colOff>101600</xdr:colOff>
      <xdr:row>77</xdr:row>
      <xdr:rowOff>168718</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7810500" y="1326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13795</xdr:rowOff>
    </xdr:from>
    <xdr:ext cx="469744"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626428" y="13043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139192</xdr:rowOff>
    </xdr:from>
    <xdr:to>
      <xdr:col>36</xdr:col>
      <xdr:colOff>165100</xdr:colOff>
      <xdr:row>78</xdr:row>
      <xdr:rowOff>69342</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6921500" y="1334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76</xdr:row>
      <xdr:rowOff>85869</xdr:rowOff>
    </xdr:from>
    <xdr:ext cx="469744"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37428" y="13116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48079</xdr:rowOff>
    </xdr:from>
    <xdr:to>
      <xdr:col>55</xdr:col>
      <xdr:colOff>50800</xdr:colOff>
      <xdr:row>79</xdr:row>
      <xdr:rowOff>149679</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10426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134456</xdr:rowOff>
    </xdr:from>
    <xdr:ext cx="249299" cy="259045"/>
    <xdr:sp macro="" textlink="">
      <xdr:nvSpPr>
        <xdr:cNvPr id="427" name="普通建設事業費 （ うち新規整備　）該当値テキスト">
          <a:extLst>
            <a:ext uri="{FF2B5EF4-FFF2-40B4-BE49-F238E27FC236}">
              <a16:creationId xmlns:a16="http://schemas.microsoft.com/office/drawing/2014/main" id="{00000000-0008-0000-0600-0000AB010000}"/>
            </a:ext>
          </a:extLst>
        </xdr:cNvPr>
        <xdr:cNvSpPr txBox="1"/>
      </xdr:nvSpPr>
      <xdr:spPr>
        <a:xfrm>
          <a:off x="10528300" y="135075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43605</xdr:rowOff>
    </xdr:from>
    <xdr:to>
      <xdr:col>50</xdr:col>
      <xdr:colOff>165100</xdr:colOff>
      <xdr:row>79</xdr:row>
      <xdr:rowOff>145205</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9588500" y="13588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136332</xdr:rowOff>
    </xdr:from>
    <xdr:ext cx="378565"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450017" y="136808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32534</xdr:rowOff>
    </xdr:from>
    <xdr:to>
      <xdr:col>46</xdr:col>
      <xdr:colOff>38100</xdr:colOff>
      <xdr:row>79</xdr:row>
      <xdr:rowOff>134134</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8699500" y="13577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79</xdr:row>
      <xdr:rowOff>125261</xdr:rowOff>
    </xdr:from>
    <xdr:ext cx="378565"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8561017" y="136698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45630</xdr:rowOff>
    </xdr:from>
    <xdr:to>
      <xdr:col>41</xdr:col>
      <xdr:colOff>101600</xdr:colOff>
      <xdr:row>79</xdr:row>
      <xdr:rowOff>147230</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7810500" y="13590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79</xdr:row>
      <xdr:rowOff>138357</xdr:rowOff>
    </xdr:from>
    <xdr:ext cx="313932"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7704333" y="136829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44683</xdr:rowOff>
    </xdr:from>
    <xdr:to>
      <xdr:col>36</xdr:col>
      <xdr:colOff>165100</xdr:colOff>
      <xdr:row>79</xdr:row>
      <xdr:rowOff>146283</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6921500" y="13589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79</xdr:row>
      <xdr:rowOff>137410</xdr:rowOff>
    </xdr:from>
    <xdr:ext cx="378565"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6783017" y="136819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普通建設事業費 （ うち更新整備　）グラフ枠">
          <a:extLst>
            <a:ext uri="{FF2B5EF4-FFF2-40B4-BE49-F238E27FC236}">
              <a16:creationId xmlns:a16="http://schemas.microsoft.com/office/drawing/2014/main" id="{00000000-0008-0000-06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82150</xdr:rowOff>
    </xdr:from>
    <xdr:to>
      <xdr:col>54</xdr:col>
      <xdr:colOff>189865</xdr:colOff>
      <xdr:row>99</xdr:row>
      <xdr:rowOff>55632</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10475595" y="15684100"/>
          <a:ext cx="1270" cy="1345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59459</xdr:rowOff>
    </xdr:from>
    <xdr:ext cx="534377" cy="259045"/>
    <xdr:sp macro="" textlink="">
      <xdr:nvSpPr>
        <xdr:cNvPr id="461" name="普通建設事業費 （ うち更新整備　）最小値テキスト">
          <a:extLst>
            <a:ext uri="{FF2B5EF4-FFF2-40B4-BE49-F238E27FC236}">
              <a16:creationId xmlns:a16="http://schemas.microsoft.com/office/drawing/2014/main" id="{00000000-0008-0000-0600-0000CD010000}"/>
            </a:ext>
          </a:extLst>
        </xdr:cNvPr>
        <xdr:cNvSpPr txBox="1"/>
      </xdr:nvSpPr>
      <xdr:spPr>
        <a:xfrm>
          <a:off x="10528300" y="17033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55632</xdr:rowOff>
    </xdr:from>
    <xdr:to>
      <xdr:col>55</xdr:col>
      <xdr:colOff>88900</xdr:colOff>
      <xdr:row>99</xdr:row>
      <xdr:rowOff>55632</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7029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28827</xdr:rowOff>
    </xdr:from>
    <xdr:ext cx="534377" cy="259045"/>
    <xdr:sp macro="" textlink="">
      <xdr:nvSpPr>
        <xdr:cNvPr id="463" name="普通建設事業費 （ うち更新整備　）最大値テキスト">
          <a:extLst>
            <a:ext uri="{FF2B5EF4-FFF2-40B4-BE49-F238E27FC236}">
              <a16:creationId xmlns:a16="http://schemas.microsoft.com/office/drawing/2014/main" id="{00000000-0008-0000-0600-0000CF010000}"/>
            </a:ext>
          </a:extLst>
        </xdr:cNvPr>
        <xdr:cNvSpPr txBox="1"/>
      </xdr:nvSpPr>
      <xdr:spPr>
        <a:xfrm>
          <a:off x="10528300" y="15459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82150</xdr:rowOff>
    </xdr:from>
    <xdr:to>
      <xdr:col>55</xdr:col>
      <xdr:colOff>88900</xdr:colOff>
      <xdr:row>91</xdr:row>
      <xdr:rowOff>82150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10388600" y="15684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105163</xdr:rowOff>
    </xdr:from>
    <xdr:to>
      <xdr:col>55</xdr:col>
      <xdr:colOff>0</xdr:colOff>
      <xdr:row>97</xdr:row>
      <xdr:rowOff>39688</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9639300" y="16564363"/>
          <a:ext cx="838200" cy="105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51573</xdr:rowOff>
    </xdr:from>
    <xdr:ext cx="534377" cy="259045"/>
    <xdr:sp macro="" textlink="">
      <xdr:nvSpPr>
        <xdr:cNvPr id="466" name="普通建設事業費 （ うち更新整備　）平均値テキスト">
          <a:extLst>
            <a:ext uri="{FF2B5EF4-FFF2-40B4-BE49-F238E27FC236}">
              <a16:creationId xmlns:a16="http://schemas.microsoft.com/office/drawing/2014/main" id="{00000000-0008-0000-0600-0000D2010000}"/>
            </a:ext>
          </a:extLst>
        </xdr:cNvPr>
        <xdr:cNvSpPr txBox="1"/>
      </xdr:nvSpPr>
      <xdr:spPr>
        <a:xfrm>
          <a:off x="10528300" y="166822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73146</xdr:rowOff>
    </xdr:from>
    <xdr:to>
      <xdr:col>55</xdr:col>
      <xdr:colOff>50800</xdr:colOff>
      <xdr:row>98</xdr:row>
      <xdr:rowOff>3296</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10426700" y="16703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39688</xdr:rowOff>
    </xdr:from>
    <xdr:to>
      <xdr:col>50</xdr:col>
      <xdr:colOff>114300</xdr:colOff>
      <xdr:row>99</xdr:row>
      <xdr:rowOff>8237</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8750300" y="16670338"/>
          <a:ext cx="889000" cy="311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97340</xdr:rowOff>
    </xdr:from>
    <xdr:to>
      <xdr:col>50</xdr:col>
      <xdr:colOff>165100</xdr:colOff>
      <xdr:row>98</xdr:row>
      <xdr:rowOff>27490</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9588500" y="16727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18617</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9372111" y="16820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50870</xdr:rowOff>
    </xdr:from>
    <xdr:to>
      <xdr:col>45</xdr:col>
      <xdr:colOff>177800</xdr:colOff>
      <xdr:row>99</xdr:row>
      <xdr:rowOff>8237</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7861300" y="16681520"/>
          <a:ext cx="889000" cy="300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26930</xdr:rowOff>
    </xdr:from>
    <xdr:to>
      <xdr:col>46</xdr:col>
      <xdr:colOff>38100</xdr:colOff>
      <xdr:row>98</xdr:row>
      <xdr:rowOff>128530</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8699500" y="1682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145057</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483111" y="16604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50870</xdr:rowOff>
    </xdr:from>
    <xdr:to>
      <xdr:col>41</xdr:col>
      <xdr:colOff>50800</xdr:colOff>
      <xdr:row>97</xdr:row>
      <xdr:rowOff>167666</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flipV="1">
          <a:off x="6972300" y="16681520"/>
          <a:ext cx="889000" cy="116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72346</xdr:rowOff>
    </xdr:from>
    <xdr:to>
      <xdr:col>41</xdr:col>
      <xdr:colOff>101600</xdr:colOff>
      <xdr:row>99</xdr:row>
      <xdr:rowOff>2496</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7810500" y="16874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165073</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594111" y="16967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59582</xdr:rowOff>
    </xdr:from>
    <xdr:to>
      <xdr:col>36</xdr:col>
      <xdr:colOff>165100</xdr:colOff>
      <xdr:row>98</xdr:row>
      <xdr:rowOff>161182</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6921500" y="16861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152309</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05111" y="16954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54363</xdr:rowOff>
    </xdr:from>
    <xdr:to>
      <xdr:col>55</xdr:col>
      <xdr:colOff>50800</xdr:colOff>
      <xdr:row>96</xdr:row>
      <xdr:rowOff>155963</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10426700" y="1651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77240</xdr:rowOff>
    </xdr:from>
    <xdr:ext cx="534377" cy="259045"/>
    <xdr:sp macro="" textlink="">
      <xdr:nvSpPr>
        <xdr:cNvPr id="485" name="普通建設事業費 （ うち更新整備　）該当値テキスト">
          <a:extLst>
            <a:ext uri="{FF2B5EF4-FFF2-40B4-BE49-F238E27FC236}">
              <a16:creationId xmlns:a16="http://schemas.microsoft.com/office/drawing/2014/main" id="{00000000-0008-0000-0600-0000E5010000}"/>
            </a:ext>
          </a:extLst>
        </xdr:cNvPr>
        <xdr:cNvSpPr txBox="1"/>
      </xdr:nvSpPr>
      <xdr:spPr>
        <a:xfrm>
          <a:off x="10528300" y="16364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160338</xdr:rowOff>
    </xdr:from>
    <xdr:to>
      <xdr:col>50</xdr:col>
      <xdr:colOff>165100</xdr:colOff>
      <xdr:row>97</xdr:row>
      <xdr:rowOff>90488</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9588500" y="16619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107015</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372111" y="16394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128887</xdr:rowOff>
    </xdr:from>
    <xdr:to>
      <xdr:col>46</xdr:col>
      <xdr:colOff>38100</xdr:colOff>
      <xdr:row>99</xdr:row>
      <xdr:rowOff>59037</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8699500" y="16930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50164</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8483111" y="17023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70</xdr:rowOff>
    </xdr:from>
    <xdr:to>
      <xdr:col>41</xdr:col>
      <xdr:colOff>101600</xdr:colOff>
      <xdr:row>97</xdr:row>
      <xdr:rowOff>101670</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7810500" y="1663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118197</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7594111" y="16405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116866</xdr:rowOff>
    </xdr:from>
    <xdr:to>
      <xdr:col>36</xdr:col>
      <xdr:colOff>165100</xdr:colOff>
      <xdr:row>98</xdr:row>
      <xdr:rowOff>47016</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6921500" y="16747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63543</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6705111" y="16522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35</xdr:row>
      <xdr:rowOff>54627</xdr:rowOff>
    </xdr:from>
    <xdr:ext cx="312906"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2133094" y="6055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32</xdr:row>
      <xdr:rowOff>111777</xdr:rowOff>
    </xdr:from>
    <xdr:ext cx="312906"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133094" y="5598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29</xdr:row>
      <xdr:rowOff>168927</xdr:rowOff>
    </xdr:from>
    <xdr:ext cx="312906"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2133094" y="5140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27</xdr:row>
      <xdr:rowOff>54627</xdr:rowOff>
    </xdr:from>
    <xdr:ext cx="312906"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2133094" y="468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災害復旧事業費グラフ枠">
          <a:extLst>
            <a:ext uri="{FF2B5EF4-FFF2-40B4-BE49-F238E27FC236}">
              <a16:creationId xmlns:a16="http://schemas.microsoft.com/office/drawing/2014/main" id="{00000000-0008-0000-06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38</xdr:row>
      <xdr:rowOff>139700</xdr:rowOff>
    </xdr:from>
    <xdr:to>
      <xdr:col>85</xdr:col>
      <xdr:colOff>126364</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317595" y="6654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10177</xdr:rowOff>
    </xdr:from>
    <xdr:ext cx="249299" cy="259045"/>
    <xdr:sp macro="" textlink="">
      <xdr:nvSpPr>
        <xdr:cNvPr id="516" name="災害復旧事業費最小値テキスト">
          <a:extLst>
            <a:ext uri="{FF2B5EF4-FFF2-40B4-BE49-F238E27FC236}">
              <a16:creationId xmlns:a16="http://schemas.microsoft.com/office/drawing/2014/main" id="{00000000-0008-0000-0600-000004020000}"/>
            </a:ext>
          </a:extLst>
        </xdr:cNvPr>
        <xdr:cNvSpPr txBox="1"/>
      </xdr:nvSpPr>
      <xdr:spPr>
        <a:xfrm>
          <a:off x="1637030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10177</xdr:rowOff>
    </xdr:from>
    <xdr:ext cx="249299" cy="259045"/>
    <xdr:sp macro="" textlink="">
      <xdr:nvSpPr>
        <xdr:cNvPr id="518" name="災害復旧事業費最大値テキスト">
          <a:extLst>
            <a:ext uri="{FF2B5EF4-FFF2-40B4-BE49-F238E27FC236}">
              <a16:creationId xmlns:a16="http://schemas.microsoft.com/office/drawing/2014/main" id="{00000000-0008-0000-0600-000006020000}"/>
            </a:ext>
          </a:extLst>
        </xdr:cNvPr>
        <xdr:cNvSpPr txBox="1"/>
      </xdr:nvSpPr>
      <xdr:spPr>
        <a:xfrm>
          <a:off x="16370300" y="635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67327</xdr:rowOff>
    </xdr:from>
    <xdr:ext cx="249299" cy="259045"/>
    <xdr:sp macro="" textlink="">
      <xdr:nvSpPr>
        <xdr:cNvPr id="521" name="災害復旧事業費平均値テキスト">
          <a:extLst>
            <a:ext uri="{FF2B5EF4-FFF2-40B4-BE49-F238E27FC236}">
              <a16:creationId xmlns:a16="http://schemas.microsoft.com/office/drawing/2014/main" id="{00000000-0008-0000-0600-000009020000}"/>
            </a:ext>
          </a:extLst>
        </xdr:cNvPr>
        <xdr:cNvSpPr txBox="1"/>
      </xdr:nvSpPr>
      <xdr:spPr>
        <a:xfrm>
          <a:off x="16370300" y="6582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62687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88900</xdr:rowOff>
    </xdr:from>
    <xdr:to>
      <xdr:col>81</xdr:col>
      <xdr:colOff>101600</xdr:colOff>
      <xdr:row>39</xdr:row>
      <xdr:rowOff>19050</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5430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88900</xdr:rowOff>
    </xdr:from>
    <xdr:to>
      <xdr:col>76</xdr:col>
      <xdr:colOff>165100</xdr:colOff>
      <xdr:row>39</xdr:row>
      <xdr:rowOff>19050</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4541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88900</xdr:rowOff>
    </xdr:from>
    <xdr:to>
      <xdr:col>72</xdr:col>
      <xdr:colOff>38100</xdr:colOff>
      <xdr:row>37</xdr:row>
      <xdr:rowOff>19050</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3652500" y="626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35</xdr:row>
      <xdr:rowOff>35577</xdr:rowOff>
    </xdr:from>
    <xdr:ext cx="313932"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546333" y="6036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29</xdr:row>
      <xdr:rowOff>146050</xdr:rowOff>
    </xdr:from>
    <xdr:to>
      <xdr:col>67</xdr:col>
      <xdr:colOff>101600</xdr:colOff>
      <xdr:row>30</xdr:row>
      <xdr:rowOff>76200</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2763500" y="511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28</xdr:row>
      <xdr:rowOff>92727</xdr:rowOff>
    </xdr:from>
    <xdr:ext cx="313932"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657333" y="4893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124477</xdr:rowOff>
    </xdr:from>
    <xdr:ext cx="249299" cy="259045"/>
    <xdr:sp macro="" textlink="">
      <xdr:nvSpPr>
        <xdr:cNvPr id="540" name="災害復旧事業費該当値テキスト">
          <a:extLst>
            <a:ext uri="{FF2B5EF4-FFF2-40B4-BE49-F238E27FC236}">
              <a16:creationId xmlns:a16="http://schemas.microsoft.com/office/drawing/2014/main" id="{00000000-0008-0000-0600-00001C020000}"/>
            </a:ext>
          </a:extLst>
        </xdr:cNvPr>
        <xdr:cNvSpPr txBox="1"/>
      </xdr:nvSpPr>
      <xdr:spPr>
        <a:xfrm>
          <a:off x="16370300" y="6468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37</xdr:row>
      <xdr:rowOff>35577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5356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37</xdr:row>
      <xdr:rowOff>35577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4467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失業対策事業費グラフ枠">
          <a:extLst>
            <a:ext uri="{FF2B5EF4-FFF2-40B4-BE49-F238E27FC236}">
              <a16:creationId xmlns:a16="http://schemas.microsoft.com/office/drawing/2014/main" id="{00000000-0008-0000-06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5" name="失業対策事業費最小値テキスト">
          <a:extLst>
            <a:ext uri="{FF2B5EF4-FFF2-40B4-BE49-F238E27FC236}">
              <a16:creationId xmlns:a16="http://schemas.microsoft.com/office/drawing/2014/main" id="{00000000-0008-0000-0600-000035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7" name="失業対策事業費最大値テキスト">
          <a:extLst>
            <a:ext uri="{FF2B5EF4-FFF2-40B4-BE49-F238E27FC236}">
              <a16:creationId xmlns:a16="http://schemas.microsoft.com/office/drawing/2014/main" id="{00000000-0008-0000-0600-000037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0" name="失業対策事業費平均値テキスト">
          <a:extLst>
            <a:ext uri="{FF2B5EF4-FFF2-40B4-BE49-F238E27FC236}">
              <a16:creationId xmlns:a16="http://schemas.microsoft.com/office/drawing/2014/main" id="{00000000-0008-0000-0600-00003A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9" name="失業対策事業費該当値テキスト">
          <a:extLst>
            <a:ext uri="{FF2B5EF4-FFF2-40B4-BE49-F238E27FC236}">
              <a16:creationId xmlns:a16="http://schemas.microsoft.com/office/drawing/2014/main" id="{00000000-0008-0000-0600-00004D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35577</xdr:rowOff>
    </xdr:from>
    <xdr:ext cx="46717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78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公債費グラフ枠">
          <a:extLst>
            <a:ext uri="{FF2B5EF4-FFF2-40B4-BE49-F238E27FC236}">
              <a16:creationId xmlns:a16="http://schemas.microsoft.com/office/drawing/2014/main" id="{00000000-0008-0000-0600-00006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87808</xdr:rowOff>
    </xdr:from>
    <xdr:to>
      <xdr:col>85</xdr:col>
      <xdr:colOff>126364</xdr:colOff>
      <xdr:row>79</xdr:row>
      <xdr:rowOff>44298</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6317595" y="12089308"/>
          <a:ext cx="1269" cy="1499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48125</xdr:rowOff>
    </xdr:from>
    <xdr:ext cx="249299" cy="259045"/>
    <xdr:sp macro="" textlink="">
      <xdr:nvSpPr>
        <xdr:cNvPr id="622" name="公債費最小値テキスト">
          <a:extLst>
            <a:ext uri="{FF2B5EF4-FFF2-40B4-BE49-F238E27FC236}">
              <a16:creationId xmlns:a16="http://schemas.microsoft.com/office/drawing/2014/main" id="{00000000-0008-0000-0600-00006E020000}"/>
            </a:ext>
          </a:extLst>
        </xdr:cNvPr>
        <xdr:cNvSpPr txBox="1"/>
      </xdr:nvSpPr>
      <xdr:spPr>
        <a:xfrm>
          <a:off x="16370300" y="135926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44298</xdr:rowOff>
    </xdr:from>
    <xdr:to>
      <xdr:col>86</xdr:col>
      <xdr:colOff>25400</xdr:colOff>
      <xdr:row>79</xdr:row>
      <xdr:rowOff>44298</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6230600" y="13588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34485</xdr:rowOff>
    </xdr:from>
    <xdr:ext cx="534377" cy="259045"/>
    <xdr:sp macro="" textlink="">
      <xdr:nvSpPr>
        <xdr:cNvPr id="624" name="公債費最大値テキスト">
          <a:extLst>
            <a:ext uri="{FF2B5EF4-FFF2-40B4-BE49-F238E27FC236}">
              <a16:creationId xmlns:a16="http://schemas.microsoft.com/office/drawing/2014/main" id="{00000000-0008-0000-0600-000070020000}"/>
            </a:ext>
          </a:extLst>
        </xdr:cNvPr>
        <xdr:cNvSpPr txBox="1"/>
      </xdr:nvSpPr>
      <xdr:spPr>
        <a:xfrm>
          <a:off x="16370300" y="11864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87808</xdr:rowOff>
    </xdr:from>
    <xdr:to>
      <xdr:col>86</xdr:col>
      <xdr:colOff>25400</xdr:colOff>
      <xdr:row>70</xdr:row>
      <xdr:rowOff>87808</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6230600" y="12089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3378</xdr:rowOff>
    </xdr:from>
    <xdr:to>
      <xdr:col>85</xdr:col>
      <xdr:colOff>127000</xdr:colOff>
      <xdr:row>76</xdr:row>
      <xdr:rowOff>46279</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5481300" y="13033578"/>
          <a:ext cx="838200" cy="42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42257</xdr:rowOff>
    </xdr:from>
    <xdr:ext cx="469744" cy="259045"/>
    <xdr:sp macro="" textlink="">
      <xdr:nvSpPr>
        <xdr:cNvPr id="627" name="公債費平均値テキスト">
          <a:extLst>
            <a:ext uri="{FF2B5EF4-FFF2-40B4-BE49-F238E27FC236}">
              <a16:creationId xmlns:a16="http://schemas.microsoft.com/office/drawing/2014/main" id="{00000000-0008-0000-0600-000073020000}"/>
            </a:ext>
          </a:extLst>
        </xdr:cNvPr>
        <xdr:cNvSpPr txBox="1"/>
      </xdr:nvSpPr>
      <xdr:spPr>
        <a:xfrm>
          <a:off x="16370300" y="130724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63830</xdr:rowOff>
    </xdr:from>
    <xdr:to>
      <xdr:col>85</xdr:col>
      <xdr:colOff>177800</xdr:colOff>
      <xdr:row>76</xdr:row>
      <xdr:rowOff>165430</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6268700" y="130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22200</xdr:rowOff>
    </xdr:from>
    <xdr:to>
      <xdr:col>81</xdr:col>
      <xdr:colOff>50800</xdr:colOff>
      <xdr:row>76</xdr:row>
      <xdr:rowOff>46279</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4592300" y="13052400"/>
          <a:ext cx="889000" cy="24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38836</xdr:rowOff>
    </xdr:from>
    <xdr:to>
      <xdr:col>81</xdr:col>
      <xdr:colOff>101600</xdr:colOff>
      <xdr:row>76</xdr:row>
      <xdr:rowOff>140436</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5430500" y="13069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131563</xdr:rowOff>
    </xdr:from>
    <xdr:ext cx="469744"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5246428" y="13161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22200</xdr:rowOff>
    </xdr:from>
    <xdr:to>
      <xdr:col>76</xdr:col>
      <xdr:colOff>114300</xdr:colOff>
      <xdr:row>76</xdr:row>
      <xdr:rowOff>23419</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3703300" y="13052400"/>
          <a:ext cx="889000" cy="1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86158</xdr:rowOff>
    </xdr:from>
    <xdr:to>
      <xdr:col>76</xdr:col>
      <xdr:colOff>165100</xdr:colOff>
      <xdr:row>77</xdr:row>
      <xdr:rowOff>16308</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4541500" y="13116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7435</xdr:rowOff>
    </xdr:from>
    <xdr:ext cx="469744"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357428" y="13209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4369</xdr:rowOff>
    </xdr:from>
    <xdr:to>
      <xdr:col>71</xdr:col>
      <xdr:colOff>177800</xdr:colOff>
      <xdr:row>76</xdr:row>
      <xdr:rowOff>23419</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2814300" y="13034569"/>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12928</xdr:rowOff>
    </xdr:from>
    <xdr:to>
      <xdr:col>72</xdr:col>
      <xdr:colOff>38100</xdr:colOff>
      <xdr:row>76</xdr:row>
      <xdr:rowOff>114528</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3652500" y="1304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105655</xdr:rowOff>
    </xdr:from>
    <xdr:ext cx="469744"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468428" y="13135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43714</xdr:rowOff>
    </xdr:from>
    <xdr:to>
      <xdr:col>67</xdr:col>
      <xdr:colOff>101600</xdr:colOff>
      <xdr:row>76</xdr:row>
      <xdr:rowOff>145314</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2763500" y="1307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136441</xdr:rowOff>
    </xdr:from>
    <xdr:ext cx="469744"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2579428" y="13166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124028</xdr:rowOff>
    </xdr:from>
    <xdr:to>
      <xdr:col>85</xdr:col>
      <xdr:colOff>177800</xdr:colOff>
      <xdr:row>76</xdr:row>
      <xdr:rowOff>54178</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6268700" y="12982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146905</xdr:rowOff>
    </xdr:from>
    <xdr:ext cx="469744" cy="259045"/>
    <xdr:sp macro="" textlink="">
      <xdr:nvSpPr>
        <xdr:cNvPr id="646" name="公債費該当値テキスト">
          <a:extLst>
            <a:ext uri="{FF2B5EF4-FFF2-40B4-BE49-F238E27FC236}">
              <a16:creationId xmlns:a16="http://schemas.microsoft.com/office/drawing/2014/main" id="{00000000-0008-0000-0600-000086020000}"/>
            </a:ext>
          </a:extLst>
        </xdr:cNvPr>
        <xdr:cNvSpPr txBox="1"/>
      </xdr:nvSpPr>
      <xdr:spPr>
        <a:xfrm>
          <a:off x="16370300" y="12834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166929</xdr:rowOff>
    </xdr:from>
    <xdr:to>
      <xdr:col>81</xdr:col>
      <xdr:colOff>101600</xdr:colOff>
      <xdr:row>76</xdr:row>
      <xdr:rowOff>97079</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5430500" y="13025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74</xdr:row>
      <xdr:rowOff>113606</xdr:rowOff>
    </xdr:from>
    <xdr:ext cx="469744"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5246428" y="12800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142849</xdr:rowOff>
    </xdr:from>
    <xdr:to>
      <xdr:col>76</xdr:col>
      <xdr:colOff>165100</xdr:colOff>
      <xdr:row>76</xdr:row>
      <xdr:rowOff>73000</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4541500" y="1300159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74</xdr:row>
      <xdr:rowOff>89526</xdr:rowOff>
    </xdr:from>
    <xdr:ext cx="469744"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357428" y="12776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144069</xdr:rowOff>
    </xdr:from>
    <xdr:to>
      <xdr:col>72</xdr:col>
      <xdr:colOff>38100</xdr:colOff>
      <xdr:row>76</xdr:row>
      <xdr:rowOff>74219</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3652500" y="13002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74</xdr:row>
      <xdr:rowOff>90746</xdr:rowOff>
    </xdr:from>
    <xdr:ext cx="469744"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468428" y="12778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125019</xdr:rowOff>
    </xdr:from>
    <xdr:to>
      <xdr:col>67</xdr:col>
      <xdr:colOff>101600</xdr:colOff>
      <xdr:row>76</xdr:row>
      <xdr:rowOff>55169</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2763500" y="12983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74</xdr:row>
      <xdr:rowOff>71696</xdr:rowOff>
    </xdr:from>
    <xdr:ext cx="469744"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2579428" y="12758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積立金グラフ枠">
          <a:extLst>
            <a:ext uri="{FF2B5EF4-FFF2-40B4-BE49-F238E27FC236}">
              <a16:creationId xmlns:a16="http://schemas.microsoft.com/office/drawing/2014/main" id="{00000000-0008-0000-06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90912</xdr:rowOff>
    </xdr:from>
    <xdr:to>
      <xdr:col>85</xdr:col>
      <xdr:colOff>126364</xdr:colOff>
      <xdr:row>98</xdr:row>
      <xdr:rowOff>65633</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6317595" y="15521412"/>
          <a:ext cx="1269" cy="1346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69460</xdr:rowOff>
    </xdr:from>
    <xdr:ext cx="469744" cy="259045"/>
    <xdr:sp macro="" textlink="">
      <xdr:nvSpPr>
        <xdr:cNvPr id="679" name="積立金最小値テキスト">
          <a:extLst>
            <a:ext uri="{FF2B5EF4-FFF2-40B4-BE49-F238E27FC236}">
              <a16:creationId xmlns:a16="http://schemas.microsoft.com/office/drawing/2014/main" id="{00000000-0008-0000-0600-0000A7020000}"/>
            </a:ext>
          </a:extLst>
        </xdr:cNvPr>
        <xdr:cNvSpPr txBox="1"/>
      </xdr:nvSpPr>
      <xdr:spPr>
        <a:xfrm>
          <a:off x="16370300" y="16871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65633</xdr:rowOff>
    </xdr:from>
    <xdr:to>
      <xdr:col>86</xdr:col>
      <xdr:colOff>25400</xdr:colOff>
      <xdr:row>98</xdr:row>
      <xdr:rowOff>65633</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6230600" y="16867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37589</xdr:rowOff>
    </xdr:from>
    <xdr:ext cx="534377" cy="259045"/>
    <xdr:sp macro="" textlink="">
      <xdr:nvSpPr>
        <xdr:cNvPr id="681" name="積立金最大値テキスト">
          <a:extLst>
            <a:ext uri="{FF2B5EF4-FFF2-40B4-BE49-F238E27FC236}">
              <a16:creationId xmlns:a16="http://schemas.microsoft.com/office/drawing/2014/main" id="{00000000-0008-0000-0600-0000A9020000}"/>
            </a:ext>
          </a:extLst>
        </xdr:cNvPr>
        <xdr:cNvSpPr txBox="1"/>
      </xdr:nvSpPr>
      <xdr:spPr>
        <a:xfrm>
          <a:off x="16370300" y="15296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90912</xdr:rowOff>
    </xdr:from>
    <xdr:to>
      <xdr:col>86</xdr:col>
      <xdr:colOff>25400</xdr:colOff>
      <xdr:row>90</xdr:row>
      <xdr:rowOff>90912</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6230600" y="15521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48450</xdr:rowOff>
    </xdr:from>
    <xdr:to>
      <xdr:col>85</xdr:col>
      <xdr:colOff>127000</xdr:colOff>
      <xdr:row>95</xdr:row>
      <xdr:rowOff>168884</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5481300" y="16336200"/>
          <a:ext cx="838200" cy="12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146384</xdr:rowOff>
    </xdr:from>
    <xdr:ext cx="534377" cy="259045"/>
    <xdr:sp macro="" textlink="">
      <xdr:nvSpPr>
        <xdr:cNvPr id="684" name="積立金平均値テキスト">
          <a:extLst>
            <a:ext uri="{FF2B5EF4-FFF2-40B4-BE49-F238E27FC236}">
              <a16:creationId xmlns:a16="http://schemas.microsoft.com/office/drawing/2014/main" id="{00000000-0008-0000-0600-0000AC020000}"/>
            </a:ext>
          </a:extLst>
        </xdr:cNvPr>
        <xdr:cNvSpPr txBox="1"/>
      </xdr:nvSpPr>
      <xdr:spPr>
        <a:xfrm>
          <a:off x="16370300" y="164341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167957</xdr:rowOff>
    </xdr:from>
    <xdr:to>
      <xdr:col>85</xdr:col>
      <xdr:colOff>177800</xdr:colOff>
      <xdr:row>96</xdr:row>
      <xdr:rowOff>98107</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6268700" y="16455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131547</xdr:rowOff>
    </xdr:from>
    <xdr:to>
      <xdr:col>81</xdr:col>
      <xdr:colOff>50800</xdr:colOff>
      <xdr:row>95</xdr:row>
      <xdr:rowOff>48450</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4592300" y="16076397"/>
          <a:ext cx="889000" cy="259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117875</xdr:rowOff>
    </xdr:from>
    <xdr:to>
      <xdr:col>81</xdr:col>
      <xdr:colOff>101600</xdr:colOff>
      <xdr:row>96</xdr:row>
      <xdr:rowOff>48025</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5430500" y="1640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39152</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5214111" y="16498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131547</xdr:rowOff>
    </xdr:from>
    <xdr:to>
      <xdr:col>76</xdr:col>
      <xdr:colOff>114300</xdr:colOff>
      <xdr:row>95</xdr:row>
      <xdr:rowOff>151912</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3703300" y="16076397"/>
          <a:ext cx="889000" cy="36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42038</xdr:rowOff>
    </xdr:from>
    <xdr:to>
      <xdr:col>76</xdr:col>
      <xdr:colOff>165100</xdr:colOff>
      <xdr:row>95</xdr:row>
      <xdr:rowOff>143638</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4541500" y="1632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134765</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4325111" y="16422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151912</xdr:rowOff>
    </xdr:from>
    <xdr:to>
      <xdr:col>71</xdr:col>
      <xdr:colOff>177800</xdr:colOff>
      <xdr:row>97</xdr:row>
      <xdr:rowOff>100476</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2814300" y="16439662"/>
          <a:ext cx="889000" cy="291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107187</xdr:rowOff>
    </xdr:from>
    <xdr:to>
      <xdr:col>72</xdr:col>
      <xdr:colOff>38100</xdr:colOff>
      <xdr:row>96</xdr:row>
      <xdr:rowOff>37337</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3652500" y="16394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28464</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436111" y="16487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299</xdr:rowOff>
    </xdr:from>
    <xdr:to>
      <xdr:col>67</xdr:col>
      <xdr:colOff>101600</xdr:colOff>
      <xdr:row>97</xdr:row>
      <xdr:rowOff>101899</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2763500" y="16630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118426</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2547111" y="16406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118084</xdr:rowOff>
    </xdr:from>
    <xdr:to>
      <xdr:col>85</xdr:col>
      <xdr:colOff>177800</xdr:colOff>
      <xdr:row>96</xdr:row>
      <xdr:rowOff>48234</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6268700" y="16405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140961</xdr:rowOff>
    </xdr:from>
    <xdr:ext cx="534377" cy="259045"/>
    <xdr:sp macro="" textlink="">
      <xdr:nvSpPr>
        <xdr:cNvPr id="703" name="積立金該当値テキスト">
          <a:extLst>
            <a:ext uri="{FF2B5EF4-FFF2-40B4-BE49-F238E27FC236}">
              <a16:creationId xmlns:a16="http://schemas.microsoft.com/office/drawing/2014/main" id="{00000000-0008-0000-0600-0000BF020000}"/>
            </a:ext>
          </a:extLst>
        </xdr:cNvPr>
        <xdr:cNvSpPr txBox="1"/>
      </xdr:nvSpPr>
      <xdr:spPr>
        <a:xfrm>
          <a:off x="16370300" y="16257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169100</xdr:rowOff>
    </xdr:from>
    <xdr:to>
      <xdr:col>81</xdr:col>
      <xdr:colOff>101600</xdr:colOff>
      <xdr:row>95</xdr:row>
      <xdr:rowOff>99250</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5430500" y="1628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115777</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5214111" y="16060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80747</xdr:rowOff>
    </xdr:from>
    <xdr:to>
      <xdr:col>76</xdr:col>
      <xdr:colOff>165100</xdr:colOff>
      <xdr:row>94</xdr:row>
      <xdr:rowOff>10897</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4541500" y="16025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27424</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4325111" y="15800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101112</xdr:rowOff>
    </xdr:from>
    <xdr:to>
      <xdr:col>72</xdr:col>
      <xdr:colOff>38100</xdr:colOff>
      <xdr:row>96</xdr:row>
      <xdr:rowOff>31262</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3652500" y="16388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47789</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436111" y="16164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49676</xdr:rowOff>
    </xdr:from>
    <xdr:to>
      <xdr:col>67</xdr:col>
      <xdr:colOff>101600</xdr:colOff>
      <xdr:row>97</xdr:row>
      <xdr:rowOff>151276</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2763500" y="16680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142403</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2547111" y="16773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15342</xdr:rowOff>
    </xdr:from>
    <xdr:to>
      <xdr:col>116</xdr:col>
      <xdr:colOff>62864</xdr:colOff>
      <xdr:row>38</xdr:row>
      <xdr:rowOff>139700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158842"/>
          <a:ext cx="1269" cy="14959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159580</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6746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133469</xdr:rowOff>
    </xdr:from>
    <xdr:ext cx="469744"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4934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15342</xdr:rowOff>
    </xdr:from>
    <xdr:to>
      <xdr:col>116</xdr:col>
      <xdr:colOff>152400</xdr:colOff>
      <xdr:row>30</xdr:row>
      <xdr:rowOff>15342</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158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77030</xdr:rowOff>
    </xdr:from>
    <xdr:ext cx="313932"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42068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54153</xdr:rowOff>
    </xdr:from>
    <xdr:to>
      <xdr:col>116</xdr:col>
      <xdr:colOff>114300</xdr:colOff>
      <xdr:row>38</xdr:row>
      <xdr:rowOff>155753</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569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68783</xdr:rowOff>
    </xdr:from>
    <xdr:to>
      <xdr:col>112</xdr:col>
      <xdr:colOff>38100</xdr:colOff>
      <xdr:row>38</xdr:row>
      <xdr:rowOff>170383</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583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15460</xdr:rowOff>
    </xdr:from>
    <xdr:ext cx="313932"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166333" y="635911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55067</xdr:rowOff>
    </xdr:from>
    <xdr:to>
      <xdr:col>107</xdr:col>
      <xdr:colOff>101600</xdr:colOff>
      <xdr:row>38</xdr:row>
      <xdr:rowOff>156667</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570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1744</xdr:rowOff>
    </xdr:from>
    <xdr:ext cx="313932"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277333" y="63453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88900</xdr:rowOff>
    </xdr:from>
    <xdr:to>
      <xdr:col>102</xdr:col>
      <xdr:colOff>165100</xdr:colOff>
      <xdr:row>39</xdr:row>
      <xdr:rowOff>19050</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32580</xdr:rowOff>
    </xdr:from>
    <xdr:ext cx="249299"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5476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37</xdr:row>
      <xdr:rowOff>35577</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420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35577</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531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54627</xdr:rowOff>
    </xdr:from>
    <xdr:ext cx="46717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820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貸付金グラフ枠">
          <a:extLst>
            <a:ext uri="{FF2B5EF4-FFF2-40B4-BE49-F238E27FC236}">
              <a16:creationId xmlns:a16="http://schemas.microsoft.com/office/drawing/2014/main" id="{00000000-0008-0000-06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10038</xdr:rowOff>
    </xdr:from>
    <xdr:to>
      <xdr:col>116</xdr:col>
      <xdr:colOff>62864</xdr:colOff>
      <xdr:row>58</xdr:row>
      <xdr:rowOff>139517</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flipV="1">
          <a:off x="22159595" y="8753988"/>
          <a:ext cx="1269" cy="13296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143344</xdr:rowOff>
    </xdr:from>
    <xdr:ext cx="249299" cy="259045"/>
    <xdr:sp macro="" textlink="">
      <xdr:nvSpPr>
        <xdr:cNvPr id="789" name="貸付金最小値テキスト">
          <a:extLst>
            <a:ext uri="{FF2B5EF4-FFF2-40B4-BE49-F238E27FC236}">
              <a16:creationId xmlns:a16="http://schemas.microsoft.com/office/drawing/2014/main" id="{00000000-0008-0000-0600-000015030000}"/>
            </a:ext>
          </a:extLst>
        </xdr:cNvPr>
        <xdr:cNvSpPr txBox="1"/>
      </xdr:nvSpPr>
      <xdr:spPr>
        <a:xfrm>
          <a:off x="22212300" y="1008744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139517</xdr:rowOff>
    </xdr:from>
    <xdr:to>
      <xdr:col>116</xdr:col>
      <xdr:colOff>152400</xdr:colOff>
      <xdr:row>58</xdr:row>
      <xdr:rowOff>139517</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2072600" y="100836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128165</xdr:rowOff>
    </xdr:from>
    <xdr:ext cx="534377" cy="259045"/>
    <xdr:sp macro="" textlink="">
      <xdr:nvSpPr>
        <xdr:cNvPr id="791" name="貸付金最大値テキスト">
          <a:extLst>
            <a:ext uri="{FF2B5EF4-FFF2-40B4-BE49-F238E27FC236}">
              <a16:creationId xmlns:a16="http://schemas.microsoft.com/office/drawing/2014/main" id="{00000000-0008-0000-0600-000017030000}"/>
            </a:ext>
          </a:extLst>
        </xdr:cNvPr>
        <xdr:cNvSpPr txBox="1"/>
      </xdr:nvSpPr>
      <xdr:spPr>
        <a:xfrm>
          <a:off x="22212300" y="8529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10038</xdr:rowOff>
    </xdr:from>
    <xdr:to>
      <xdr:col>116</xdr:col>
      <xdr:colOff>152400</xdr:colOff>
      <xdr:row>51</xdr:row>
      <xdr:rowOff>10038</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8753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53</xdr:row>
      <xdr:rowOff>110439</xdr:rowOff>
    </xdr:from>
    <xdr:to>
      <xdr:col>116</xdr:col>
      <xdr:colOff>63500</xdr:colOff>
      <xdr:row>53</xdr:row>
      <xdr:rowOff>125984</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21323300" y="9197289"/>
          <a:ext cx="838200" cy="15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54708</xdr:rowOff>
    </xdr:from>
    <xdr:ext cx="469744" cy="259045"/>
    <xdr:sp macro="" textlink="">
      <xdr:nvSpPr>
        <xdr:cNvPr id="794" name="貸付金平均値テキスト">
          <a:extLst>
            <a:ext uri="{FF2B5EF4-FFF2-40B4-BE49-F238E27FC236}">
              <a16:creationId xmlns:a16="http://schemas.microsoft.com/office/drawing/2014/main" id="{00000000-0008-0000-0600-00001A030000}"/>
            </a:ext>
          </a:extLst>
        </xdr:cNvPr>
        <xdr:cNvSpPr txBox="1"/>
      </xdr:nvSpPr>
      <xdr:spPr>
        <a:xfrm>
          <a:off x="22212300" y="98273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76281</xdr:rowOff>
    </xdr:from>
    <xdr:to>
      <xdr:col>116</xdr:col>
      <xdr:colOff>114300</xdr:colOff>
      <xdr:row>58</xdr:row>
      <xdr:rowOff>6431</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22110700" y="9848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53</xdr:row>
      <xdr:rowOff>89225</xdr:rowOff>
    </xdr:from>
    <xdr:to>
      <xdr:col>111</xdr:col>
      <xdr:colOff>177800</xdr:colOff>
      <xdr:row>53</xdr:row>
      <xdr:rowOff>110439</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0434300" y="9176075"/>
          <a:ext cx="889000" cy="21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62382</xdr:rowOff>
    </xdr:from>
    <xdr:to>
      <xdr:col>112</xdr:col>
      <xdr:colOff>38100</xdr:colOff>
      <xdr:row>57</xdr:row>
      <xdr:rowOff>163982</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1272500" y="9835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155109</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088428" y="9927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53</xdr:row>
      <xdr:rowOff>71760</xdr:rowOff>
    </xdr:from>
    <xdr:to>
      <xdr:col>107</xdr:col>
      <xdr:colOff>50800</xdr:colOff>
      <xdr:row>53</xdr:row>
      <xdr:rowOff>89225</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19545300" y="9158610"/>
          <a:ext cx="889000" cy="17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28092</xdr:rowOff>
    </xdr:from>
    <xdr:to>
      <xdr:col>107</xdr:col>
      <xdr:colOff>101600</xdr:colOff>
      <xdr:row>57</xdr:row>
      <xdr:rowOff>129692</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0383500" y="9800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120819</xdr:rowOff>
    </xdr:from>
    <xdr:ext cx="469744"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0199428" y="9893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50</xdr:row>
      <xdr:rowOff>47711</xdr:rowOff>
    </xdr:from>
    <xdr:to>
      <xdr:col>102</xdr:col>
      <xdr:colOff>114300</xdr:colOff>
      <xdr:row>53</xdr:row>
      <xdr:rowOff>71760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18656300" y="8620211"/>
          <a:ext cx="889000" cy="538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62657</xdr:rowOff>
    </xdr:from>
    <xdr:to>
      <xdr:col>102</xdr:col>
      <xdr:colOff>165100</xdr:colOff>
      <xdr:row>57</xdr:row>
      <xdr:rowOff>164257</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19494500" y="9835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155384</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10428" y="9928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48118</xdr:rowOff>
    </xdr:from>
    <xdr:to>
      <xdr:col>98</xdr:col>
      <xdr:colOff>38100</xdr:colOff>
      <xdr:row>57</xdr:row>
      <xdr:rowOff>149718</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8605500" y="9820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140845</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8421428" y="9913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53</xdr:row>
      <xdr:rowOff>75184</xdr:rowOff>
    </xdr:from>
    <xdr:to>
      <xdr:col>116</xdr:col>
      <xdr:colOff>114300</xdr:colOff>
      <xdr:row>54</xdr:row>
      <xdr:rowOff>5334</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2110700" y="9162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52</xdr:row>
      <xdr:rowOff>98061</xdr:rowOff>
    </xdr:from>
    <xdr:ext cx="469744" cy="259045"/>
    <xdr:sp macro="" textlink="">
      <xdr:nvSpPr>
        <xdr:cNvPr id="813" name="貸付金該当値テキスト">
          <a:extLst>
            <a:ext uri="{FF2B5EF4-FFF2-40B4-BE49-F238E27FC236}">
              <a16:creationId xmlns:a16="http://schemas.microsoft.com/office/drawing/2014/main" id="{00000000-0008-0000-0600-00002D030000}"/>
            </a:ext>
          </a:extLst>
        </xdr:cNvPr>
        <xdr:cNvSpPr txBox="1"/>
      </xdr:nvSpPr>
      <xdr:spPr>
        <a:xfrm>
          <a:off x="22212300" y="9013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53</xdr:row>
      <xdr:rowOff>59639</xdr:rowOff>
    </xdr:from>
    <xdr:to>
      <xdr:col>112</xdr:col>
      <xdr:colOff>38100</xdr:colOff>
      <xdr:row>53</xdr:row>
      <xdr:rowOff>161239</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1272500" y="9146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52</xdr:row>
      <xdr:rowOff>6316</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088428" y="892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53</xdr:row>
      <xdr:rowOff>38425</xdr:rowOff>
    </xdr:from>
    <xdr:to>
      <xdr:col>107</xdr:col>
      <xdr:colOff>101600</xdr:colOff>
      <xdr:row>53</xdr:row>
      <xdr:rowOff>140025</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0383500" y="912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51</xdr:row>
      <xdr:rowOff>156552</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199428" y="8900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53</xdr:row>
      <xdr:rowOff>20960</xdr:rowOff>
    </xdr:from>
    <xdr:to>
      <xdr:col>102</xdr:col>
      <xdr:colOff>165100</xdr:colOff>
      <xdr:row>53</xdr:row>
      <xdr:rowOff>122560</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19494500" y="9107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51</xdr:row>
      <xdr:rowOff>139087</xdr:rowOff>
    </xdr:from>
    <xdr:ext cx="534377"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278111" y="8883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49</xdr:row>
      <xdr:rowOff>168361</xdr:rowOff>
    </xdr:from>
    <xdr:to>
      <xdr:col>98</xdr:col>
      <xdr:colOff>38100</xdr:colOff>
      <xdr:row>50</xdr:row>
      <xdr:rowOff>98511</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8605500" y="8569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48</xdr:row>
      <xdr:rowOff>115038</xdr:rowOff>
    </xdr:from>
    <xdr:ext cx="534377"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389111" y="8344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3" name="繰出金グラフ枠">
          <a:extLst>
            <a:ext uri="{FF2B5EF4-FFF2-40B4-BE49-F238E27FC236}">
              <a16:creationId xmlns:a16="http://schemas.microsoft.com/office/drawing/2014/main" id="{00000000-0008-0000-0600-00004B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84562</xdr:rowOff>
    </xdr:from>
    <xdr:to>
      <xdr:col>116</xdr:col>
      <xdr:colOff>62864</xdr:colOff>
      <xdr:row>76</xdr:row>
      <xdr:rowOff>158948</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2159595" y="12086062"/>
          <a:ext cx="1269" cy="11030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162775</xdr:rowOff>
    </xdr:from>
    <xdr:ext cx="534377" cy="259045"/>
    <xdr:sp macro="" textlink="">
      <xdr:nvSpPr>
        <xdr:cNvPr id="845" name="繰出金最小値テキスト">
          <a:extLst>
            <a:ext uri="{FF2B5EF4-FFF2-40B4-BE49-F238E27FC236}">
              <a16:creationId xmlns:a16="http://schemas.microsoft.com/office/drawing/2014/main" id="{00000000-0008-0000-0600-00004D030000}"/>
            </a:ext>
          </a:extLst>
        </xdr:cNvPr>
        <xdr:cNvSpPr txBox="1"/>
      </xdr:nvSpPr>
      <xdr:spPr>
        <a:xfrm>
          <a:off x="22212300" y="13192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76</xdr:row>
      <xdr:rowOff>158948</xdr:rowOff>
    </xdr:from>
    <xdr:to>
      <xdr:col>116</xdr:col>
      <xdr:colOff>152400</xdr:colOff>
      <xdr:row>76</xdr:row>
      <xdr:rowOff>158948</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3189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31239</xdr:rowOff>
    </xdr:from>
    <xdr:ext cx="534377" cy="259045"/>
    <xdr:sp macro="" textlink="">
      <xdr:nvSpPr>
        <xdr:cNvPr id="847" name="繰出金最大値テキスト">
          <a:extLst>
            <a:ext uri="{FF2B5EF4-FFF2-40B4-BE49-F238E27FC236}">
              <a16:creationId xmlns:a16="http://schemas.microsoft.com/office/drawing/2014/main" id="{00000000-0008-0000-0600-00004F030000}"/>
            </a:ext>
          </a:extLst>
        </xdr:cNvPr>
        <xdr:cNvSpPr txBox="1"/>
      </xdr:nvSpPr>
      <xdr:spPr>
        <a:xfrm>
          <a:off x="22212300" y="11861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84562</xdr:rowOff>
    </xdr:from>
    <xdr:to>
      <xdr:col>116</xdr:col>
      <xdr:colOff>152400</xdr:colOff>
      <xdr:row>70</xdr:row>
      <xdr:rowOff>84562</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2072600" y="12086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70</xdr:row>
      <xdr:rowOff>84562</xdr:rowOff>
    </xdr:from>
    <xdr:to>
      <xdr:col>116</xdr:col>
      <xdr:colOff>63500</xdr:colOff>
      <xdr:row>71</xdr:row>
      <xdr:rowOff>138511</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1323300" y="12086062"/>
          <a:ext cx="838200" cy="225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2862</xdr:rowOff>
    </xdr:from>
    <xdr:ext cx="534377" cy="259045"/>
    <xdr:sp macro="" textlink="">
      <xdr:nvSpPr>
        <xdr:cNvPr id="850" name="繰出金平均値テキスト">
          <a:extLst>
            <a:ext uri="{FF2B5EF4-FFF2-40B4-BE49-F238E27FC236}">
              <a16:creationId xmlns:a16="http://schemas.microsoft.com/office/drawing/2014/main" id="{00000000-0008-0000-0600-000052030000}"/>
            </a:ext>
          </a:extLst>
        </xdr:cNvPr>
        <xdr:cNvSpPr txBox="1"/>
      </xdr:nvSpPr>
      <xdr:spPr>
        <a:xfrm>
          <a:off x="22212300" y="126901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24435</xdr:rowOff>
    </xdr:from>
    <xdr:to>
      <xdr:col>116</xdr:col>
      <xdr:colOff>114300</xdr:colOff>
      <xdr:row>74</xdr:row>
      <xdr:rowOff>126035</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2110700" y="12711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70</xdr:row>
      <xdr:rowOff>82413</xdr:rowOff>
    </xdr:from>
    <xdr:to>
      <xdr:col>111</xdr:col>
      <xdr:colOff>177800</xdr:colOff>
      <xdr:row>71</xdr:row>
      <xdr:rowOff>138511</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0434300" y="12083913"/>
          <a:ext cx="889000" cy="227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113223</xdr:rowOff>
    </xdr:from>
    <xdr:to>
      <xdr:col>112</xdr:col>
      <xdr:colOff>38100</xdr:colOff>
      <xdr:row>74</xdr:row>
      <xdr:rowOff>43373</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1272500" y="12629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34500</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1056111" y="12721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70</xdr:row>
      <xdr:rowOff>82413</xdr:rowOff>
    </xdr:from>
    <xdr:to>
      <xdr:col>107</xdr:col>
      <xdr:colOff>50800</xdr:colOff>
      <xdr:row>72</xdr:row>
      <xdr:rowOff>37653</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19545300" y="12083913"/>
          <a:ext cx="889000" cy="298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117749</xdr:rowOff>
    </xdr:from>
    <xdr:to>
      <xdr:col>107</xdr:col>
      <xdr:colOff>101600</xdr:colOff>
      <xdr:row>75</xdr:row>
      <xdr:rowOff>47899</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0383500" y="12805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39026</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167111" y="12897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71</xdr:row>
      <xdr:rowOff>152319</xdr:rowOff>
    </xdr:from>
    <xdr:to>
      <xdr:col>102</xdr:col>
      <xdr:colOff>114300</xdr:colOff>
      <xdr:row>72</xdr:row>
      <xdr:rowOff>37653</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18656300" y="12325269"/>
          <a:ext cx="889000" cy="56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41168</xdr:rowOff>
    </xdr:from>
    <xdr:to>
      <xdr:col>102</xdr:col>
      <xdr:colOff>165100</xdr:colOff>
      <xdr:row>75</xdr:row>
      <xdr:rowOff>142768</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9494500" y="12899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133895</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278111" y="12992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15473</xdr:rowOff>
    </xdr:from>
    <xdr:to>
      <xdr:col>98</xdr:col>
      <xdr:colOff>38100</xdr:colOff>
      <xdr:row>75</xdr:row>
      <xdr:rowOff>117073</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18605500" y="12874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108200</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389111" y="12966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70</xdr:row>
      <xdr:rowOff>33762</xdr:rowOff>
    </xdr:from>
    <xdr:to>
      <xdr:col>116</xdr:col>
      <xdr:colOff>114300</xdr:colOff>
      <xdr:row>70</xdr:row>
      <xdr:rowOff>135362</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2110700" y="12035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69</xdr:row>
      <xdr:rowOff>158239</xdr:rowOff>
    </xdr:from>
    <xdr:ext cx="534377" cy="259045"/>
    <xdr:sp macro="" textlink="">
      <xdr:nvSpPr>
        <xdr:cNvPr id="869" name="繰出金該当値テキスト">
          <a:extLst>
            <a:ext uri="{FF2B5EF4-FFF2-40B4-BE49-F238E27FC236}">
              <a16:creationId xmlns:a16="http://schemas.microsoft.com/office/drawing/2014/main" id="{00000000-0008-0000-0600-000065030000}"/>
            </a:ext>
          </a:extLst>
        </xdr:cNvPr>
        <xdr:cNvSpPr txBox="1"/>
      </xdr:nvSpPr>
      <xdr:spPr>
        <a:xfrm>
          <a:off x="22212300" y="11988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71</xdr:row>
      <xdr:rowOff>87711</xdr:rowOff>
    </xdr:from>
    <xdr:to>
      <xdr:col>112</xdr:col>
      <xdr:colOff>38100</xdr:colOff>
      <xdr:row>72</xdr:row>
      <xdr:rowOff>17861</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1272500" y="12260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70</xdr:row>
      <xdr:rowOff>34388</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056111" y="12035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70</xdr:row>
      <xdr:rowOff>31613</xdr:rowOff>
    </xdr:from>
    <xdr:to>
      <xdr:col>107</xdr:col>
      <xdr:colOff>101600</xdr:colOff>
      <xdr:row>70</xdr:row>
      <xdr:rowOff>133213</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0383500" y="12033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68</xdr:row>
      <xdr:rowOff>149740</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0167111" y="11808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158303</xdr:rowOff>
    </xdr:from>
    <xdr:to>
      <xdr:col>102</xdr:col>
      <xdr:colOff>165100</xdr:colOff>
      <xdr:row>72</xdr:row>
      <xdr:rowOff>88453</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9494500" y="12331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104980</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278111" y="12106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101519</xdr:rowOff>
    </xdr:from>
    <xdr:to>
      <xdr:col>98</xdr:col>
      <xdr:colOff>38100</xdr:colOff>
      <xdr:row>72</xdr:row>
      <xdr:rowOff>31669</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18605500" y="12274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48196</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389111" y="12049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2" name="前年度繰上充用金グラフ枠">
          <a:extLst>
            <a:ext uri="{FF2B5EF4-FFF2-40B4-BE49-F238E27FC236}">
              <a16:creationId xmlns:a16="http://schemas.microsoft.com/office/drawing/2014/main" id="{00000000-0008-0000-0600-00007C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4" name="前年度繰上充用金最小値テキスト">
          <a:extLst>
            <a:ext uri="{FF2B5EF4-FFF2-40B4-BE49-F238E27FC236}">
              <a16:creationId xmlns:a16="http://schemas.microsoft.com/office/drawing/2014/main" id="{00000000-0008-0000-0600-00007E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6" name="前年度繰上充用金最大値テキスト">
          <a:extLst>
            <a:ext uri="{FF2B5EF4-FFF2-40B4-BE49-F238E27FC236}">
              <a16:creationId xmlns:a16="http://schemas.microsoft.com/office/drawing/2014/main" id="{00000000-0008-0000-0600-000080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9" name="前年度繰上充用金平均値テキスト">
          <a:extLst>
            <a:ext uri="{FF2B5EF4-FFF2-40B4-BE49-F238E27FC236}">
              <a16:creationId xmlns:a16="http://schemas.microsoft.com/office/drawing/2014/main" id="{00000000-0008-0000-0600-000083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8" name="前年度繰上充用金該当値テキスト">
          <a:extLst>
            <a:ext uri="{FF2B5EF4-FFF2-40B4-BE49-F238E27FC236}">
              <a16:creationId xmlns:a16="http://schemas.microsoft.com/office/drawing/2014/main" id="{00000000-0008-0000-0600-000096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8" name="正方形/長方形 927">
          <a:extLst>
            <a:ext uri="{FF2B5EF4-FFF2-40B4-BE49-F238E27FC236}">
              <a16:creationId xmlns:a16="http://schemas.microsoft.com/office/drawing/2014/main" id="{00000000-0008-0000-0600-0000A0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性質別歳出決算は、扶助費が住民一人当たり</a:t>
          </a:r>
          <a:r>
            <a:rPr kumimoji="1" lang="ja-JP" altLang="en-US" sz="1300">
              <a:solidFill>
                <a:schemeClr val="dk1"/>
              </a:solidFill>
              <a:effectLst/>
              <a:latin typeface="+mn-lt"/>
              <a:ea typeface="+mn-ea"/>
              <a:cs typeface="+mn-cs"/>
            </a:rPr>
            <a:t>１８３，４８６</a:t>
          </a:r>
          <a:r>
            <a:rPr kumimoji="1" lang="ja-JP" altLang="ja-JP" sz="1300">
              <a:solidFill>
                <a:schemeClr val="dk1"/>
              </a:solidFill>
              <a:effectLst/>
              <a:latin typeface="+mn-lt"/>
              <a:ea typeface="+mn-ea"/>
              <a:cs typeface="+mn-cs"/>
            </a:rPr>
            <a:t>円となっており、２３区の平均値と比較すると一人当たりのコストが大幅に高い状況となっている。これは、生活保護の被保護者数が人口に比して特に多いためである。</a:t>
          </a:r>
          <a:endParaRPr lang="ja-JP" altLang="ja-JP" sz="1300">
            <a:effectLst/>
          </a:endParaRPr>
        </a:p>
        <a:p>
          <a:r>
            <a:rPr kumimoji="1" lang="ja-JP" altLang="ja-JP" sz="1300">
              <a:solidFill>
                <a:schemeClr val="dk1"/>
              </a:solidFill>
              <a:effectLst/>
              <a:latin typeface="+mn-lt"/>
              <a:ea typeface="+mn-ea"/>
              <a:cs typeface="+mn-cs"/>
            </a:rPr>
            <a:t>　近年の傾向として、生活保護費</a:t>
          </a:r>
          <a:r>
            <a:rPr kumimoji="1" lang="ja-JP" altLang="en-US" sz="1300">
              <a:solidFill>
                <a:schemeClr val="dk1"/>
              </a:solidFill>
              <a:effectLst/>
              <a:latin typeface="+mn-lt"/>
              <a:ea typeface="+mn-ea"/>
              <a:cs typeface="+mn-cs"/>
            </a:rPr>
            <a:t>が</a:t>
          </a:r>
          <a:r>
            <a:rPr kumimoji="1" lang="ja-JP" altLang="ja-JP" sz="1300">
              <a:solidFill>
                <a:schemeClr val="dk1"/>
              </a:solidFill>
              <a:effectLst/>
              <a:latin typeface="+mn-lt"/>
              <a:ea typeface="+mn-ea"/>
              <a:cs typeface="+mn-cs"/>
            </a:rPr>
            <a:t>減となっている一方で、保育委託の増などにより児童福祉費が増加傾向となっているほか、障害福祉サービスの増加などにより社会福祉費も増加傾向となっている。</a:t>
          </a:r>
          <a:endParaRPr lang="ja-JP" altLang="ja-JP" sz="13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東京都台東区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216,084
195,752
10.11
130,653,037
121,936,650
8,515,936
66,003,589
11,514,041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139700</xdr:rowOff>
    </xdr:from>
    <xdr:to>
      <xdr:col>24</xdr:col>
      <xdr:colOff>62865</xdr:colOff>
      <xdr:row>38</xdr:row>
      <xdr:rowOff>12827</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flipV="1">
          <a:off x="4633595" y="5283200"/>
          <a:ext cx="1270" cy="12447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16654</xdr:rowOff>
    </xdr:from>
    <xdr:ext cx="469744" cy="259045"/>
    <xdr:sp macro="" textlink="">
      <xdr:nvSpPr>
        <xdr:cNvPr id="56" name="議会費最小値テキスト">
          <a:extLst>
            <a:ext uri="{FF2B5EF4-FFF2-40B4-BE49-F238E27FC236}">
              <a16:creationId xmlns:a16="http://schemas.microsoft.com/office/drawing/2014/main" id="{00000000-0008-0000-0700-000038000000}"/>
            </a:ext>
          </a:extLst>
        </xdr:cNvPr>
        <xdr:cNvSpPr txBox="1"/>
      </xdr:nvSpPr>
      <xdr:spPr>
        <a:xfrm>
          <a:off x="4686300" y="6531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12827</xdr:rowOff>
    </xdr:from>
    <xdr:to>
      <xdr:col>24</xdr:col>
      <xdr:colOff>152400</xdr:colOff>
      <xdr:row>38</xdr:row>
      <xdr:rowOff>12827</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65279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86377</xdr:rowOff>
    </xdr:from>
    <xdr:ext cx="469744" cy="259045"/>
    <xdr:sp macro="" textlink="">
      <xdr:nvSpPr>
        <xdr:cNvPr id="58" name="議会費最大値テキスト">
          <a:extLst>
            <a:ext uri="{FF2B5EF4-FFF2-40B4-BE49-F238E27FC236}">
              <a16:creationId xmlns:a16="http://schemas.microsoft.com/office/drawing/2014/main" id="{00000000-0008-0000-0700-00003A000000}"/>
            </a:ext>
          </a:extLst>
        </xdr:cNvPr>
        <xdr:cNvSpPr txBox="1"/>
      </xdr:nvSpPr>
      <xdr:spPr>
        <a:xfrm>
          <a:off x="4686300" y="5058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7,600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139700</xdr:rowOff>
    </xdr:from>
    <xdr:to>
      <xdr:col>24</xdr:col>
      <xdr:colOff>152400</xdr:colOff>
      <xdr:row>30</xdr:row>
      <xdr:rowOff>139700</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5283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132652</xdr:rowOff>
    </xdr:from>
    <xdr:to>
      <xdr:col>24</xdr:col>
      <xdr:colOff>63500</xdr:colOff>
      <xdr:row>35</xdr:row>
      <xdr:rowOff>142177</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3797300" y="6133402"/>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129620</xdr:rowOff>
    </xdr:from>
    <xdr:ext cx="469744" cy="259045"/>
    <xdr:sp macro="" textlink="">
      <xdr:nvSpPr>
        <xdr:cNvPr id="61" name="議会費平均値テキスト">
          <a:extLst>
            <a:ext uri="{FF2B5EF4-FFF2-40B4-BE49-F238E27FC236}">
              <a16:creationId xmlns:a16="http://schemas.microsoft.com/office/drawing/2014/main" id="{00000000-0008-0000-0700-00003D000000}"/>
            </a:ext>
          </a:extLst>
        </xdr:cNvPr>
        <xdr:cNvSpPr txBox="1"/>
      </xdr:nvSpPr>
      <xdr:spPr>
        <a:xfrm>
          <a:off x="4686300" y="63018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151193</xdr:rowOff>
    </xdr:from>
    <xdr:to>
      <xdr:col>24</xdr:col>
      <xdr:colOff>114300</xdr:colOff>
      <xdr:row>37</xdr:row>
      <xdr:rowOff>81343</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4584700" y="6323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137795</xdr:rowOff>
    </xdr:from>
    <xdr:to>
      <xdr:col>19</xdr:col>
      <xdr:colOff>177800</xdr:colOff>
      <xdr:row>35</xdr:row>
      <xdr:rowOff>142177</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2908300" y="6138545"/>
          <a:ext cx="889000" cy="4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155384</xdr:rowOff>
    </xdr:from>
    <xdr:to>
      <xdr:col>20</xdr:col>
      <xdr:colOff>38100</xdr:colOff>
      <xdr:row>37</xdr:row>
      <xdr:rowOff>85534</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3746500" y="6327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76661</xdr:rowOff>
    </xdr:from>
    <xdr:ext cx="469744"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3562428" y="6420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137795</xdr:rowOff>
    </xdr:from>
    <xdr:to>
      <xdr:col>15</xdr:col>
      <xdr:colOff>50800</xdr:colOff>
      <xdr:row>35</xdr:row>
      <xdr:rowOff>142558</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019300" y="6138545"/>
          <a:ext cx="889000" cy="4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161290</xdr:rowOff>
    </xdr:from>
    <xdr:to>
      <xdr:col>15</xdr:col>
      <xdr:colOff>101600</xdr:colOff>
      <xdr:row>37</xdr:row>
      <xdr:rowOff>91440</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2857500" y="6333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82567</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2673428" y="6426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121031</xdr:rowOff>
    </xdr:from>
    <xdr:to>
      <xdr:col>10</xdr:col>
      <xdr:colOff>114300</xdr:colOff>
      <xdr:row>35</xdr:row>
      <xdr:rowOff>142558</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1130300" y="6121781"/>
          <a:ext cx="889000" cy="21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168529</xdr:rowOff>
    </xdr:from>
    <xdr:to>
      <xdr:col>10</xdr:col>
      <xdr:colOff>165100</xdr:colOff>
      <xdr:row>37</xdr:row>
      <xdr:rowOff>98679</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968500" y="6340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89806</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1784428" y="6433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161861</xdr:rowOff>
    </xdr:from>
    <xdr:to>
      <xdr:col>6</xdr:col>
      <xdr:colOff>38100</xdr:colOff>
      <xdr:row>37</xdr:row>
      <xdr:rowOff>92011</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079500" y="6334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83138</xdr:rowOff>
    </xdr:from>
    <xdr:ext cx="469744"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895428" y="6426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81852</xdr:rowOff>
    </xdr:from>
    <xdr:to>
      <xdr:col>24</xdr:col>
      <xdr:colOff>114300</xdr:colOff>
      <xdr:row>36</xdr:row>
      <xdr:rowOff>12002</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4584700" y="6082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104729</xdr:rowOff>
    </xdr:from>
    <xdr:ext cx="469744" cy="259045"/>
    <xdr:sp macro="" textlink="">
      <xdr:nvSpPr>
        <xdr:cNvPr id="80" name="議会費該当値テキスト">
          <a:extLst>
            <a:ext uri="{FF2B5EF4-FFF2-40B4-BE49-F238E27FC236}">
              <a16:creationId xmlns:a16="http://schemas.microsoft.com/office/drawing/2014/main" id="{00000000-0008-0000-0700-000050000000}"/>
            </a:ext>
          </a:extLst>
        </xdr:cNvPr>
        <xdr:cNvSpPr txBox="1"/>
      </xdr:nvSpPr>
      <xdr:spPr>
        <a:xfrm>
          <a:off x="4686300" y="5934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91377</xdr:rowOff>
    </xdr:from>
    <xdr:to>
      <xdr:col>20</xdr:col>
      <xdr:colOff>38100</xdr:colOff>
      <xdr:row>36</xdr:row>
      <xdr:rowOff>21527</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3746500" y="6092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38054</xdr:rowOff>
    </xdr:from>
    <xdr:ext cx="469744"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3562428" y="5867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86995</xdr:rowOff>
    </xdr:from>
    <xdr:to>
      <xdr:col>15</xdr:col>
      <xdr:colOff>101600</xdr:colOff>
      <xdr:row>36</xdr:row>
      <xdr:rowOff>17145</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2857500" y="6087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33672</xdr:rowOff>
    </xdr:from>
    <xdr:ext cx="469744"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2673428" y="5862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91758</xdr:rowOff>
    </xdr:from>
    <xdr:to>
      <xdr:col>10</xdr:col>
      <xdr:colOff>165100</xdr:colOff>
      <xdr:row>36</xdr:row>
      <xdr:rowOff>21908</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968500" y="6092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38435</xdr:rowOff>
    </xdr:from>
    <xdr:ext cx="469744"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1784428" y="5867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70231</xdr:rowOff>
    </xdr:from>
    <xdr:to>
      <xdr:col>6</xdr:col>
      <xdr:colOff>38100</xdr:colOff>
      <xdr:row>36</xdr:row>
      <xdr:rowOff>381</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079500" y="6070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16908</xdr:rowOff>
    </xdr:from>
    <xdr:ext cx="469744"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895428" y="5846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41620</xdr:rowOff>
    </xdr:from>
    <xdr:to>
      <xdr:col>24</xdr:col>
      <xdr:colOff>62865</xdr:colOff>
      <xdr:row>59</xdr:row>
      <xdr:rowOff>17181</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614120"/>
          <a:ext cx="1270" cy="15186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21008</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136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17181</xdr:rowOff>
    </xdr:from>
    <xdr:to>
      <xdr:col>24</xdr:col>
      <xdr:colOff>152400</xdr:colOff>
      <xdr:row>59</xdr:row>
      <xdr:rowOff>17181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132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159747</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389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177,010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41620</xdr:rowOff>
    </xdr:from>
    <xdr:to>
      <xdr:col>24</xdr:col>
      <xdr:colOff>152400</xdr:colOff>
      <xdr:row>50</xdr:row>
      <xdr:rowOff>41620</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614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9246</xdr:rowOff>
    </xdr:from>
    <xdr:to>
      <xdr:col>24</xdr:col>
      <xdr:colOff>63500</xdr:colOff>
      <xdr:row>56</xdr:row>
      <xdr:rowOff>111974</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3797300" y="9610446"/>
          <a:ext cx="838200" cy="102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16926</xdr:rowOff>
    </xdr:from>
    <xdr:ext cx="534377"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7895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38499</xdr:rowOff>
    </xdr:from>
    <xdr:to>
      <xdr:col>24</xdr:col>
      <xdr:colOff>114300</xdr:colOff>
      <xdr:row>57</xdr:row>
      <xdr:rowOff>140099</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811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131024</xdr:rowOff>
    </xdr:from>
    <xdr:to>
      <xdr:col>19</xdr:col>
      <xdr:colOff>177800</xdr:colOff>
      <xdr:row>56</xdr:row>
      <xdr:rowOff>9246</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908300" y="9560774"/>
          <a:ext cx="889000" cy="49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21627</xdr:rowOff>
    </xdr:from>
    <xdr:to>
      <xdr:col>20</xdr:col>
      <xdr:colOff>38100</xdr:colOff>
      <xdr:row>57</xdr:row>
      <xdr:rowOff>123227</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794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114354</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530111" y="9887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131024</xdr:rowOff>
    </xdr:from>
    <xdr:to>
      <xdr:col>15</xdr:col>
      <xdr:colOff>50800</xdr:colOff>
      <xdr:row>56</xdr:row>
      <xdr:rowOff>85870</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2019300" y="9560774"/>
          <a:ext cx="889000" cy="126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69360</xdr:rowOff>
    </xdr:from>
    <xdr:to>
      <xdr:col>15</xdr:col>
      <xdr:colOff>101600</xdr:colOff>
      <xdr:row>57</xdr:row>
      <xdr:rowOff>170960</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842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162087</xdr:rowOff>
    </xdr:from>
    <xdr:ext cx="534377"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41111" y="9934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50</xdr:row>
      <xdr:rowOff>133016</xdr:rowOff>
    </xdr:from>
    <xdr:to>
      <xdr:col>10</xdr:col>
      <xdr:colOff>114300</xdr:colOff>
      <xdr:row>56</xdr:row>
      <xdr:rowOff>85870</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8705516"/>
          <a:ext cx="889000" cy="981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80474</xdr:rowOff>
    </xdr:from>
    <xdr:to>
      <xdr:col>10</xdr:col>
      <xdr:colOff>165100</xdr:colOff>
      <xdr:row>58</xdr:row>
      <xdr:rowOff>10624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853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1751</xdr:rowOff>
    </xdr:from>
    <xdr:ext cx="534377"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52111" y="9945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115254</xdr:rowOff>
    </xdr:from>
    <xdr:to>
      <xdr:col>6</xdr:col>
      <xdr:colOff>38100</xdr:colOff>
      <xdr:row>52</xdr:row>
      <xdr:rowOff>45404</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8859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36531</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89519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61174</xdr:rowOff>
    </xdr:from>
    <xdr:to>
      <xdr:col>24</xdr:col>
      <xdr:colOff>114300</xdr:colOff>
      <xdr:row>56</xdr:row>
      <xdr:rowOff>162774</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662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84051</xdr:rowOff>
    </xdr:from>
    <xdr:ext cx="534377"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51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129896</xdr:rowOff>
    </xdr:from>
    <xdr:to>
      <xdr:col>20</xdr:col>
      <xdr:colOff>38100</xdr:colOff>
      <xdr:row>56</xdr:row>
      <xdr:rowOff>60046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559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76573</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530111" y="9334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80224</xdr:rowOff>
    </xdr:from>
    <xdr:to>
      <xdr:col>15</xdr:col>
      <xdr:colOff>101600</xdr:colOff>
      <xdr:row>56</xdr:row>
      <xdr:rowOff>10374</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509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26901</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41111" y="9285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35070</xdr:rowOff>
    </xdr:from>
    <xdr:to>
      <xdr:col>10</xdr:col>
      <xdr:colOff>165100</xdr:colOff>
      <xdr:row>56</xdr:row>
      <xdr:rowOff>136670</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63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153197</xdr:rowOff>
    </xdr:from>
    <xdr:ext cx="534377"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52111" y="9411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82216</xdr:rowOff>
    </xdr:from>
    <xdr:to>
      <xdr:col>6</xdr:col>
      <xdr:colOff>38100</xdr:colOff>
      <xdr:row>51</xdr:row>
      <xdr:rowOff>12366</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8654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28893</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8429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3" name="テキスト ボックス 172">
          <a:extLst>
            <a:ext uri="{FF2B5EF4-FFF2-40B4-BE49-F238E27FC236}">
              <a16:creationId xmlns:a16="http://schemas.microsoft.com/office/drawing/2014/main" id="{00000000-0008-0000-0700-0000AD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民生費グラフ枠">
          <a:extLst>
            <a:ext uri="{FF2B5EF4-FFF2-40B4-BE49-F238E27FC236}">
              <a16:creationId xmlns:a16="http://schemas.microsoft.com/office/drawing/2014/main" id="{00000000-0008-0000-07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15733</xdr:rowOff>
    </xdr:from>
    <xdr:to>
      <xdr:col>24</xdr:col>
      <xdr:colOff>62865</xdr:colOff>
      <xdr:row>79</xdr:row>
      <xdr:rowOff>55586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4633595" y="12188683"/>
          <a:ext cx="1270" cy="1411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59413</xdr:rowOff>
    </xdr:from>
    <xdr:ext cx="599010" cy="259045"/>
    <xdr:sp macro="" textlink="">
      <xdr:nvSpPr>
        <xdr:cNvPr id="176" name="民生費最小値テキスト">
          <a:extLst>
            <a:ext uri="{FF2B5EF4-FFF2-40B4-BE49-F238E27FC236}">
              <a16:creationId xmlns:a16="http://schemas.microsoft.com/office/drawing/2014/main" id="{00000000-0008-0000-0700-0000B0000000}"/>
            </a:ext>
          </a:extLst>
        </xdr:cNvPr>
        <xdr:cNvSpPr txBox="1"/>
      </xdr:nvSpPr>
      <xdr:spPr>
        <a:xfrm>
          <a:off x="4686300" y="136039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55586</xdr:rowOff>
    </xdr:from>
    <xdr:to>
      <xdr:col>24</xdr:col>
      <xdr:colOff>152400</xdr:colOff>
      <xdr:row>79</xdr:row>
      <xdr:rowOff>55586</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360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133860</xdr:rowOff>
    </xdr:from>
    <xdr:ext cx="599010" cy="259045"/>
    <xdr:sp macro="" textlink="">
      <xdr:nvSpPr>
        <xdr:cNvPr id="178" name="民生費最大値テキスト">
          <a:extLst>
            <a:ext uri="{FF2B5EF4-FFF2-40B4-BE49-F238E27FC236}">
              <a16:creationId xmlns:a16="http://schemas.microsoft.com/office/drawing/2014/main" id="{00000000-0008-0000-0700-0000B2000000}"/>
            </a:ext>
          </a:extLst>
        </xdr:cNvPr>
        <xdr:cNvSpPr txBox="1"/>
      </xdr:nvSpPr>
      <xdr:spPr>
        <a:xfrm>
          <a:off x="4686300" y="11963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343,638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15733</xdr:rowOff>
    </xdr:from>
    <xdr:to>
      <xdr:col>24</xdr:col>
      <xdr:colOff>152400</xdr:colOff>
      <xdr:row>71</xdr:row>
      <xdr:rowOff>15733</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4546600" y="12188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78533</xdr:rowOff>
    </xdr:from>
    <xdr:to>
      <xdr:col>24</xdr:col>
      <xdr:colOff>63500</xdr:colOff>
      <xdr:row>74</xdr:row>
      <xdr:rowOff>164258</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3797300" y="12765833"/>
          <a:ext cx="8382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88358</xdr:rowOff>
    </xdr:from>
    <xdr:ext cx="599010" cy="259045"/>
    <xdr:sp macro="" textlink="">
      <xdr:nvSpPr>
        <xdr:cNvPr id="181" name="民生費平均値テキスト">
          <a:extLst>
            <a:ext uri="{FF2B5EF4-FFF2-40B4-BE49-F238E27FC236}">
              <a16:creationId xmlns:a16="http://schemas.microsoft.com/office/drawing/2014/main" id="{00000000-0008-0000-0700-0000B5000000}"/>
            </a:ext>
          </a:extLst>
        </xdr:cNvPr>
        <xdr:cNvSpPr txBox="1"/>
      </xdr:nvSpPr>
      <xdr:spPr>
        <a:xfrm>
          <a:off x="4686300" y="1311855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109931</xdr:rowOff>
    </xdr:from>
    <xdr:to>
      <xdr:col>24</xdr:col>
      <xdr:colOff>114300</xdr:colOff>
      <xdr:row>77</xdr:row>
      <xdr:rowOff>40081</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4584700" y="13140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105203</xdr:rowOff>
    </xdr:from>
    <xdr:to>
      <xdr:col>19</xdr:col>
      <xdr:colOff>177800</xdr:colOff>
      <xdr:row>74</xdr:row>
      <xdr:rowOff>164258</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a:off x="2908300" y="12792503"/>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164916</xdr:rowOff>
    </xdr:from>
    <xdr:to>
      <xdr:col>20</xdr:col>
      <xdr:colOff>38100</xdr:colOff>
      <xdr:row>77</xdr:row>
      <xdr:rowOff>95066</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3746500" y="13195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86193</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3497795" y="132878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657</xdr:rowOff>
    </xdr:from>
    <xdr:to>
      <xdr:col>15</xdr:col>
      <xdr:colOff>50800</xdr:colOff>
      <xdr:row>74</xdr:row>
      <xdr:rowOff>105203</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a:off x="2019300" y="12687957"/>
          <a:ext cx="889000" cy="104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81770</xdr:rowOff>
    </xdr:from>
    <xdr:to>
      <xdr:col>15</xdr:col>
      <xdr:colOff>101600</xdr:colOff>
      <xdr:row>78</xdr:row>
      <xdr:rowOff>11920</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2857500" y="1328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3047</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608795" y="13376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657</xdr:rowOff>
    </xdr:from>
    <xdr:to>
      <xdr:col>10</xdr:col>
      <xdr:colOff>114300</xdr:colOff>
      <xdr:row>75</xdr:row>
      <xdr:rowOff>114021</xdr:rowOff>
    </xdr:to>
    <xdr:cxnSp macro="">
      <xdr:nvCxnSpPr>
        <xdr:cNvPr id="189" name="直線コネクタ 188">
          <a:extLst>
            <a:ext uri="{FF2B5EF4-FFF2-40B4-BE49-F238E27FC236}">
              <a16:creationId xmlns:a16="http://schemas.microsoft.com/office/drawing/2014/main" id="{00000000-0008-0000-0700-0000BD000000}"/>
            </a:ext>
          </a:extLst>
        </xdr:cNvPr>
        <xdr:cNvCxnSpPr/>
      </xdr:nvCxnSpPr>
      <xdr:spPr>
        <a:xfrm flipV="1">
          <a:off x="1130300" y="12687957"/>
          <a:ext cx="889000" cy="284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79854</xdr:rowOff>
    </xdr:from>
    <xdr:to>
      <xdr:col>10</xdr:col>
      <xdr:colOff>165100</xdr:colOff>
      <xdr:row>78</xdr:row>
      <xdr:rowOff>10004</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968500" y="13281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1131</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719795" y="13374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146878</xdr:rowOff>
    </xdr:from>
    <xdr:to>
      <xdr:col>6</xdr:col>
      <xdr:colOff>38100</xdr:colOff>
      <xdr:row>79</xdr:row>
      <xdr:rowOff>77028</xdr:rowOff>
    </xdr:to>
    <xdr:sp macro="" textlink="">
      <xdr:nvSpPr>
        <xdr:cNvPr id="192" name="フローチャート: 判断 191">
          <a:extLst>
            <a:ext uri="{FF2B5EF4-FFF2-40B4-BE49-F238E27FC236}">
              <a16:creationId xmlns:a16="http://schemas.microsoft.com/office/drawing/2014/main" id="{00000000-0008-0000-0700-0000C0000000}"/>
            </a:ext>
          </a:extLst>
        </xdr:cNvPr>
        <xdr:cNvSpPr/>
      </xdr:nvSpPr>
      <xdr:spPr>
        <a:xfrm>
          <a:off x="1079500" y="13519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68155</xdr:rowOff>
    </xdr:from>
    <xdr:ext cx="59901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830795" y="13612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27733</xdr:rowOff>
    </xdr:from>
    <xdr:to>
      <xdr:col>24</xdr:col>
      <xdr:colOff>114300</xdr:colOff>
      <xdr:row>74</xdr:row>
      <xdr:rowOff>129333</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4584700" y="12715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50610</xdr:rowOff>
    </xdr:from>
    <xdr:ext cx="599010" cy="259045"/>
    <xdr:sp macro="" textlink="">
      <xdr:nvSpPr>
        <xdr:cNvPr id="200" name="民生費該当値テキスト">
          <a:extLst>
            <a:ext uri="{FF2B5EF4-FFF2-40B4-BE49-F238E27FC236}">
              <a16:creationId xmlns:a16="http://schemas.microsoft.com/office/drawing/2014/main" id="{00000000-0008-0000-0700-0000C8000000}"/>
            </a:ext>
          </a:extLst>
        </xdr:cNvPr>
        <xdr:cNvSpPr txBox="1"/>
      </xdr:nvSpPr>
      <xdr:spPr>
        <a:xfrm>
          <a:off x="4686300" y="12566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290,619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113458</xdr:rowOff>
    </xdr:from>
    <xdr:to>
      <xdr:col>20</xdr:col>
      <xdr:colOff>38100</xdr:colOff>
      <xdr:row>75</xdr:row>
      <xdr:rowOff>43608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3746500" y="12800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60135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3497795" y="125759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54403</xdr:rowOff>
    </xdr:from>
    <xdr:to>
      <xdr:col>15</xdr:col>
      <xdr:colOff>101600</xdr:colOff>
      <xdr:row>74</xdr:row>
      <xdr:rowOff>156003</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2857500" y="12741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1080</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2608795" y="12516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121307</xdr:rowOff>
    </xdr:from>
    <xdr:to>
      <xdr:col>10</xdr:col>
      <xdr:colOff>165100</xdr:colOff>
      <xdr:row>74</xdr:row>
      <xdr:rowOff>51457</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968500" y="1263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67984</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1719795" y="12412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63221</xdr:rowOff>
    </xdr:from>
    <xdr:to>
      <xdr:col>6</xdr:col>
      <xdr:colOff>38100</xdr:colOff>
      <xdr:row>75</xdr:row>
      <xdr:rowOff>164821</xdr:rowOff>
    </xdr:to>
    <xdr:sp macro="" textlink="">
      <xdr:nvSpPr>
        <xdr:cNvPr id="207" name="楕円 206">
          <a:extLst>
            <a:ext uri="{FF2B5EF4-FFF2-40B4-BE49-F238E27FC236}">
              <a16:creationId xmlns:a16="http://schemas.microsoft.com/office/drawing/2014/main" id="{00000000-0008-0000-0700-0000CF000000}"/>
            </a:ext>
          </a:extLst>
        </xdr:cNvPr>
        <xdr:cNvSpPr/>
      </xdr:nvSpPr>
      <xdr:spPr>
        <a:xfrm>
          <a:off x="1079500" y="12921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9898</xdr:rowOff>
    </xdr:from>
    <xdr:ext cx="599010" cy="259045"/>
    <xdr:sp macro="" textlink="">
      <xdr:nvSpPr>
        <xdr:cNvPr id="208" name="テキスト ボックス 207">
          <a:extLst>
            <a:ext uri="{FF2B5EF4-FFF2-40B4-BE49-F238E27FC236}">
              <a16:creationId xmlns:a16="http://schemas.microsoft.com/office/drawing/2014/main" id="{00000000-0008-0000-0700-0000D0000000}"/>
            </a:ext>
          </a:extLst>
        </xdr:cNvPr>
        <xdr:cNvSpPr txBox="1"/>
      </xdr:nvSpPr>
      <xdr:spPr>
        <a:xfrm>
          <a:off x="830795" y="126971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a:extLst>
            <a:ext uri="{FF2B5EF4-FFF2-40B4-BE49-F238E27FC236}">
              <a16:creationId xmlns:a16="http://schemas.microsoft.com/office/drawing/2014/main" id="{00000000-0008-0000-07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100400</xdr:rowOff>
    </xdr:from>
    <xdr:to>
      <xdr:col>24</xdr:col>
      <xdr:colOff>62865</xdr:colOff>
      <xdr:row>98</xdr:row>
      <xdr:rowOff>6674</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4633595" y="15702350"/>
          <a:ext cx="127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10501</xdr:rowOff>
    </xdr:from>
    <xdr:ext cx="534377" cy="259045"/>
    <xdr:sp macro="" textlink="">
      <xdr:nvSpPr>
        <xdr:cNvPr id="234" name="衛生費最小値テキスト">
          <a:extLst>
            <a:ext uri="{FF2B5EF4-FFF2-40B4-BE49-F238E27FC236}">
              <a16:creationId xmlns:a16="http://schemas.microsoft.com/office/drawing/2014/main" id="{00000000-0008-0000-0700-0000EA000000}"/>
            </a:ext>
          </a:extLst>
        </xdr:cNvPr>
        <xdr:cNvSpPr txBox="1"/>
      </xdr:nvSpPr>
      <xdr:spPr>
        <a:xfrm>
          <a:off x="4686300" y="16812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6674</xdr:rowOff>
    </xdr:from>
    <xdr:to>
      <xdr:col>24</xdr:col>
      <xdr:colOff>152400</xdr:colOff>
      <xdr:row>98</xdr:row>
      <xdr:rowOff>6674</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6808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47077</xdr:rowOff>
    </xdr:from>
    <xdr:ext cx="534377" cy="259045"/>
    <xdr:sp macro="" textlink="">
      <xdr:nvSpPr>
        <xdr:cNvPr id="236" name="衛生費最大値テキスト">
          <a:extLst>
            <a:ext uri="{FF2B5EF4-FFF2-40B4-BE49-F238E27FC236}">
              <a16:creationId xmlns:a16="http://schemas.microsoft.com/office/drawing/2014/main" id="{00000000-0008-0000-0700-0000EC000000}"/>
            </a:ext>
          </a:extLst>
        </xdr:cNvPr>
        <xdr:cNvSpPr txBox="1"/>
      </xdr:nvSpPr>
      <xdr:spPr>
        <a:xfrm>
          <a:off x="4686300" y="15477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89,063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100400</xdr:rowOff>
    </xdr:from>
    <xdr:to>
      <xdr:col>24</xdr:col>
      <xdr:colOff>152400</xdr:colOff>
      <xdr:row>91</xdr:row>
      <xdr:rowOff>100400</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4546600" y="15702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97199</xdr:rowOff>
    </xdr:from>
    <xdr:to>
      <xdr:col>24</xdr:col>
      <xdr:colOff>63500</xdr:colOff>
      <xdr:row>95</xdr:row>
      <xdr:rowOff>170808</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3797300" y="16384949"/>
          <a:ext cx="838200" cy="73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149508</xdr:rowOff>
    </xdr:from>
    <xdr:ext cx="534377" cy="259045"/>
    <xdr:sp macro="" textlink="">
      <xdr:nvSpPr>
        <xdr:cNvPr id="239" name="衛生費平均値テキスト">
          <a:extLst>
            <a:ext uri="{FF2B5EF4-FFF2-40B4-BE49-F238E27FC236}">
              <a16:creationId xmlns:a16="http://schemas.microsoft.com/office/drawing/2014/main" id="{00000000-0008-0000-0700-0000EF000000}"/>
            </a:ext>
          </a:extLst>
        </xdr:cNvPr>
        <xdr:cNvSpPr txBox="1"/>
      </xdr:nvSpPr>
      <xdr:spPr>
        <a:xfrm>
          <a:off x="4686300" y="166087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171081</xdr:rowOff>
    </xdr:from>
    <xdr:to>
      <xdr:col>24</xdr:col>
      <xdr:colOff>114300</xdr:colOff>
      <xdr:row>97</xdr:row>
      <xdr:rowOff>101231</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4584700" y="16630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169266</xdr:rowOff>
    </xdr:from>
    <xdr:to>
      <xdr:col>19</xdr:col>
      <xdr:colOff>177800</xdr:colOff>
      <xdr:row>95</xdr:row>
      <xdr:rowOff>170808</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908300" y="16285566"/>
          <a:ext cx="889000" cy="172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140069</xdr:rowOff>
    </xdr:from>
    <xdr:to>
      <xdr:col>20</xdr:col>
      <xdr:colOff>38100</xdr:colOff>
      <xdr:row>97</xdr:row>
      <xdr:rowOff>70219</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3746500" y="1659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61346</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530111" y="16691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120211</xdr:rowOff>
    </xdr:from>
    <xdr:to>
      <xdr:col>15</xdr:col>
      <xdr:colOff>50800</xdr:colOff>
      <xdr:row>94</xdr:row>
      <xdr:rowOff>169266</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a:off x="2019300" y="16236511"/>
          <a:ext cx="889000" cy="4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143211</xdr:rowOff>
    </xdr:from>
    <xdr:to>
      <xdr:col>15</xdr:col>
      <xdr:colOff>101600</xdr:colOff>
      <xdr:row>96</xdr:row>
      <xdr:rowOff>73361</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2857500" y="1643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64488</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641111" y="16523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120211</xdr:rowOff>
    </xdr:from>
    <xdr:to>
      <xdr:col>10</xdr:col>
      <xdr:colOff>114300</xdr:colOff>
      <xdr:row>96</xdr:row>
      <xdr:rowOff>84855</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flipV="1">
          <a:off x="1130300" y="16236511"/>
          <a:ext cx="889000" cy="307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160395</xdr:rowOff>
    </xdr:from>
    <xdr:to>
      <xdr:col>10</xdr:col>
      <xdr:colOff>165100</xdr:colOff>
      <xdr:row>96</xdr:row>
      <xdr:rowOff>90545</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968500" y="1644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81672</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752111" y="16540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113970</xdr:rowOff>
    </xdr:from>
    <xdr:to>
      <xdr:col>6</xdr:col>
      <xdr:colOff>38100</xdr:colOff>
      <xdr:row>98</xdr:row>
      <xdr:rowOff>44120</xdr:rowOff>
    </xdr:to>
    <xdr:sp macro="" textlink="">
      <xdr:nvSpPr>
        <xdr:cNvPr id="250" name="フローチャート: 判断 249">
          <a:extLst>
            <a:ext uri="{FF2B5EF4-FFF2-40B4-BE49-F238E27FC236}">
              <a16:creationId xmlns:a16="http://schemas.microsoft.com/office/drawing/2014/main" id="{00000000-0008-0000-0700-0000FA000000}"/>
            </a:ext>
          </a:extLst>
        </xdr:cNvPr>
        <xdr:cNvSpPr/>
      </xdr:nvSpPr>
      <xdr:spPr>
        <a:xfrm>
          <a:off x="1079500" y="16744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35247</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863111" y="16837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46399</xdr:rowOff>
    </xdr:from>
    <xdr:to>
      <xdr:col>24</xdr:col>
      <xdr:colOff>114300</xdr:colOff>
      <xdr:row>95</xdr:row>
      <xdr:rowOff>147999</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4584700" y="16334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69276</xdr:rowOff>
    </xdr:from>
    <xdr:ext cx="534377" cy="259045"/>
    <xdr:sp macro="" textlink="">
      <xdr:nvSpPr>
        <xdr:cNvPr id="258" name="衛生費該当値テキスト">
          <a:extLst>
            <a:ext uri="{FF2B5EF4-FFF2-40B4-BE49-F238E27FC236}">
              <a16:creationId xmlns:a16="http://schemas.microsoft.com/office/drawing/2014/main" id="{00000000-0008-0000-0700-000002010000}"/>
            </a:ext>
          </a:extLst>
        </xdr:cNvPr>
        <xdr:cNvSpPr txBox="1"/>
      </xdr:nvSpPr>
      <xdr:spPr>
        <a:xfrm>
          <a:off x="4686300" y="16185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120008</xdr:rowOff>
    </xdr:from>
    <xdr:to>
      <xdr:col>20</xdr:col>
      <xdr:colOff>38100</xdr:colOff>
      <xdr:row>96</xdr:row>
      <xdr:rowOff>50158</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3746500" y="16407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66685</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3530111" y="16182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118466</xdr:rowOff>
    </xdr:from>
    <xdr:to>
      <xdr:col>15</xdr:col>
      <xdr:colOff>101600</xdr:colOff>
      <xdr:row>95</xdr:row>
      <xdr:rowOff>48616</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2857500" y="16234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65143</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2641111" y="16009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69411</xdr:rowOff>
    </xdr:from>
    <xdr:to>
      <xdr:col>10</xdr:col>
      <xdr:colOff>165100</xdr:colOff>
      <xdr:row>94</xdr:row>
      <xdr:rowOff>171011</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968500" y="16185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16088</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1752111" y="15960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34055</xdr:rowOff>
    </xdr:from>
    <xdr:to>
      <xdr:col>6</xdr:col>
      <xdr:colOff>38100</xdr:colOff>
      <xdr:row>96</xdr:row>
      <xdr:rowOff>135655</xdr:rowOff>
    </xdr:to>
    <xdr:sp macro="" textlink="">
      <xdr:nvSpPr>
        <xdr:cNvPr id="265" name="楕円 264">
          <a:extLst>
            <a:ext uri="{FF2B5EF4-FFF2-40B4-BE49-F238E27FC236}">
              <a16:creationId xmlns:a16="http://schemas.microsoft.com/office/drawing/2014/main" id="{00000000-0008-0000-0700-000009010000}"/>
            </a:ext>
          </a:extLst>
        </xdr:cNvPr>
        <xdr:cNvSpPr/>
      </xdr:nvSpPr>
      <xdr:spPr>
        <a:xfrm>
          <a:off x="1079500" y="16493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152182</xdr:rowOff>
    </xdr:from>
    <xdr:ext cx="534377" cy="259045"/>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863111" y="16268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118745</xdr:rowOff>
    </xdr:from>
    <xdr:to>
      <xdr:col>54</xdr:col>
      <xdr:colOff>189865</xdr:colOff>
      <xdr:row>38</xdr:row>
      <xdr:rowOff>161798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433695"/>
          <a:ext cx="1270" cy="1243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165625</xdr:rowOff>
    </xdr:from>
    <xdr:ext cx="378565"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6807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161798</xdr:rowOff>
    </xdr:from>
    <xdr:to>
      <xdr:col>55</xdr:col>
      <xdr:colOff>88900</xdr:colOff>
      <xdr:row>38</xdr:row>
      <xdr:rowOff>161798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676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65422</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5208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3,405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118745</xdr:rowOff>
    </xdr:from>
    <xdr:to>
      <xdr:col>55</xdr:col>
      <xdr:colOff>88900</xdr:colOff>
      <xdr:row>31</xdr:row>
      <xdr:rowOff>118745</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433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49403</xdr:rowOff>
    </xdr:from>
    <xdr:to>
      <xdr:col>55</xdr:col>
      <xdr:colOff>0</xdr:colOff>
      <xdr:row>37</xdr:row>
      <xdr:rowOff>64643</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9639300" y="6393053"/>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33799</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3774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55372</xdr:rowOff>
    </xdr:from>
    <xdr:to>
      <xdr:col>55</xdr:col>
      <xdr:colOff>50800</xdr:colOff>
      <xdr:row>37</xdr:row>
      <xdr:rowOff>156972</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399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61595</xdr:rowOff>
    </xdr:from>
    <xdr:to>
      <xdr:col>50</xdr:col>
      <xdr:colOff>114300</xdr:colOff>
      <xdr:row>37</xdr:row>
      <xdr:rowOff>64643</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8750300" y="6405245"/>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78613</xdr:rowOff>
    </xdr:from>
    <xdr:to>
      <xdr:col>50</xdr:col>
      <xdr:colOff>165100</xdr:colOff>
      <xdr:row>38</xdr:row>
      <xdr:rowOff>8763</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2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171340</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5149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61595</xdr:rowOff>
    </xdr:from>
    <xdr:to>
      <xdr:col>45</xdr:col>
      <xdr:colOff>177800</xdr:colOff>
      <xdr:row>37</xdr:row>
      <xdr:rowOff>89789</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flipV="1">
          <a:off x="7861300" y="6405245"/>
          <a:ext cx="889000" cy="28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72898</xdr:rowOff>
    </xdr:from>
    <xdr:to>
      <xdr:col>46</xdr:col>
      <xdr:colOff>38100</xdr:colOff>
      <xdr:row>38</xdr:row>
      <xdr:rowOff>3048</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416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165625</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5092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89789</xdr:rowOff>
    </xdr:from>
    <xdr:to>
      <xdr:col>41</xdr:col>
      <xdr:colOff>50800</xdr:colOff>
      <xdr:row>37</xdr:row>
      <xdr:rowOff>101219</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flipV="1">
          <a:off x="6972300" y="6433439"/>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97282</xdr:rowOff>
    </xdr:from>
    <xdr:to>
      <xdr:col>41</xdr:col>
      <xdr:colOff>101600</xdr:colOff>
      <xdr:row>38</xdr:row>
      <xdr:rowOff>27432</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44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18559</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5336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78613</xdr:rowOff>
    </xdr:from>
    <xdr:to>
      <xdr:col>36</xdr:col>
      <xdr:colOff>165100</xdr:colOff>
      <xdr:row>38</xdr:row>
      <xdr:rowOff>8763</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42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171340</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3017" y="65149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170053</xdr:rowOff>
    </xdr:from>
    <xdr:to>
      <xdr:col>55</xdr:col>
      <xdr:colOff>50800</xdr:colOff>
      <xdr:row>37</xdr:row>
      <xdr:rowOff>100203</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342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21480</xdr:rowOff>
    </xdr:from>
    <xdr:ext cx="378565"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1936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13843</xdr:rowOff>
    </xdr:from>
    <xdr:to>
      <xdr:col>50</xdr:col>
      <xdr:colOff>165100</xdr:colOff>
      <xdr:row>37</xdr:row>
      <xdr:rowOff>115443</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357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131970</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50017" y="61327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10795</xdr:rowOff>
    </xdr:from>
    <xdr:to>
      <xdr:col>46</xdr:col>
      <xdr:colOff>38100</xdr:colOff>
      <xdr:row>37</xdr:row>
      <xdr:rowOff>112395</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354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128922</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61017" y="61296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38989</xdr:rowOff>
    </xdr:from>
    <xdr:to>
      <xdr:col>41</xdr:col>
      <xdr:colOff>101600</xdr:colOff>
      <xdr:row>37</xdr:row>
      <xdr:rowOff>140589</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382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157116</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672017" y="61578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50419</xdr:rowOff>
    </xdr:from>
    <xdr:to>
      <xdr:col>36</xdr:col>
      <xdr:colOff>165100</xdr:colOff>
      <xdr:row>37</xdr:row>
      <xdr:rowOff>152019</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394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168546</xdr:rowOff>
    </xdr:from>
    <xdr:ext cx="378565"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83017" y="61692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56</xdr:row>
      <xdr:rowOff>35577</xdr:rowOff>
    </xdr:from>
    <xdr:ext cx="377026"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226974" y="9636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53</xdr:row>
      <xdr:rowOff>168927</xdr:rowOff>
    </xdr:from>
    <xdr:ext cx="377026"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226974" y="9255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51</xdr:row>
      <xdr:rowOff>130827</xdr:rowOff>
    </xdr:from>
    <xdr:ext cx="377026"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226974" y="8874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49</xdr:row>
      <xdr:rowOff>92727</xdr:rowOff>
    </xdr:from>
    <xdr:ext cx="377026"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226974" y="849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47</xdr:row>
      <xdr:rowOff>54627</xdr:rowOff>
    </xdr:from>
    <xdr:ext cx="46717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136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15875</xdr:rowOff>
    </xdr:from>
    <xdr:to>
      <xdr:col>54</xdr:col>
      <xdr:colOff>189865</xdr:colOff>
      <xdr:row>59</xdr:row>
      <xdr:rowOff>44450</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588375"/>
          <a:ext cx="127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48277</xdr:rowOff>
    </xdr:from>
    <xdr:ext cx="249299"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44450</xdr:rowOff>
    </xdr:from>
    <xdr:to>
      <xdr:col>55</xdr:col>
      <xdr:colOff>88900</xdr:colOff>
      <xdr:row>59</xdr:row>
      <xdr:rowOff>44450</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134002</xdr:rowOff>
    </xdr:from>
    <xdr:ext cx="378565"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3636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15875</xdr:rowOff>
    </xdr:from>
    <xdr:to>
      <xdr:col>55</xdr:col>
      <xdr:colOff>88900</xdr:colOff>
      <xdr:row>50</xdr:row>
      <xdr:rowOff>15875</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588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44450</xdr:rowOff>
    </xdr:from>
    <xdr:to>
      <xdr:col>55</xdr:col>
      <xdr:colOff>0</xdr:colOff>
      <xdr:row>59</xdr:row>
      <xdr:rowOff>44450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37482</xdr:rowOff>
    </xdr:from>
    <xdr:ext cx="378565"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63868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14605</xdr:rowOff>
    </xdr:from>
    <xdr:to>
      <xdr:col>55</xdr:col>
      <xdr:colOff>50800</xdr:colOff>
      <xdr:row>57</xdr:row>
      <xdr:rowOff>116205</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787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44450</xdr:rowOff>
    </xdr:from>
    <xdr:to>
      <xdr:col>50</xdr:col>
      <xdr:colOff>114300</xdr:colOff>
      <xdr:row>59</xdr:row>
      <xdr:rowOff>44450</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127000</xdr:rowOff>
    </xdr:from>
    <xdr:to>
      <xdr:col>50</xdr:col>
      <xdr:colOff>165100</xdr:colOff>
      <xdr:row>56</xdr:row>
      <xdr:rowOff>57150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556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54</xdr:row>
      <xdr:rowOff>73677</xdr:rowOff>
    </xdr:from>
    <xdr:ext cx="378565"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450017" y="93319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44450</xdr:rowOff>
    </xdr:from>
    <xdr:to>
      <xdr:col>45</xdr:col>
      <xdr:colOff>177800</xdr:colOff>
      <xdr:row>59</xdr:row>
      <xdr:rowOff>44450</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7861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54</xdr:row>
      <xdr:rowOff>109855</xdr:rowOff>
    </xdr:from>
    <xdr:to>
      <xdr:col>46</xdr:col>
      <xdr:colOff>38100</xdr:colOff>
      <xdr:row>55</xdr:row>
      <xdr:rowOff>40005</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368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53</xdr:row>
      <xdr:rowOff>56532</xdr:rowOff>
    </xdr:from>
    <xdr:ext cx="378565"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561017" y="91433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44450</xdr:rowOff>
    </xdr:from>
    <xdr:to>
      <xdr:col>41</xdr:col>
      <xdr:colOff>50800</xdr:colOff>
      <xdr:row>59</xdr:row>
      <xdr:rowOff>44450</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54610</xdr:rowOff>
    </xdr:from>
    <xdr:to>
      <xdr:col>41</xdr:col>
      <xdr:colOff>101600</xdr:colOff>
      <xdr:row>56</xdr:row>
      <xdr:rowOff>156210</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655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55</xdr:row>
      <xdr:rowOff>1287</xdr:rowOff>
    </xdr:from>
    <xdr:ext cx="378565"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2017" y="94310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43180</xdr:rowOff>
    </xdr:from>
    <xdr:to>
      <xdr:col>36</xdr:col>
      <xdr:colOff>165100</xdr:colOff>
      <xdr:row>56</xdr:row>
      <xdr:rowOff>144780</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64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54</xdr:row>
      <xdr:rowOff>161307</xdr:rowOff>
    </xdr:from>
    <xdr:ext cx="378565"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3017" y="94196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165100</xdr:rowOff>
    </xdr:from>
    <xdr:to>
      <xdr:col>55</xdr:col>
      <xdr:colOff>50800</xdr:colOff>
      <xdr:row>59</xdr:row>
      <xdr:rowOff>95250</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80027</xdr:rowOff>
    </xdr:from>
    <xdr:ext cx="249299"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10024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165100</xdr:rowOff>
    </xdr:from>
    <xdr:to>
      <xdr:col>50</xdr:col>
      <xdr:colOff>165100</xdr:colOff>
      <xdr:row>59</xdr:row>
      <xdr:rowOff>95250</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59</xdr:row>
      <xdr:rowOff>86377</xdr:rowOff>
    </xdr:from>
    <xdr:ext cx="249299"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514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165100</xdr:rowOff>
    </xdr:from>
    <xdr:to>
      <xdr:col>46</xdr:col>
      <xdr:colOff>38100</xdr:colOff>
      <xdr:row>59</xdr:row>
      <xdr:rowOff>95250</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59</xdr:row>
      <xdr:rowOff>86377</xdr:rowOff>
    </xdr:from>
    <xdr:ext cx="249299"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625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165100</xdr:rowOff>
    </xdr:from>
    <xdr:to>
      <xdr:col>41</xdr:col>
      <xdr:colOff>101600</xdr:colOff>
      <xdr:row>59</xdr:row>
      <xdr:rowOff>95250</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59</xdr:row>
      <xdr:rowOff>86377</xdr:rowOff>
    </xdr:from>
    <xdr:ext cx="249299"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736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165100</xdr:rowOff>
    </xdr:from>
    <xdr:to>
      <xdr:col>36</xdr:col>
      <xdr:colOff>165100</xdr:colOff>
      <xdr:row>59</xdr:row>
      <xdr:rowOff>95250</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59</xdr:row>
      <xdr:rowOff>86377</xdr:rowOff>
    </xdr:from>
    <xdr:ext cx="249299"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847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138511</xdr:rowOff>
    </xdr:from>
    <xdr:to>
      <xdr:col>54</xdr:col>
      <xdr:colOff>189865</xdr:colOff>
      <xdr:row>78</xdr:row>
      <xdr:rowOff>42408</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311461"/>
          <a:ext cx="1270" cy="11040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46235</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419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42408</xdr:rowOff>
    </xdr:from>
    <xdr:to>
      <xdr:col>55</xdr:col>
      <xdr:colOff>88900</xdr:colOff>
      <xdr:row>78</xdr:row>
      <xdr:rowOff>42408</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415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85188</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2086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26,276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138511</xdr:rowOff>
    </xdr:from>
    <xdr:to>
      <xdr:col>55</xdr:col>
      <xdr:colOff>88900</xdr:colOff>
      <xdr:row>71</xdr:row>
      <xdr:rowOff>138511</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311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72</xdr:row>
      <xdr:rowOff>170607</xdr:rowOff>
    </xdr:from>
    <xdr:to>
      <xdr:col>55</xdr:col>
      <xdr:colOff>0</xdr:colOff>
      <xdr:row>73</xdr:row>
      <xdr:rowOff>574</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9639300" y="12515007"/>
          <a:ext cx="838200" cy="1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41130</xdr:rowOff>
    </xdr:from>
    <xdr:ext cx="469744"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0713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62703</xdr:rowOff>
    </xdr:from>
    <xdr:to>
      <xdr:col>55</xdr:col>
      <xdr:colOff>50800</xdr:colOff>
      <xdr:row>76</xdr:row>
      <xdr:rowOff>164303</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092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72</xdr:row>
      <xdr:rowOff>83190</xdr:rowOff>
    </xdr:from>
    <xdr:to>
      <xdr:col>50</xdr:col>
      <xdr:colOff>114300</xdr:colOff>
      <xdr:row>72</xdr:row>
      <xdr:rowOff>170607</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8750300" y="12427590"/>
          <a:ext cx="889000" cy="87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51501</xdr:rowOff>
    </xdr:from>
    <xdr:to>
      <xdr:col>50</xdr:col>
      <xdr:colOff>165100</xdr:colOff>
      <xdr:row>76</xdr:row>
      <xdr:rowOff>153101</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081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144228</xdr:rowOff>
    </xdr:from>
    <xdr:ext cx="469744"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404428" y="13174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72</xdr:row>
      <xdr:rowOff>83190</xdr:rowOff>
    </xdr:from>
    <xdr:to>
      <xdr:col>45</xdr:col>
      <xdr:colOff>177800</xdr:colOff>
      <xdr:row>73</xdr:row>
      <xdr:rowOff>73223</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7861300" y="12427590"/>
          <a:ext cx="889000" cy="161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54702</xdr:rowOff>
    </xdr:from>
    <xdr:to>
      <xdr:col>46</xdr:col>
      <xdr:colOff>38100</xdr:colOff>
      <xdr:row>76</xdr:row>
      <xdr:rowOff>156302</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084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147429</xdr:rowOff>
    </xdr:from>
    <xdr:ext cx="469744"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515428" y="13177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71</xdr:row>
      <xdr:rowOff>140249</xdr:rowOff>
    </xdr:from>
    <xdr:to>
      <xdr:col>41</xdr:col>
      <xdr:colOff>50800</xdr:colOff>
      <xdr:row>73</xdr:row>
      <xdr:rowOff>73223</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a:off x="6972300" y="12313199"/>
          <a:ext cx="889000" cy="275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102524</xdr:rowOff>
    </xdr:from>
    <xdr:to>
      <xdr:col>41</xdr:col>
      <xdr:colOff>101600</xdr:colOff>
      <xdr:row>77</xdr:row>
      <xdr:rowOff>32674</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132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23801</xdr:rowOff>
    </xdr:from>
    <xdr:ext cx="469744"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626428" y="13225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118618</xdr:rowOff>
    </xdr:from>
    <xdr:to>
      <xdr:col>36</xdr:col>
      <xdr:colOff>165100</xdr:colOff>
      <xdr:row>77</xdr:row>
      <xdr:rowOff>48768</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14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39895</xdr:rowOff>
    </xdr:from>
    <xdr:ext cx="469744"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37428" y="13241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72</xdr:row>
      <xdr:rowOff>121224</xdr:rowOff>
    </xdr:from>
    <xdr:to>
      <xdr:col>55</xdr:col>
      <xdr:colOff>50800</xdr:colOff>
      <xdr:row>73</xdr:row>
      <xdr:rowOff>51374</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2465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71</xdr:row>
      <xdr:rowOff>144101</xdr:rowOff>
    </xdr:from>
    <xdr:ext cx="534377"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2317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72</xdr:row>
      <xdr:rowOff>119807</xdr:rowOff>
    </xdr:from>
    <xdr:to>
      <xdr:col>50</xdr:col>
      <xdr:colOff>165100</xdr:colOff>
      <xdr:row>73</xdr:row>
      <xdr:rowOff>49957</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2464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71</xdr:row>
      <xdr:rowOff>66484</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372111" y="12239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72</xdr:row>
      <xdr:rowOff>32390</xdr:rowOff>
    </xdr:from>
    <xdr:to>
      <xdr:col>46</xdr:col>
      <xdr:colOff>38100</xdr:colOff>
      <xdr:row>72</xdr:row>
      <xdr:rowOff>133990</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2376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70</xdr:row>
      <xdr:rowOff>150517</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483111" y="12152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73</xdr:row>
      <xdr:rowOff>22423</xdr:rowOff>
    </xdr:from>
    <xdr:to>
      <xdr:col>41</xdr:col>
      <xdr:colOff>101600</xdr:colOff>
      <xdr:row>73</xdr:row>
      <xdr:rowOff>124023</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2538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71</xdr:row>
      <xdr:rowOff>140550</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594111" y="12313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71</xdr:row>
      <xdr:rowOff>89449</xdr:rowOff>
    </xdr:from>
    <xdr:to>
      <xdr:col>36</xdr:col>
      <xdr:colOff>165100</xdr:colOff>
      <xdr:row>72</xdr:row>
      <xdr:rowOff>19599</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2262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70</xdr:row>
      <xdr:rowOff>36126</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05111" y="12037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102797</xdr:rowOff>
    </xdr:from>
    <xdr:to>
      <xdr:col>54</xdr:col>
      <xdr:colOff>189865</xdr:colOff>
      <xdr:row>98</xdr:row>
      <xdr:rowOff>19769</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533297"/>
          <a:ext cx="1270" cy="1288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23596</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825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19769</xdr:rowOff>
    </xdr:from>
    <xdr:to>
      <xdr:col>55</xdr:col>
      <xdr:colOff>88900</xdr:colOff>
      <xdr:row>98</xdr:row>
      <xdr:rowOff>19769</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821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49474</xdr:rowOff>
    </xdr:from>
    <xdr:ext cx="599010"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308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194,843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102797</xdr:rowOff>
    </xdr:from>
    <xdr:to>
      <xdr:col>55</xdr:col>
      <xdr:colOff>88900</xdr:colOff>
      <xdr:row>90</xdr:row>
      <xdr:rowOff>102797</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533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163337</xdr:rowOff>
    </xdr:from>
    <xdr:to>
      <xdr:col>55</xdr:col>
      <xdr:colOff>0</xdr:colOff>
      <xdr:row>98</xdr:row>
      <xdr:rowOff>21926</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9639300" y="16793987"/>
          <a:ext cx="838200" cy="30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11932</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4711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160505</xdr:rowOff>
    </xdr:from>
    <xdr:to>
      <xdr:col>55</xdr:col>
      <xdr:colOff>50800</xdr:colOff>
      <xdr:row>97</xdr:row>
      <xdr:rowOff>90655</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619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8865</xdr:rowOff>
    </xdr:from>
    <xdr:to>
      <xdr:col>50</xdr:col>
      <xdr:colOff>114300</xdr:colOff>
      <xdr:row>98</xdr:row>
      <xdr:rowOff>21926</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8750300" y="16810965"/>
          <a:ext cx="889000" cy="13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164429</xdr:rowOff>
    </xdr:from>
    <xdr:to>
      <xdr:col>50</xdr:col>
      <xdr:colOff>165100</xdr:colOff>
      <xdr:row>97</xdr:row>
      <xdr:rowOff>94579</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623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111106</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398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8865</xdr:rowOff>
    </xdr:from>
    <xdr:to>
      <xdr:col>45</xdr:col>
      <xdr:colOff>177800</xdr:colOff>
      <xdr:row>98</xdr:row>
      <xdr:rowOff>18907</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7861300" y="16810965"/>
          <a:ext cx="889000" cy="10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39705</xdr:rowOff>
    </xdr:from>
    <xdr:to>
      <xdr:col>46</xdr:col>
      <xdr:colOff>38100</xdr:colOff>
      <xdr:row>97</xdr:row>
      <xdr:rowOff>141305</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670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157832</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445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18907</xdr:rowOff>
    </xdr:from>
    <xdr:to>
      <xdr:col>41</xdr:col>
      <xdr:colOff>50800</xdr:colOff>
      <xdr:row>98</xdr:row>
      <xdr:rowOff>28563</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6972300" y="16821007"/>
          <a:ext cx="889000" cy="9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57666</xdr:rowOff>
    </xdr:from>
    <xdr:to>
      <xdr:col>41</xdr:col>
      <xdr:colOff>101600</xdr:colOff>
      <xdr:row>97</xdr:row>
      <xdr:rowOff>159266</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688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4343</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463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43013</xdr:rowOff>
    </xdr:from>
    <xdr:to>
      <xdr:col>36</xdr:col>
      <xdr:colOff>165100</xdr:colOff>
      <xdr:row>97</xdr:row>
      <xdr:rowOff>144613</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67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161140</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448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112537</xdr:rowOff>
    </xdr:from>
    <xdr:to>
      <xdr:col>55</xdr:col>
      <xdr:colOff>50800</xdr:colOff>
      <xdr:row>98</xdr:row>
      <xdr:rowOff>42687</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6743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27464</xdr:rowOff>
    </xdr:from>
    <xdr:ext cx="534377"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6658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142576</xdr:rowOff>
    </xdr:from>
    <xdr:to>
      <xdr:col>50</xdr:col>
      <xdr:colOff>165100</xdr:colOff>
      <xdr:row>98</xdr:row>
      <xdr:rowOff>72726</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773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63853</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6865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129515</xdr:rowOff>
    </xdr:from>
    <xdr:to>
      <xdr:col>46</xdr:col>
      <xdr:colOff>38100</xdr:colOff>
      <xdr:row>98</xdr:row>
      <xdr:rowOff>59665</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6760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50792</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3111" y="16852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139557</xdr:rowOff>
    </xdr:from>
    <xdr:to>
      <xdr:col>41</xdr:col>
      <xdr:colOff>101600</xdr:colOff>
      <xdr:row>98</xdr:row>
      <xdr:rowOff>69707</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770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60834</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4111" y="16862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149213</xdr:rowOff>
    </xdr:from>
    <xdr:to>
      <xdr:col>36</xdr:col>
      <xdr:colOff>165100</xdr:colOff>
      <xdr:row>98</xdr:row>
      <xdr:rowOff>79363</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6779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70490</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5111" y="16872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消防費グラフ枠">
          <a:extLst>
            <a:ext uri="{FF2B5EF4-FFF2-40B4-BE49-F238E27FC236}">
              <a16:creationId xmlns:a16="http://schemas.microsoft.com/office/drawing/2014/main" id="{00000000-0008-0000-0700-000003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56032</xdr:rowOff>
    </xdr:from>
    <xdr:to>
      <xdr:col>85</xdr:col>
      <xdr:colOff>126364</xdr:colOff>
      <xdr:row>38</xdr:row>
      <xdr:rowOff>168580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flipV="1">
          <a:off x="16317595" y="5370982"/>
          <a:ext cx="1269" cy="1312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957</xdr:rowOff>
    </xdr:from>
    <xdr:ext cx="469744" cy="259045"/>
    <xdr:sp macro="" textlink="">
      <xdr:nvSpPr>
        <xdr:cNvPr id="517" name="消防費最小値テキスト">
          <a:extLst>
            <a:ext uri="{FF2B5EF4-FFF2-40B4-BE49-F238E27FC236}">
              <a16:creationId xmlns:a16="http://schemas.microsoft.com/office/drawing/2014/main" id="{00000000-0008-0000-0700-000005020000}"/>
            </a:ext>
          </a:extLst>
        </xdr:cNvPr>
        <xdr:cNvSpPr txBox="1"/>
      </xdr:nvSpPr>
      <xdr:spPr>
        <a:xfrm>
          <a:off x="16370300" y="668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168580</xdr:rowOff>
    </xdr:from>
    <xdr:to>
      <xdr:col>86</xdr:col>
      <xdr:colOff>25400</xdr:colOff>
      <xdr:row>38</xdr:row>
      <xdr:rowOff>168580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668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2709</xdr:rowOff>
    </xdr:from>
    <xdr:ext cx="534377" cy="259045"/>
    <xdr:sp macro="" textlink="">
      <xdr:nvSpPr>
        <xdr:cNvPr id="519" name="消防費最大値テキスト">
          <a:extLst>
            <a:ext uri="{FF2B5EF4-FFF2-40B4-BE49-F238E27FC236}">
              <a16:creationId xmlns:a16="http://schemas.microsoft.com/office/drawing/2014/main" id="{00000000-0008-0000-0700-000007020000}"/>
            </a:ext>
          </a:extLst>
        </xdr:cNvPr>
        <xdr:cNvSpPr txBox="1"/>
      </xdr:nvSpPr>
      <xdr:spPr>
        <a:xfrm>
          <a:off x="16370300" y="5146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35,696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56032</xdr:rowOff>
    </xdr:from>
    <xdr:to>
      <xdr:col>86</xdr:col>
      <xdr:colOff>25400</xdr:colOff>
      <xdr:row>31</xdr:row>
      <xdr:rowOff>56032</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6230600" y="53709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24143</xdr:rowOff>
    </xdr:from>
    <xdr:to>
      <xdr:col>85</xdr:col>
      <xdr:colOff>127000</xdr:colOff>
      <xdr:row>38</xdr:row>
      <xdr:rowOff>96342</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5481300" y="6539243"/>
          <a:ext cx="838200" cy="72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151706</xdr:rowOff>
    </xdr:from>
    <xdr:ext cx="469744" cy="259045"/>
    <xdr:sp macro="" textlink="">
      <xdr:nvSpPr>
        <xdr:cNvPr id="522" name="消防費平均値テキスト">
          <a:extLst>
            <a:ext uri="{FF2B5EF4-FFF2-40B4-BE49-F238E27FC236}">
              <a16:creationId xmlns:a16="http://schemas.microsoft.com/office/drawing/2014/main" id="{00000000-0008-0000-0700-00000A020000}"/>
            </a:ext>
          </a:extLst>
        </xdr:cNvPr>
        <xdr:cNvSpPr txBox="1"/>
      </xdr:nvSpPr>
      <xdr:spPr>
        <a:xfrm>
          <a:off x="16370300" y="63239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128829</xdr:rowOff>
    </xdr:from>
    <xdr:to>
      <xdr:col>85</xdr:col>
      <xdr:colOff>177800</xdr:colOff>
      <xdr:row>38</xdr:row>
      <xdr:rowOff>58979</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6268700" y="6472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48298</xdr:rowOff>
    </xdr:from>
    <xdr:to>
      <xdr:col>81</xdr:col>
      <xdr:colOff>50800</xdr:colOff>
      <xdr:row>38</xdr:row>
      <xdr:rowOff>96342</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4592300" y="6391948"/>
          <a:ext cx="889000" cy="219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17958</xdr:rowOff>
    </xdr:from>
    <xdr:to>
      <xdr:col>81</xdr:col>
      <xdr:colOff>101600</xdr:colOff>
      <xdr:row>38</xdr:row>
      <xdr:rowOff>119558</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5430500" y="653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136085</xdr:rowOff>
    </xdr:from>
    <xdr:ext cx="469744"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5246428" y="6308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48298</xdr:rowOff>
    </xdr:from>
    <xdr:to>
      <xdr:col>76</xdr:col>
      <xdr:colOff>114300</xdr:colOff>
      <xdr:row>37</xdr:row>
      <xdr:rowOff>68643</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3703300" y="6391948"/>
          <a:ext cx="889000" cy="20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20777</xdr:rowOff>
    </xdr:from>
    <xdr:to>
      <xdr:col>76</xdr:col>
      <xdr:colOff>165100</xdr:colOff>
      <xdr:row>38</xdr:row>
      <xdr:rowOff>122377</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4541500" y="6535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113504</xdr:rowOff>
    </xdr:from>
    <xdr:ext cx="469744"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4357428" y="6628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68643</xdr:rowOff>
    </xdr:from>
    <xdr:to>
      <xdr:col>71</xdr:col>
      <xdr:colOff>177800</xdr:colOff>
      <xdr:row>38</xdr:row>
      <xdr:rowOff>16637</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flipV="1">
          <a:off x="12814300" y="6412293"/>
          <a:ext cx="889000" cy="119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47676</xdr:rowOff>
    </xdr:from>
    <xdr:to>
      <xdr:col>72</xdr:col>
      <xdr:colOff>38100</xdr:colOff>
      <xdr:row>38</xdr:row>
      <xdr:rowOff>149276</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3652500" y="6562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140403</xdr:rowOff>
    </xdr:from>
    <xdr:ext cx="469744"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3468428" y="6655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32398</xdr:rowOff>
    </xdr:from>
    <xdr:to>
      <xdr:col>67</xdr:col>
      <xdr:colOff>101600</xdr:colOff>
      <xdr:row>38</xdr:row>
      <xdr:rowOff>133998</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2763500" y="6547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125125</xdr:rowOff>
    </xdr:from>
    <xdr:ext cx="469744"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2579428" y="6640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144793</xdr:rowOff>
    </xdr:from>
    <xdr:to>
      <xdr:col>85</xdr:col>
      <xdr:colOff>177800</xdr:colOff>
      <xdr:row>38</xdr:row>
      <xdr:rowOff>74943</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6268700" y="6488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123220</xdr:rowOff>
    </xdr:from>
    <xdr:ext cx="469744" cy="259045"/>
    <xdr:sp macro="" textlink="">
      <xdr:nvSpPr>
        <xdr:cNvPr id="541" name="消防費該当値テキスト">
          <a:extLst>
            <a:ext uri="{FF2B5EF4-FFF2-40B4-BE49-F238E27FC236}">
              <a16:creationId xmlns:a16="http://schemas.microsoft.com/office/drawing/2014/main" id="{00000000-0008-0000-0700-00001D020000}"/>
            </a:ext>
          </a:extLst>
        </xdr:cNvPr>
        <xdr:cNvSpPr txBox="1"/>
      </xdr:nvSpPr>
      <xdr:spPr>
        <a:xfrm>
          <a:off x="16370300" y="6466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45542</xdr:rowOff>
    </xdr:from>
    <xdr:to>
      <xdr:col>81</xdr:col>
      <xdr:colOff>101600</xdr:colOff>
      <xdr:row>38</xdr:row>
      <xdr:rowOff>147142</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5430500" y="6560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138269</xdr:rowOff>
    </xdr:from>
    <xdr:ext cx="469744"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5246428" y="6653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168948</xdr:rowOff>
    </xdr:from>
    <xdr:to>
      <xdr:col>76</xdr:col>
      <xdr:colOff>165100</xdr:colOff>
      <xdr:row>37</xdr:row>
      <xdr:rowOff>99098</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4541500" y="6341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35</xdr:row>
      <xdr:rowOff>115625</xdr:rowOff>
    </xdr:from>
    <xdr:ext cx="469744"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4357428" y="6116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17843</xdr:rowOff>
    </xdr:from>
    <xdr:to>
      <xdr:col>72</xdr:col>
      <xdr:colOff>38100</xdr:colOff>
      <xdr:row>37</xdr:row>
      <xdr:rowOff>119443</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3652500" y="6361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35</xdr:row>
      <xdr:rowOff>135970</xdr:rowOff>
    </xdr:from>
    <xdr:ext cx="469744"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3468428" y="6136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137287</xdr:rowOff>
    </xdr:from>
    <xdr:to>
      <xdr:col>67</xdr:col>
      <xdr:colOff>101600</xdr:colOff>
      <xdr:row>38</xdr:row>
      <xdr:rowOff>67437</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2763500" y="6480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83964</xdr:rowOff>
    </xdr:from>
    <xdr:ext cx="469744"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579428" y="6256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5" name="教育費グラフ枠">
          <a:extLst>
            <a:ext uri="{FF2B5EF4-FFF2-40B4-BE49-F238E27FC236}">
              <a16:creationId xmlns:a16="http://schemas.microsoft.com/office/drawing/2014/main" id="{00000000-0008-0000-0700-00003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7852</xdr:rowOff>
    </xdr:from>
    <xdr:to>
      <xdr:col>85</xdr:col>
      <xdr:colOff>126364</xdr:colOff>
      <xdr:row>58</xdr:row>
      <xdr:rowOff>48380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6317595" y="8751802"/>
          <a:ext cx="1269" cy="12406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52207</xdr:rowOff>
    </xdr:from>
    <xdr:ext cx="534377" cy="259045"/>
    <xdr:sp macro="" textlink="">
      <xdr:nvSpPr>
        <xdr:cNvPr id="577" name="教育費最小値テキスト">
          <a:extLst>
            <a:ext uri="{FF2B5EF4-FFF2-40B4-BE49-F238E27FC236}">
              <a16:creationId xmlns:a16="http://schemas.microsoft.com/office/drawing/2014/main" id="{00000000-0008-0000-0700-000041020000}"/>
            </a:ext>
          </a:extLst>
        </xdr:cNvPr>
        <xdr:cNvSpPr txBox="1"/>
      </xdr:nvSpPr>
      <xdr:spPr>
        <a:xfrm>
          <a:off x="16370300" y="9996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48380</xdr:rowOff>
    </xdr:from>
    <xdr:to>
      <xdr:col>86</xdr:col>
      <xdr:colOff>25400</xdr:colOff>
      <xdr:row>58</xdr:row>
      <xdr:rowOff>48380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6230600" y="9992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125979</xdr:rowOff>
    </xdr:from>
    <xdr:ext cx="599010" cy="259045"/>
    <xdr:sp macro="" textlink="">
      <xdr:nvSpPr>
        <xdr:cNvPr id="579" name="教育費最大値テキスト">
          <a:extLst>
            <a:ext uri="{FF2B5EF4-FFF2-40B4-BE49-F238E27FC236}">
              <a16:creationId xmlns:a16="http://schemas.microsoft.com/office/drawing/2014/main" id="{00000000-0008-0000-0700-000043020000}"/>
            </a:ext>
          </a:extLst>
        </xdr:cNvPr>
        <xdr:cNvSpPr txBox="1"/>
      </xdr:nvSpPr>
      <xdr:spPr>
        <a:xfrm>
          <a:off x="16370300" y="8527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164,362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7852</xdr:rowOff>
    </xdr:from>
    <xdr:to>
      <xdr:col>86</xdr:col>
      <xdr:colOff>25400</xdr:colOff>
      <xdr:row>51</xdr:row>
      <xdr:rowOff>7852</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8751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103113</xdr:rowOff>
    </xdr:from>
    <xdr:to>
      <xdr:col>85</xdr:col>
      <xdr:colOff>127000</xdr:colOff>
      <xdr:row>57</xdr:row>
      <xdr:rowOff>63250</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5481300" y="9704313"/>
          <a:ext cx="838200" cy="131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52708</xdr:rowOff>
    </xdr:from>
    <xdr:ext cx="534377" cy="259045"/>
    <xdr:sp macro="" textlink="">
      <xdr:nvSpPr>
        <xdr:cNvPr id="582" name="教育費平均値テキスト">
          <a:extLst>
            <a:ext uri="{FF2B5EF4-FFF2-40B4-BE49-F238E27FC236}">
              <a16:creationId xmlns:a16="http://schemas.microsoft.com/office/drawing/2014/main" id="{00000000-0008-0000-0700-000046020000}"/>
            </a:ext>
          </a:extLst>
        </xdr:cNvPr>
        <xdr:cNvSpPr txBox="1"/>
      </xdr:nvSpPr>
      <xdr:spPr>
        <a:xfrm>
          <a:off x="16370300" y="96539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74281</xdr:rowOff>
    </xdr:from>
    <xdr:to>
      <xdr:col>85</xdr:col>
      <xdr:colOff>177800</xdr:colOff>
      <xdr:row>57</xdr:row>
      <xdr:rowOff>4431</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6268700" y="9675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63250</xdr:rowOff>
    </xdr:from>
    <xdr:to>
      <xdr:col>81</xdr:col>
      <xdr:colOff>50800</xdr:colOff>
      <xdr:row>58</xdr:row>
      <xdr:rowOff>13970</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4592300" y="9835900"/>
          <a:ext cx="889000" cy="122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134239</xdr:rowOff>
    </xdr:from>
    <xdr:to>
      <xdr:col>81</xdr:col>
      <xdr:colOff>101600</xdr:colOff>
      <xdr:row>57</xdr:row>
      <xdr:rowOff>64389</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5430500" y="973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80916</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14111" y="9510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125189</xdr:rowOff>
    </xdr:from>
    <xdr:to>
      <xdr:col>76</xdr:col>
      <xdr:colOff>114300</xdr:colOff>
      <xdr:row>58</xdr:row>
      <xdr:rowOff>13970</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a:off x="13703300" y="9897839"/>
          <a:ext cx="889000" cy="60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151330</xdr:rowOff>
    </xdr:from>
    <xdr:to>
      <xdr:col>76</xdr:col>
      <xdr:colOff>165100</xdr:colOff>
      <xdr:row>57</xdr:row>
      <xdr:rowOff>81480</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4541500" y="975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98007</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325111" y="9527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125189</xdr:rowOff>
    </xdr:from>
    <xdr:to>
      <xdr:col>71</xdr:col>
      <xdr:colOff>177800</xdr:colOff>
      <xdr:row>57</xdr:row>
      <xdr:rowOff>170844</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flipV="1">
          <a:off x="12814300" y="9897839"/>
          <a:ext cx="889000" cy="45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4917</xdr:rowOff>
    </xdr:from>
    <xdr:to>
      <xdr:col>72</xdr:col>
      <xdr:colOff>38100</xdr:colOff>
      <xdr:row>57</xdr:row>
      <xdr:rowOff>106517</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3652500" y="977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123044</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436111" y="9552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83109</xdr:rowOff>
    </xdr:from>
    <xdr:to>
      <xdr:col>67</xdr:col>
      <xdr:colOff>101600</xdr:colOff>
      <xdr:row>58</xdr:row>
      <xdr:rowOff>13259</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2763500" y="9855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29786</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547111" y="9630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52313</xdr:rowOff>
    </xdr:from>
    <xdr:to>
      <xdr:col>85</xdr:col>
      <xdr:colOff>177800</xdr:colOff>
      <xdr:row>56</xdr:row>
      <xdr:rowOff>153913</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6268700" y="9653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75190</xdr:rowOff>
    </xdr:from>
    <xdr:ext cx="534377" cy="259045"/>
    <xdr:sp macro="" textlink="">
      <xdr:nvSpPr>
        <xdr:cNvPr id="601" name="教育費該当値テキスト">
          <a:extLst>
            <a:ext uri="{FF2B5EF4-FFF2-40B4-BE49-F238E27FC236}">
              <a16:creationId xmlns:a16="http://schemas.microsoft.com/office/drawing/2014/main" id="{00000000-0008-0000-0700-000059020000}"/>
            </a:ext>
          </a:extLst>
        </xdr:cNvPr>
        <xdr:cNvSpPr txBox="1"/>
      </xdr:nvSpPr>
      <xdr:spPr>
        <a:xfrm>
          <a:off x="16370300" y="9504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12450</xdr:rowOff>
    </xdr:from>
    <xdr:to>
      <xdr:col>81</xdr:col>
      <xdr:colOff>101600</xdr:colOff>
      <xdr:row>57</xdr:row>
      <xdr:rowOff>114050</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5430500" y="978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105177</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5214111" y="9877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134620</xdr:rowOff>
    </xdr:from>
    <xdr:to>
      <xdr:col>76</xdr:col>
      <xdr:colOff>165100</xdr:colOff>
      <xdr:row>58</xdr:row>
      <xdr:rowOff>64770</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4541500" y="9907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55897</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4325111" y="9999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74389</xdr:rowOff>
    </xdr:from>
    <xdr:to>
      <xdr:col>72</xdr:col>
      <xdr:colOff>38100</xdr:colOff>
      <xdr:row>58</xdr:row>
      <xdr:rowOff>4539</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3652500" y="9847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167116</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3436111" y="9939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120044</xdr:rowOff>
    </xdr:from>
    <xdr:to>
      <xdr:col>67</xdr:col>
      <xdr:colOff>101600</xdr:colOff>
      <xdr:row>58</xdr:row>
      <xdr:rowOff>50194</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2763500" y="9892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41321</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547111" y="9985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75</xdr:row>
      <xdr:rowOff>54627</xdr:rowOff>
    </xdr:from>
    <xdr:ext cx="31290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33094" y="12913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72</xdr:row>
      <xdr:rowOff>111777</xdr:rowOff>
    </xdr:from>
    <xdr:ext cx="312906"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2133094" y="12456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69</xdr:row>
      <xdr:rowOff>168927</xdr:rowOff>
    </xdr:from>
    <xdr:ext cx="312906"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2133094" y="11998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67</xdr:row>
      <xdr:rowOff>54627</xdr:rowOff>
    </xdr:from>
    <xdr:ext cx="312906"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2133094" y="11541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災害復旧費グラフ枠">
          <a:extLst>
            <a:ext uri="{FF2B5EF4-FFF2-40B4-BE49-F238E27FC236}">
              <a16:creationId xmlns:a16="http://schemas.microsoft.com/office/drawing/2014/main" id="{00000000-0008-0000-0700-00007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78</xdr:row>
      <xdr:rowOff>139700</xdr:rowOff>
    </xdr:from>
    <xdr:to>
      <xdr:col>85</xdr:col>
      <xdr:colOff>126364</xdr:colOff>
      <xdr:row>78</xdr:row>
      <xdr:rowOff>139700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317595" y="13512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10177</xdr:rowOff>
    </xdr:from>
    <xdr:ext cx="249299" cy="259045"/>
    <xdr:sp macro="" textlink="">
      <xdr:nvSpPr>
        <xdr:cNvPr id="632" name="災害復旧費最小値テキスト">
          <a:extLst>
            <a:ext uri="{FF2B5EF4-FFF2-40B4-BE49-F238E27FC236}">
              <a16:creationId xmlns:a16="http://schemas.microsoft.com/office/drawing/2014/main" id="{00000000-0008-0000-0700-000078020000}"/>
            </a:ext>
          </a:extLst>
        </xdr:cNvPr>
        <xdr:cNvSpPr txBox="1"/>
      </xdr:nvSpPr>
      <xdr:spPr>
        <a:xfrm>
          <a:off x="1637030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10177</xdr:rowOff>
    </xdr:from>
    <xdr:ext cx="249299" cy="259045"/>
    <xdr:sp macro="" textlink="">
      <xdr:nvSpPr>
        <xdr:cNvPr id="634" name="災害復旧費最大値テキスト">
          <a:extLst>
            <a:ext uri="{FF2B5EF4-FFF2-40B4-BE49-F238E27FC236}">
              <a16:creationId xmlns:a16="http://schemas.microsoft.com/office/drawing/2014/main" id="{00000000-0008-0000-0700-00007A020000}"/>
            </a:ext>
          </a:extLst>
        </xdr:cNvPr>
        <xdr:cNvSpPr txBox="1"/>
      </xdr:nvSpPr>
      <xdr:spPr>
        <a:xfrm>
          <a:off x="16370300" y="1321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67327</xdr:rowOff>
    </xdr:from>
    <xdr:ext cx="249299" cy="259045"/>
    <xdr:sp macro="" textlink="">
      <xdr:nvSpPr>
        <xdr:cNvPr id="637" name="災害復旧費平均値テキスト">
          <a:extLst>
            <a:ext uri="{FF2B5EF4-FFF2-40B4-BE49-F238E27FC236}">
              <a16:creationId xmlns:a16="http://schemas.microsoft.com/office/drawing/2014/main" id="{00000000-0008-0000-0700-00007D020000}"/>
            </a:ext>
          </a:extLst>
        </xdr:cNvPr>
        <xdr:cNvSpPr txBox="1"/>
      </xdr:nvSpPr>
      <xdr:spPr>
        <a:xfrm>
          <a:off x="16370300" y="13440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6268700" y="134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88900</xdr:rowOff>
    </xdr:from>
    <xdr:to>
      <xdr:col>81</xdr:col>
      <xdr:colOff>101600</xdr:colOff>
      <xdr:row>79</xdr:row>
      <xdr:rowOff>19050</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5430500" y="134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88900</xdr:rowOff>
    </xdr:from>
    <xdr:to>
      <xdr:col>76</xdr:col>
      <xdr:colOff>165100</xdr:colOff>
      <xdr:row>79</xdr:row>
      <xdr:rowOff>19050</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4541500" y="134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88900</xdr:rowOff>
    </xdr:from>
    <xdr:to>
      <xdr:col>72</xdr:col>
      <xdr:colOff>38100</xdr:colOff>
      <xdr:row>77</xdr:row>
      <xdr:rowOff>19050</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3652500" y="1311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75</xdr:row>
      <xdr:rowOff>35577</xdr:rowOff>
    </xdr:from>
    <xdr:ext cx="313932"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546333" y="12894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69</xdr:row>
      <xdr:rowOff>146050</xdr:rowOff>
    </xdr:from>
    <xdr:to>
      <xdr:col>67</xdr:col>
      <xdr:colOff>101600</xdr:colOff>
      <xdr:row>70</xdr:row>
      <xdr:rowOff>76200</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2763500" y="1197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68</xdr:row>
      <xdr:rowOff>92727</xdr:rowOff>
    </xdr:from>
    <xdr:ext cx="313932"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57333" y="11751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124477</xdr:rowOff>
    </xdr:from>
    <xdr:ext cx="249299" cy="259045"/>
    <xdr:sp macro="" textlink="">
      <xdr:nvSpPr>
        <xdr:cNvPr id="656" name="災害復旧費該当値テキスト">
          <a:extLst>
            <a:ext uri="{FF2B5EF4-FFF2-40B4-BE49-F238E27FC236}">
              <a16:creationId xmlns:a16="http://schemas.microsoft.com/office/drawing/2014/main" id="{00000000-0008-0000-0700-000090020000}"/>
            </a:ext>
          </a:extLst>
        </xdr:cNvPr>
        <xdr:cNvSpPr txBox="1"/>
      </xdr:nvSpPr>
      <xdr:spPr>
        <a:xfrm>
          <a:off x="16370300" y="13326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77</xdr:row>
      <xdr:rowOff>35577</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356650" y="13237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77</xdr:row>
      <xdr:rowOff>35577</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4467650" y="13237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35577</xdr:rowOff>
    </xdr:from>
    <xdr:ext cx="46717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78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公債費グラフ枠">
          <a:extLst>
            <a:ext uri="{FF2B5EF4-FFF2-40B4-BE49-F238E27FC236}">
              <a16:creationId xmlns:a16="http://schemas.microsoft.com/office/drawing/2014/main" id="{00000000-0008-0000-0700-0000A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87807</xdr:rowOff>
    </xdr:from>
    <xdr:to>
      <xdr:col>85</xdr:col>
      <xdr:colOff>126364</xdr:colOff>
      <xdr:row>99</xdr:row>
      <xdr:rowOff>44298</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6317595" y="15518307"/>
          <a:ext cx="1269" cy="1499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48125</xdr:rowOff>
    </xdr:from>
    <xdr:ext cx="249299" cy="259045"/>
    <xdr:sp macro="" textlink="">
      <xdr:nvSpPr>
        <xdr:cNvPr id="689" name="公債費最小値テキスト">
          <a:extLst>
            <a:ext uri="{FF2B5EF4-FFF2-40B4-BE49-F238E27FC236}">
              <a16:creationId xmlns:a16="http://schemas.microsoft.com/office/drawing/2014/main" id="{00000000-0008-0000-0700-0000B1020000}"/>
            </a:ext>
          </a:extLst>
        </xdr:cNvPr>
        <xdr:cNvSpPr txBox="1"/>
      </xdr:nvSpPr>
      <xdr:spPr>
        <a:xfrm>
          <a:off x="16370300" y="170216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44298</xdr:rowOff>
    </xdr:from>
    <xdr:to>
      <xdr:col>86</xdr:col>
      <xdr:colOff>25400</xdr:colOff>
      <xdr:row>99</xdr:row>
      <xdr:rowOff>44298</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7017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34484</xdr:rowOff>
    </xdr:from>
    <xdr:ext cx="534377" cy="259045"/>
    <xdr:sp macro="" textlink="">
      <xdr:nvSpPr>
        <xdr:cNvPr id="691" name="公債費最大値テキスト">
          <a:extLst>
            <a:ext uri="{FF2B5EF4-FFF2-40B4-BE49-F238E27FC236}">
              <a16:creationId xmlns:a16="http://schemas.microsoft.com/office/drawing/2014/main" id="{00000000-0008-0000-0700-0000B3020000}"/>
            </a:ext>
          </a:extLst>
        </xdr:cNvPr>
        <xdr:cNvSpPr txBox="1"/>
      </xdr:nvSpPr>
      <xdr:spPr>
        <a:xfrm>
          <a:off x="16370300" y="15293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19,681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87807</xdr:rowOff>
    </xdr:from>
    <xdr:to>
      <xdr:col>86</xdr:col>
      <xdr:colOff>25400</xdr:colOff>
      <xdr:row>90</xdr:row>
      <xdr:rowOff>87807</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6230600" y="15518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2845</xdr:rowOff>
    </xdr:from>
    <xdr:to>
      <xdr:col>85</xdr:col>
      <xdr:colOff>127000</xdr:colOff>
      <xdr:row>96</xdr:row>
      <xdr:rowOff>45974</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5481300" y="16462045"/>
          <a:ext cx="838200" cy="43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42105</xdr:rowOff>
    </xdr:from>
    <xdr:ext cx="469744" cy="259045"/>
    <xdr:sp macro="" textlink="">
      <xdr:nvSpPr>
        <xdr:cNvPr id="694" name="公債費平均値テキスト">
          <a:extLst>
            <a:ext uri="{FF2B5EF4-FFF2-40B4-BE49-F238E27FC236}">
              <a16:creationId xmlns:a16="http://schemas.microsoft.com/office/drawing/2014/main" id="{00000000-0008-0000-0700-0000B6020000}"/>
            </a:ext>
          </a:extLst>
        </xdr:cNvPr>
        <xdr:cNvSpPr txBox="1"/>
      </xdr:nvSpPr>
      <xdr:spPr>
        <a:xfrm>
          <a:off x="16370300" y="165013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63678</xdr:rowOff>
    </xdr:from>
    <xdr:to>
      <xdr:col>85</xdr:col>
      <xdr:colOff>177800</xdr:colOff>
      <xdr:row>96</xdr:row>
      <xdr:rowOff>165278</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6268700" y="16522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22200</xdr:rowOff>
    </xdr:from>
    <xdr:to>
      <xdr:col>81</xdr:col>
      <xdr:colOff>50800</xdr:colOff>
      <xdr:row>96</xdr:row>
      <xdr:rowOff>45974</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4592300" y="16481400"/>
          <a:ext cx="889000" cy="23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35789</xdr:rowOff>
    </xdr:from>
    <xdr:to>
      <xdr:col>81</xdr:col>
      <xdr:colOff>101600</xdr:colOff>
      <xdr:row>96</xdr:row>
      <xdr:rowOff>137389</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5430500" y="16494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96</xdr:row>
      <xdr:rowOff>128516</xdr:rowOff>
    </xdr:from>
    <xdr:ext cx="469744"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46428" y="16587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22200</xdr:rowOff>
    </xdr:from>
    <xdr:to>
      <xdr:col>76</xdr:col>
      <xdr:colOff>114300</xdr:colOff>
      <xdr:row>96</xdr:row>
      <xdr:rowOff>23113</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3703300" y="16481400"/>
          <a:ext cx="889000" cy="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85928</xdr:rowOff>
    </xdr:from>
    <xdr:to>
      <xdr:col>76</xdr:col>
      <xdr:colOff>165100</xdr:colOff>
      <xdr:row>97</xdr:row>
      <xdr:rowOff>16078</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4541500" y="1654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97</xdr:row>
      <xdr:rowOff>7205</xdr:rowOff>
    </xdr:from>
    <xdr:ext cx="469744"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4357428" y="16637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3530</xdr:rowOff>
    </xdr:from>
    <xdr:to>
      <xdr:col>71</xdr:col>
      <xdr:colOff>177800</xdr:colOff>
      <xdr:row>96</xdr:row>
      <xdr:rowOff>23113</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2814300" y="16462730"/>
          <a:ext cx="889000" cy="19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12700</xdr:rowOff>
    </xdr:from>
    <xdr:to>
      <xdr:col>72</xdr:col>
      <xdr:colOff>38100</xdr:colOff>
      <xdr:row>96</xdr:row>
      <xdr:rowOff>114300</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3652500" y="1647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96</xdr:row>
      <xdr:rowOff>105427</xdr:rowOff>
    </xdr:from>
    <xdr:ext cx="469744"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468428" y="16564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43256</xdr:rowOff>
    </xdr:from>
    <xdr:to>
      <xdr:col>67</xdr:col>
      <xdr:colOff>101600</xdr:colOff>
      <xdr:row>96</xdr:row>
      <xdr:rowOff>144856</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2763500" y="16502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96</xdr:row>
      <xdr:rowOff>135983</xdr:rowOff>
    </xdr:from>
    <xdr:ext cx="469744"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579428" y="16595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123495</xdr:rowOff>
    </xdr:from>
    <xdr:to>
      <xdr:col>85</xdr:col>
      <xdr:colOff>177800</xdr:colOff>
      <xdr:row>96</xdr:row>
      <xdr:rowOff>53645</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6268700" y="16411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146372</xdr:rowOff>
    </xdr:from>
    <xdr:ext cx="469744" cy="259045"/>
    <xdr:sp macro="" textlink="">
      <xdr:nvSpPr>
        <xdr:cNvPr id="713" name="公債費該当値テキスト">
          <a:extLst>
            <a:ext uri="{FF2B5EF4-FFF2-40B4-BE49-F238E27FC236}">
              <a16:creationId xmlns:a16="http://schemas.microsoft.com/office/drawing/2014/main" id="{00000000-0008-0000-0700-0000C9020000}"/>
            </a:ext>
          </a:extLst>
        </xdr:cNvPr>
        <xdr:cNvSpPr txBox="1"/>
      </xdr:nvSpPr>
      <xdr:spPr>
        <a:xfrm>
          <a:off x="16370300" y="16262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166624</xdr:rowOff>
    </xdr:from>
    <xdr:to>
      <xdr:col>81</xdr:col>
      <xdr:colOff>101600</xdr:colOff>
      <xdr:row>96</xdr:row>
      <xdr:rowOff>96774</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5430500" y="16454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94</xdr:row>
      <xdr:rowOff>113301</xdr:rowOff>
    </xdr:from>
    <xdr:ext cx="469744"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5246428" y="16229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142850</xdr:rowOff>
    </xdr:from>
    <xdr:to>
      <xdr:col>76</xdr:col>
      <xdr:colOff>165100</xdr:colOff>
      <xdr:row>96</xdr:row>
      <xdr:rowOff>73000</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4541500" y="1643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94</xdr:row>
      <xdr:rowOff>89527</xdr:rowOff>
    </xdr:from>
    <xdr:ext cx="469744"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4357428" y="1620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143763</xdr:rowOff>
    </xdr:from>
    <xdr:to>
      <xdr:col>72</xdr:col>
      <xdr:colOff>38100</xdr:colOff>
      <xdr:row>96</xdr:row>
      <xdr:rowOff>73913</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3652500" y="16431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94</xdr:row>
      <xdr:rowOff>90440</xdr:rowOff>
    </xdr:from>
    <xdr:ext cx="469744"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468428" y="16206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124180</xdr:rowOff>
    </xdr:from>
    <xdr:to>
      <xdr:col>67</xdr:col>
      <xdr:colOff>101600</xdr:colOff>
      <xdr:row>96</xdr:row>
      <xdr:rowOff>54330</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2763500" y="1641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94</xdr:row>
      <xdr:rowOff>70857</xdr:rowOff>
    </xdr:from>
    <xdr:ext cx="469744"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2579428" y="16187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35</xdr:row>
      <xdr:rowOff>54627</xdr:rowOff>
    </xdr:from>
    <xdr:ext cx="31290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975094" y="6055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32</xdr:row>
      <xdr:rowOff>111777</xdr:rowOff>
    </xdr:from>
    <xdr:ext cx="31290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975094" y="5598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29</xdr:row>
      <xdr:rowOff>168927</xdr:rowOff>
    </xdr:from>
    <xdr:ext cx="31290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975094" y="5140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27</xdr:row>
      <xdr:rowOff>54627</xdr:rowOff>
    </xdr:from>
    <xdr:ext cx="31290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975094" y="468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諸支出金グラフ枠">
          <a:extLst>
            <a:ext uri="{FF2B5EF4-FFF2-40B4-BE49-F238E27FC236}">
              <a16:creationId xmlns:a16="http://schemas.microsoft.com/office/drawing/2014/main" id="{00000000-0008-0000-07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33</xdr:row>
      <xdr:rowOff>151130</xdr:rowOff>
    </xdr:from>
    <xdr:to>
      <xdr:col>116</xdr:col>
      <xdr:colOff>62864</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flipV="1">
          <a:off x="22159595" y="5808980"/>
          <a:ext cx="1269" cy="845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148607</xdr:rowOff>
    </xdr:from>
    <xdr:ext cx="249299" cy="259045"/>
    <xdr:sp macro="" textlink="">
      <xdr:nvSpPr>
        <xdr:cNvPr id="744" name="諸支出金最小値テキスト">
          <a:extLst>
            <a:ext uri="{FF2B5EF4-FFF2-40B4-BE49-F238E27FC236}">
              <a16:creationId xmlns:a16="http://schemas.microsoft.com/office/drawing/2014/main" id="{00000000-0008-0000-0700-0000E8020000}"/>
            </a:ext>
          </a:extLst>
        </xdr:cNvPr>
        <xdr:cNvSpPr txBox="1"/>
      </xdr:nvSpPr>
      <xdr:spPr>
        <a:xfrm>
          <a:off x="22212300" y="6663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32</xdr:row>
      <xdr:rowOff>97807</xdr:rowOff>
    </xdr:from>
    <xdr:ext cx="313932" cy="259045"/>
    <xdr:sp macro="" textlink="">
      <xdr:nvSpPr>
        <xdr:cNvPr id="746" name="諸支出金最大値テキスト">
          <a:extLst>
            <a:ext uri="{FF2B5EF4-FFF2-40B4-BE49-F238E27FC236}">
              <a16:creationId xmlns:a16="http://schemas.microsoft.com/office/drawing/2014/main" id="{00000000-0008-0000-0700-0000EA020000}"/>
            </a:ext>
          </a:extLst>
        </xdr:cNvPr>
        <xdr:cNvSpPr txBox="1"/>
      </xdr:nvSpPr>
      <xdr:spPr>
        <a:xfrm>
          <a:off x="22212300" y="55842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33</xdr:row>
      <xdr:rowOff>151130</xdr:rowOff>
    </xdr:from>
    <xdr:to>
      <xdr:col>116</xdr:col>
      <xdr:colOff>152400</xdr:colOff>
      <xdr:row>33</xdr:row>
      <xdr:rowOff>151130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2072600" y="5808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66057</xdr:rowOff>
    </xdr:from>
    <xdr:ext cx="249299" cy="259045"/>
    <xdr:sp macro="" textlink="">
      <xdr:nvSpPr>
        <xdr:cNvPr id="749" name="諸支出金平均値テキスト">
          <a:extLst>
            <a:ext uri="{FF2B5EF4-FFF2-40B4-BE49-F238E27FC236}">
              <a16:creationId xmlns:a16="http://schemas.microsoft.com/office/drawing/2014/main" id="{00000000-0008-0000-0700-0000ED020000}"/>
            </a:ext>
          </a:extLst>
        </xdr:cNvPr>
        <xdr:cNvSpPr txBox="1"/>
      </xdr:nvSpPr>
      <xdr:spPr>
        <a:xfrm>
          <a:off x="22212300" y="640970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43180</xdr:rowOff>
    </xdr:from>
    <xdr:to>
      <xdr:col>116</xdr:col>
      <xdr:colOff>114300</xdr:colOff>
      <xdr:row>38</xdr:row>
      <xdr:rowOff>144780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2110700" y="655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8890</xdr:rowOff>
    </xdr:from>
    <xdr:to>
      <xdr:col>112</xdr:col>
      <xdr:colOff>38100</xdr:colOff>
      <xdr:row>37</xdr:row>
      <xdr:rowOff>110490</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1272500" y="63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35</xdr:row>
      <xdr:rowOff>127017</xdr:rowOff>
    </xdr:from>
    <xdr:ext cx="313932"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1166333" y="61277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32</xdr:row>
      <xdr:rowOff>134620</xdr:rowOff>
    </xdr:from>
    <xdr:to>
      <xdr:col>107</xdr:col>
      <xdr:colOff>101600</xdr:colOff>
      <xdr:row>33</xdr:row>
      <xdr:rowOff>64770</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0383500" y="5621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31</xdr:row>
      <xdr:rowOff>81297</xdr:rowOff>
    </xdr:from>
    <xdr:ext cx="313932"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77333" y="53962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30</xdr:row>
      <xdr:rowOff>88900</xdr:rowOff>
    </xdr:from>
    <xdr:to>
      <xdr:col>102</xdr:col>
      <xdr:colOff>165100</xdr:colOff>
      <xdr:row>31</xdr:row>
      <xdr:rowOff>19050</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9494500" y="523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29</xdr:row>
      <xdr:rowOff>35577</xdr:rowOff>
    </xdr:from>
    <xdr:ext cx="313932"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88333" y="50076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18605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21607</xdr:rowOff>
    </xdr:from>
    <xdr:ext cx="249299" cy="259045"/>
    <xdr:sp macro="" textlink="">
      <xdr:nvSpPr>
        <xdr:cNvPr id="768" name="諸支出金該当値テキスト">
          <a:extLst>
            <a:ext uri="{FF2B5EF4-FFF2-40B4-BE49-F238E27FC236}">
              <a16:creationId xmlns:a16="http://schemas.microsoft.com/office/drawing/2014/main" id="{00000000-0008-0000-0700-000000030000}"/>
            </a:ext>
          </a:extLst>
        </xdr:cNvPr>
        <xdr:cNvSpPr txBox="1"/>
      </xdr:nvSpPr>
      <xdr:spPr>
        <a:xfrm>
          <a:off x="22212300" y="6536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35577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531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前年度繰上充用金グラフ枠">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3" name="前年度繰上充用金最小値テキスト">
          <a:extLst>
            <a:ext uri="{FF2B5EF4-FFF2-40B4-BE49-F238E27FC236}">
              <a16:creationId xmlns:a16="http://schemas.microsoft.com/office/drawing/2014/main" id="{00000000-0008-0000-0700-000019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5" name="前年度繰上充用金最大値テキスト">
          <a:extLst>
            <a:ext uri="{FF2B5EF4-FFF2-40B4-BE49-F238E27FC236}">
              <a16:creationId xmlns:a16="http://schemas.microsoft.com/office/drawing/2014/main" id="{00000000-0008-0000-0700-00001B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8" name="前年度繰上充用金平均値テキスト">
          <a:extLst>
            <a:ext uri="{FF2B5EF4-FFF2-40B4-BE49-F238E27FC236}">
              <a16:creationId xmlns:a16="http://schemas.microsoft.com/office/drawing/2014/main" id="{00000000-0008-0000-0700-00001E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7" name="前年度繰上充用金該当値テキスト">
          <a:extLst>
            <a:ext uri="{FF2B5EF4-FFF2-40B4-BE49-F238E27FC236}">
              <a16:creationId xmlns:a16="http://schemas.microsoft.com/office/drawing/2014/main" id="{00000000-0008-0000-0700-000031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6" name="正方形/長方形 825">
          <a:extLst>
            <a:ext uri="{FF2B5EF4-FFF2-40B4-BE49-F238E27FC236}">
              <a16:creationId xmlns:a16="http://schemas.microsoft.com/office/drawing/2014/main" id="{00000000-0008-0000-0700-00003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目的別歳出決算は、民生費が住民一人当たり</a:t>
          </a:r>
          <a:r>
            <a:rPr kumimoji="1" lang="ja-JP" altLang="en-US" sz="1300">
              <a:solidFill>
                <a:schemeClr val="dk1"/>
              </a:solidFill>
              <a:effectLst/>
              <a:latin typeface="+mn-lt"/>
              <a:ea typeface="+mn-ea"/>
              <a:cs typeface="+mn-cs"/>
            </a:rPr>
            <a:t>２９０，６１９</a:t>
          </a:r>
          <a:r>
            <a:rPr kumimoji="1" lang="ja-JP" altLang="ja-JP" sz="1300">
              <a:solidFill>
                <a:schemeClr val="dk1"/>
              </a:solidFill>
              <a:effectLst/>
              <a:latin typeface="+mn-lt"/>
              <a:ea typeface="+mn-ea"/>
              <a:cs typeface="+mn-cs"/>
            </a:rPr>
            <a:t>円となっており、２３区の平均値と比較すると一人当たりのコストが高い状況となっている。これは、生活保護の被保護者数が人口に</a:t>
          </a:r>
          <a:r>
            <a:rPr kumimoji="1" lang="ja-JP" altLang="en-US" sz="1300">
              <a:solidFill>
                <a:schemeClr val="dk1"/>
              </a:solidFill>
              <a:effectLst/>
              <a:latin typeface="+mn-lt"/>
              <a:ea typeface="+mn-ea"/>
              <a:cs typeface="+mn-cs"/>
            </a:rPr>
            <a:t>比較</a:t>
          </a:r>
          <a:r>
            <a:rPr kumimoji="1" lang="ja-JP" altLang="ja-JP" sz="1300">
              <a:solidFill>
                <a:schemeClr val="dk1"/>
              </a:solidFill>
              <a:effectLst/>
              <a:latin typeface="+mn-lt"/>
              <a:ea typeface="+mn-ea"/>
              <a:cs typeface="+mn-cs"/>
            </a:rPr>
            <a:t>して特に多いためである。</a:t>
          </a:r>
          <a:endParaRPr lang="ja-JP" altLang="ja-JP" sz="1300">
            <a:effectLst/>
          </a:endParaRPr>
        </a:p>
        <a:p>
          <a:r>
            <a:rPr kumimoji="1" lang="ja-JP" altLang="ja-JP" sz="1300">
              <a:solidFill>
                <a:schemeClr val="dk1"/>
              </a:solidFill>
              <a:effectLst/>
              <a:latin typeface="+mn-lt"/>
              <a:ea typeface="+mn-ea"/>
              <a:cs typeface="+mn-cs"/>
            </a:rPr>
            <a:t>　また、商工費が住民一人当たり２１，</a:t>
          </a:r>
          <a:r>
            <a:rPr kumimoji="1" lang="ja-JP" altLang="en-US" sz="1300">
              <a:solidFill>
                <a:schemeClr val="dk1"/>
              </a:solidFill>
              <a:effectLst/>
              <a:latin typeface="+mn-lt"/>
              <a:ea typeface="+mn-ea"/>
              <a:cs typeface="+mn-cs"/>
            </a:rPr>
            <a:t>７９３</a:t>
          </a:r>
          <a:r>
            <a:rPr kumimoji="1" lang="ja-JP" altLang="ja-JP" sz="1300">
              <a:solidFill>
                <a:schemeClr val="dk1"/>
              </a:solidFill>
              <a:effectLst/>
              <a:latin typeface="+mn-lt"/>
              <a:ea typeface="+mn-ea"/>
              <a:cs typeface="+mn-cs"/>
            </a:rPr>
            <a:t>円となっており、前年度と比較すると</a:t>
          </a:r>
          <a:r>
            <a:rPr kumimoji="1" lang="ja-JP" altLang="en-US" sz="1300">
              <a:solidFill>
                <a:schemeClr val="dk1"/>
              </a:solidFill>
              <a:effectLst/>
              <a:latin typeface="+mn-lt"/>
              <a:ea typeface="+mn-ea"/>
              <a:cs typeface="+mn-cs"/>
            </a:rPr>
            <a:t>ほぼ横ばいとなっているが</a:t>
          </a:r>
          <a:r>
            <a:rPr kumimoji="1" lang="ja-JP" altLang="ja-JP" sz="1300">
              <a:solidFill>
                <a:schemeClr val="dk1"/>
              </a:solidFill>
              <a:effectLst/>
              <a:latin typeface="+mn-lt"/>
              <a:ea typeface="+mn-ea"/>
              <a:cs typeface="+mn-cs"/>
            </a:rPr>
            <a:t>、２３区の平均値と比較すると一人当たりのコストが依然として大幅に高い状況となっている。</a:t>
          </a:r>
          <a:endParaRPr lang="ja-JP" altLang="ja-JP" sz="1300">
            <a:effectLst/>
          </a:endParaRPr>
        </a:p>
        <a:p>
          <a:r>
            <a:rPr kumimoji="1" lang="ja-JP" altLang="ja-JP" sz="1300">
              <a:solidFill>
                <a:schemeClr val="dk1"/>
              </a:solidFill>
              <a:effectLst/>
              <a:latin typeface="+mn-lt"/>
              <a:ea typeface="+mn-ea"/>
              <a:cs typeface="+mn-cs"/>
            </a:rPr>
            <a:t>　要因として、中小企業者等への支援などの産業振興や浅草や上野といった地域資源を活用した観光振興などが挙げられる。</a:t>
          </a:r>
          <a:endParaRPr lang="ja-JP" altLang="ja-JP" sz="13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東京都台東区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mn-lt"/>
              <a:ea typeface="+mn-ea"/>
              <a:cs typeface="+mn-cs"/>
            </a:rPr>
            <a:t>　令和</a:t>
          </a:r>
          <a:r>
            <a:rPr kumimoji="1" lang="ja-JP" altLang="en-US" sz="1300">
              <a:solidFill>
                <a:schemeClr val="dk1"/>
              </a:solidFill>
              <a:effectLst/>
              <a:latin typeface="+mn-lt"/>
              <a:ea typeface="+mn-ea"/>
              <a:cs typeface="+mn-cs"/>
            </a:rPr>
            <a:t>６</a:t>
          </a:r>
          <a:r>
            <a:rPr kumimoji="1" lang="ja-JP" altLang="ja-JP" sz="1300">
              <a:solidFill>
                <a:schemeClr val="dk1"/>
              </a:solidFill>
              <a:effectLst/>
              <a:latin typeface="+mn-lt"/>
              <a:ea typeface="+mn-ea"/>
              <a:cs typeface="+mn-cs"/>
            </a:rPr>
            <a:t>年度の標準財政規模に対する財政調整基金残高の割合は、前年度と比較して</a:t>
          </a:r>
          <a:r>
            <a:rPr kumimoji="1" lang="ja-JP" altLang="en-US" sz="1300">
              <a:solidFill>
                <a:schemeClr val="dk1"/>
              </a:solidFill>
              <a:effectLst/>
              <a:latin typeface="+mn-lt"/>
              <a:ea typeface="+mn-ea"/>
              <a:cs typeface="+mn-cs"/>
            </a:rPr>
            <a:t>１．２７</a:t>
          </a:r>
          <a:r>
            <a:rPr kumimoji="1" lang="ja-JP" altLang="ja-JP" sz="1300">
              <a:solidFill>
                <a:schemeClr val="dk1"/>
              </a:solidFill>
              <a:effectLst/>
              <a:latin typeface="+mn-lt"/>
              <a:ea typeface="+mn-ea"/>
              <a:cs typeface="+mn-cs"/>
            </a:rPr>
            <a:t>ポイント</a:t>
          </a:r>
          <a:r>
            <a:rPr kumimoji="1" lang="ja-JP" altLang="en-US" sz="1300">
              <a:solidFill>
                <a:schemeClr val="dk1"/>
              </a:solidFill>
              <a:effectLst/>
              <a:latin typeface="+mn-lt"/>
              <a:ea typeface="+mn-ea"/>
              <a:cs typeface="+mn-cs"/>
            </a:rPr>
            <a:t>低下</a:t>
          </a:r>
          <a:r>
            <a:rPr kumimoji="1" lang="ja-JP" altLang="ja-JP" sz="1300">
              <a:solidFill>
                <a:schemeClr val="dk1"/>
              </a:solidFill>
              <a:effectLst/>
              <a:latin typeface="+mn-lt"/>
              <a:ea typeface="+mn-ea"/>
              <a:cs typeface="+mn-cs"/>
            </a:rPr>
            <a:t>している。これは、標準財政規模の</a:t>
          </a:r>
          <a:r>
            <a:rPr kumimoji="1" lang="ja-JP" altLang="en-US" sz="1300">
              <a:solidFill>
                <a:schemeClr val="dk1"/>
              </a:solidFill>
              <a:effectLst/>
              <a:latin typeface="+mn-lt"/>
              <a:ea typeface="+mn-ea"/>
              <a:cs typeface="+mn-cs"/>
            </a:rPr>
            <a:t>５</a:t>
          </a:r>
          <a:r>
            <a:rPr kumimoji="1" lang="ja-JP" altLang="ja-JP" sz="1300">
              <a:solidFill>
                <a:schemeClr val="dk1"/>
              </a:solidFill>
              <a:effectLst/>
              <a:latin typeface="+mn-lt"/>
              <a:ea typeface="+mn-ea"/>
              <a:cs typeface="+mn-cs"/>
            </a:rPr>
            <a:t>．９</a:t>
          </a:r>
          <a:r>
            <a:rPr kumimoji="1" lang="ja-JP" altLang="en-US" sz="1300">
              <a:solidFill>
                <a:schemeClr val="dk1"/>
              </a:solidFill>
              <a:effectLst/>
              <a:latin typeface="+mn-lt"/>
              <a:ea typeface="+mn-ea"/>
              <a:cs typeface="+mn-cs"/>
            </a:rPr>
            <a:t>８</a:t>
          </a:r>
          <a:r>
            <a:rPr kumimoji="1" lang="ja-JP" altLang="ja-JP" sz="1300">
              <a:solidFill>
                <a:schemeClr val="dk1"/>
              </a:solidFill>
              <a:effectLst/>
              <a:latin typeface="+mn-lt"/>
              <a:ea typeface="+mn-ea"/>
              <a:cs typeface="+mn-cs"/>
            </a:rPr>
            <a:t>％増に対し、財政調整基金残高が</a:t>
          </a:r>
          <a:r>
            <a:rPr kumimoji="1" lang="ja-JP" altLang="en-US" sz="1300">
              <a:solidFill>
                <a:schemeClr val="dk1"/>
              </a:solidFill>
              <a:effectLst/>
              <a:latin typeface="+mn-lt"/>
              <a:ea typeface="+mn-ea"/>
              <a:cs typeface="+mn-cs"/>
            </a:rPr>
            <a:t>０</a:t>
          </a:r>
          <a:r>
            <a:rPr kumimoji="1" lang="ja-JP" altLang="ja-JP" sz="1300">
              <a:solidFill>
                <a:schemeClr val="dk1"/>
              </a:solidFill>
              <a:effectLst/>
              <a:latin typeface="+mn-lt"/>
              <a:ea typeface="+mn-ea"/>
              <a:cs typeface="+mn-cs"/>
            </a:rPr>
            <a:t>．</a:t>
          </a:r>
          <a:r>
            <a:rPr kumimoji="1" lang="ja-JP" altLang="en-US" sz="1300">
              <a:solidFill>
                <a:schemeClr val="dk1"/>
              </a:solidFill>
              <a:effectLst/>
              <a:latin typeface="+mn-lt"/>
              <a:ea typeface="+mn-ea"/>
              <a:cs typeface="+mn-cs"/>
            </a:rPr>
            <a:t>７</a:t>
          </a:r>
          <a:r>
            <a:rPr kumimoji="1" lang="ja-JP" altLang="ja-JP" sz="1300">
              <a:solidFill>
                <a:schemeClr val="dk1"/>
              </a:solidFill>
              <a:effectLst/>
              <a:latin typeface="+mn-lt"/>
              <a:ea typeface="+mn-ea"/>
              <a:cs typeface="+mn-cs"/>
            </a:rPr>
            <a:t>％増となったため、割合が</a:t>
          </a:r>
          <a:r>
            <a:rPr kumimoji="1" lang="ja-JP" altLang="en-US" sz="1300">
              <a:solidFill>
                <a:schemeClr val="dk1"/>
              </a:solidFill>
              <a:effectLst/>
              <a:latin typeface="+mn-lt"/>
              <a:ea typeface="+mn-ea"/>
              <a:cs typeface="+mn-cs"/>
            </a:rPr>
            <a:t>低下</a:t>
          </a:r>
          <a:r>
            <a:rPr kumimoji="1" lang="ja-JP" altLang="ja-JP" sz="1300">
              <a:solidFill>
                <a:schemeClr val="dk1"/>
              </a:solidFill>
              <a:effectLst/>
              <a:latin typeface="+mn-lt"/>
              <a:ea typeface="+mn-ea"/>
              <a:cs typeface="+mn-cs"/>
            </a:rPr>
            <a:t>したものである。</a:t>
          </a:r>
          <a:endParaRPr lang="ja-JP" altLang="ja-JP" sz="1300">
            <a:effectLst/>
          </a:endParaRPr>
        </a:p>
        <a:p>
          <a:r>
            <a:rPr kumimoji="1" lang="ja-JP" altLang="ja-JP" sz="1300">
              <a:solidFill>
                <a:schemeClr val="dk1"/>
              </a:solidFill>
              <a:effectLst/>
              <a:latin typeface="+mn-lt"/>
              <a:ea typeface="+mn-ea"/>
              <a:cs typeface="+mn-cs"/>
            </a:rPr>
            <a:t>　標準財政規模に対する実質収支額の割合は、前年度と比較して１</a:t>
          </a:r>
          <a:r>
            <a:rPr kumimoji="1" lang="ja-JP" altLang="en-US" sz="1300">
              <a:solidFill>
                <a:schemeClr val="dk1"/>
              </a:solidFill>
              <a:effectLst/>
              <a:latin typeface="+mn-lt"/>
              <a:ea typeface="+mn-ea"/>
              <a:cs typeface="+mn-cs"/>
            </a:rPr>
            <a:t>．１７</a:t>
          </a:r>
          <a:r>
            <a:rPr kumimoji="1" lang="ja-JP" altLang="ja-JP" sz="1300">
              <a:solidFill>
                <a:schemeClr val="dk1"/>
              </a:solidFill>
              <a:effectLst/>
              <a:latin typeface="+mn-lt"/>
              <a:ea typeface="+mn-ea"/>
              <a:cs typeface="+mn-cs"/>
            </a:rPr>
            <a:t>ポイント</a:t>
          </a:r>
          <a:r>
            <a:rPr kumimoji="1" lang="ja-JP" altLang="en-US" sz="1300">
              <a:solidFill>
                <a:schemeClr val="dk1"/>
              </a:solidFill>
              <a:effectLst/>
              <a:latin typeface="+mn-lt"/>
              <a:ea typeface="+mn-ea"/>
              <a:cs typeface="+mn-cs"/>
            </a:rPr>
            <a:t>上昇</a:t>
          </a:r>
          <a:r>
            <a:rPr kumimoji="1" lang="ja-JP" altLang="ja-JP" sz="1300">
              <a:solidFill>
                <a:schemeClr val="dk1"/>
              </a:solidFill>
              <a:effectLst/>
              <a:latin typeface="+mn-lt"/>
              <a:ea typeface="+mn-ea"/>
              <a:cs typeface="+mn-cs"/>
            </a:rPr>
            <a:t>している。実質収支額が</a:t>
          </a:r>
          <a:r>
            <a:rPr kumimoji="1" lang="ja-JP" altLang="en-US" sz="1300">
              <a:solidFill>
                <a:schemeClr val="dk1"/>
              </a:solidFill>
              <a:effectLst/>
              <a:latin typeface="+mn-lt"/>
              <a:ea typeface="+mn-ea"/>
              <a:cs typeface="+mn-cs"/>
            </a:rPr>
            <a:t>１６．６％増</a:t>
          </a:r>
          <a:r>
            <a:rPr kumimoji="1" lang="ja-JP" altLang="ja-JP" sz="1300">
              <a:solidFill>
                <a:schemeClr val="dk1"/>
              </a:solidFill>
              <a:effectLst/>
              <a:latin typeface="+mn-lt"/>
              <a:ea typeface="+mn-ea"/>
              <a:cs typeface="+mn-cs"/>
            </a:rPr>
            <a:t>となったためである。</a:t>
          </a:r>
          <a:endParaRPr lang="ja-JP" altLang="ja-JP" sz="13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東京都台東区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mn-lt"/>
              <a:ea typeface="+mn-ea"/>
              <a:cs typeface="+mn-cs"/>
            </a:rPr>
            <a:t>　令和</a:t>
          </a:r>
          <a:r>
            <a:rPr kumimoji="1" lang="ja-JP" altLang="en-US" sz="1300">
              <a:solidFill>
                <a:schemeClr val="dk1"/>
              </a:solidFill>
              <a:effectLst/>
              <a:latin typeface="+mn-lt"/>
              <a:ea typeface="+mn-ea"/>
              <a:cs typeface="+mn-cs"/>
            </a:rPr>
            <a:t>６</a:t>
          </a:r>
          <a:r>
            <a:rPr kumimoji="1" lang="ja-JP" altLang="ja-JP" sz="1300">
              <a:solidFill>
                <a:schemeClr val="dk1"/>
              </a:solidFill>
              <a:effectLst/>
              <a:latin typeface="+mn-lt"/>
              <a:ea typeface="+mn-ea"/>
              <a:cs typeface="+mn-cs"/>
            </a:rPr>
            <a:t>年度標準財政規模に対する一般会計の実質赤字の割合は、前年度と比較し１．</a:t>
          </a:r>
          <a:r>
            <a:rPr kumimoji="1" lang="ja-JP" altLang="en-US" sz="1300">
              <a:solidFill>
                <a:schemeClr val="dk1"/>
              </a:solidFill>
              <a:effectLst/>
              <a:latin typeface="+mn-lt"/>
              <a:ea typeface="+mn-ea"/>
              <a:cs typeface="+mn-cs"/>
            </a:rPr>
            <a:t>１８</a:t>
          </a:r>
          <a:r>
            <a:rPr kumimoji="1" lang="ja-JP" altLang="ja-JP" sz="1300">
              <a:solidFill>
                <a:schemeClr val="dk1"/>
              </a:solidFill>
              <a:effectLst/>
              <a:latin typeface="+mn-lt"/>
              <a:ea typeface="+mn-ea"/>
              <a:cs typeface="+mn-cs"/>
            </a:rPr>
            <a:t>ポイント</a:t>
          </a:r>
          <a:r>
            <a:rPr kumimoji="1" lang="ja-JP" altLang="en-US" sz="1300">
              <a:solidFill>
                <a:schemeClr val="dk1"/>
              </a:solidFill>
              <a:effectLst/>
              <a:latin typeface="+mn-lt"/>
              <a:ea typeface="+mn-ea"/>
              <a:cs typeface="+mn-cs"/>
            </a:rPr>
            <a:t>上昇</a:t>
          </a:r>
          <a:r>
            <a:rPr kumimoji="1" lang="ja-JP" altLang="ja-JP" sz="1300">
              <a:solidFill>
                <a:schemeClr val="dk1"/>
              </a:solidFill>
              <a:effectLst/>
              <a:latin typeface="+mn-lt"/>
              <a:ea typeface="+mn-ea"/>
              <a:cs typeface="+mn-cs"/>
            </a:rPr>
            <a:t>している。これは、実質収支額が</a:t>
          </a:r>
          <a:r>
            <a:rPr kumimoji="1" lang="ja-JP" altLang="en-US" sz="1300">
              <a:solidFill>
                <a:schemeClr val="dk1"/>
              </a:solidFill>
              <a:effectLst/>
              <a:latin typeface="+mn-lt"/>
              <a:ea typeface="+mn-ea"/>
              <a:cs typeface="+mn-cs"/>
            </a:rPr>
            <a:t>１６．６</a:t>
          </a:r>
          <a:r>
            <a:rPr kumimoji="1" lang="ja-JP" altLang="ja-JP" sz="1300">
              <a:solidFill>
                <a:schemeClr val="dk1"/>
              </a:solidFill>
              <a:effectLst/>
              <a:latin typeface="+mn-lt"/>
              <a:ea typeface="+mn-ea"/>
              <a:cs typeface="+mn-cs"/>
            </a:rPr>
            <a:t>％</a:t>
          </a:r>
          <a:r>
            <a:rPr kumimoji="1" lang="ja-JP" altLang="en-US" sz="1300">
              <a:solidFill>
                <a:schemeClr val="dk1"/>
              </a:solidFill>
              <a:effectLst/>
              <a:latin typeface="+mn-lt"/>
              <a:ea typeface="+mn-ea"/>
              <a:cs typeface="+mn-cs"/>
            </a:rPr>
            <a:t>増</a:t>
          </a:r>
          <a:r>
            <a:rPr kumimoji="1" lang="ja-JP" altLang="ja-JP" sz="1300">
              <a:solidFill>
                <a:schemeClr val="dk1"/>
              </a:solidFill>
              <a:effectLst/>
              <a:latin typeface="+mn-lt"/>
              <a:ea typeface="+mn-ea"/>
              <a:cs typeface="+mn-cs"/>
            </a:rPr>
            <a:t>となったためである。</a:t>
          </a:r>
          <a:endParaRPr lang="ja-JP" altLang="ja-JP" sz="1300">
            <a:effectLst/>
          </a:endParaRPr>
        </a:p>
        <a:p>
          <a:r>
            <a:rPr kumimoji="1" lang="ja-JP" altLang="ja-JP" sz="1300">
              <a:solidFill>
                <a:schemeClr val="dk1"/>
              </a:solidFill>
              <a:effectLst/>
              <a:latin typeface="+mn-lt"/>
              <a:ea typeface="+mn-ea"/>
              <a:cs typeface="+mn-cs"/>
            </a:rPr>
            <a:t>　標準財政規模に対する</a:t>
          </a:r>
          <a:r>
            <a:rPr kumimoji="1" lang="ja-JP" altLang="ja-JP" sz="1300" b="0" i="0" baseline="0">
              <a:solidFill>
                <a:schemeClr val="dk1"/>
              </a:solidFill>
              <a:effectLst/>
              <a:latin typeface="+mn-lt"/>
              <a:ea typeface="+mn-ea"/>
              <a:cs typeface="+mn-cs"/>
            </a:rPr>
            <a:t>国民健康保険事業会計</a:t>
          </a:r>
          <a:r>
            <a:rPr kumimoji="1" lang="ja-JP" altLang="ja-JP" sz="1300">
              <a:solidFill>
                <a:schemeClr val="dk1"/>
              </a:solidFill>
              <a:effectLst/>
              <a:latin typeface="+mn-lt"/>
              <a:ea typeface="+mn-ea"/>
              <a:cs typeface="+mn-cs"/>
            </a:rPr>
            <a:t>の実質赤字の割合は、前年度と比較し０．</a:t>
          </a:r>
          <a:r>
            <a:rPr kumimoji="1" lang="ja-JP" altLang="en-US" sz="1300">
              <a:solidFill>
                <a:schemeClr val="dk1"/>
              </a:solidFill>
              <a:effectLst/>
              <a:latin typeface="+mn-lt"/>
              <a:ea typeface="+mn-ea"/>
              <a:cs typeface="+mn-cs"/>
            </a:rPr>
            <a:t>６</a:t>
          </a:r>
          <a:r>
            <a:rPr kumimoji="1" lang="ja-JP" altLang="ja-JP" sz="1300">
              <a:solidFill>
                <a:schemeClr val="dk1"/>
              </a:solidFill>
              <a:effectLst/>
              <a:latin typeface="+mn-lt"/>
              <a:ea typeface="+mn-ea"/>
              <a:cs typeface="+mn-cs"/>
            </a:rPr>
            <a:t>ポイント</a:t>
          </a:r>
          <a:r>
            <a:rPr kumimoji="1" lang="ja-JP" altLang="en-US" sz="1300">
              <a:solidFill>
                <a:schemeClr val="dk1"/>
              </a:solidFill>
              <a:effectLst/>
              <a:latin typeface="+mn-lt"/>
              <a:ea typeface="+mn-ea"/>
              <a:cs typeface="+mn-cs"/>
            </a:rPr>
            <a:t>上昇</a:t>
          </a:r>
          <a:r>
            <a:rPr kumimoji="1" lang="ja-JP" altLang="ja-JP" sz="1300">
              <a:solidFill>
                <a:schemeClr val="dk1"/>
              </a:solidFill>
              <a:effectLst/>
              <a:latin typeface="+mn-lt"/>
              <a:ea typeface="+mn-ea"/>
              <a:cs typeface="+mn-cs"/>
            </a:rPr>
            <a:t>、介護保険会計の実質赤字の割合は０．</a:t>
          </a:r>
          <a:r>
            <a:rPr kumimoji="1" lang="ja-JP" altLang="en-US" sz="1300">
              <a:solidFill>
                <a:schemeClr val="dk1"/>
              </a:solidFill>
              <a:effectLst/>
              <a:latin typeface="+mn-lt"/>
              <a:ea typeface="+mn-ea"/>
              <a:cs typeface="+mn-cs"/>
            </a:rPr>
            <a:t>５</a:t>
          </a:r>
          <a:r>
            <a:rPr kumimoji="1" lang="ja-JP" altLang="ja-JP" sz="1300">
              <a:solidFill>
                <a:schemeClr val="dk1"/>
              </a:solidFill>
              <a:effectLst/>
              <a:latin typeface="+mn-lt"/>
              <a:ea typeface="+mn-ea"/>
              <a:cs typeface="+mn-cs"/>
            </a:rPr>
            <a:t>ポイント</a:t>
          </a:r>
          <a:r>
            <a:rPr kumimoji="1" lang="ja-JP" altLang="en-US" sz="1300">
              <a:solidFill>
                <a:schemeClr val="dk1"/>
              </a:solidFill>
              <a:effectLst/>
              <a:latin typeface="+mn-lt"/>
              <a:ea typeface="+mn-ea"/>
              <a:cs typeface="+mn-cs"/>
            </a:rPr>
            <a:t>上昇</a:t>
          </a:r>
          <a:r>
            <a:rPr kumimoji="1" lang="ja-JP" altLang="ja-JP" sz="1300">
              <a:solidFill>
                <a:schemeClr val="dk1"/>
              </a:solidFill>
              <a:effectLst/>
              <a:latin typeface="+mn-lt"/>
              <a:ea typeface="+mn-ea"/>
              <a:cs typeface="+mn-cs"/>
            </a:rPr>
            <a:t>、後期高齢者医療会計の実質赤字の割合は０．</a:t>
          </a:r>
          <a:r>
            <a:rPr kumimoji="1" lang="ja-JP" altLang="en-US" sz="1300">
              <a:solidFill>
                <a:schemeClr val="dk1"/>
              </a:solidFill>
              <a:effectLst/>
              <a:latin typeface="+mn-lt"/>
              <a:ea typeface="+mn-ea"/>
              <a:cs typeface="+mn-cs"/>
            </a:rPr>
            <a:t>１７</a:t>
          </a:r>
          <a:r>
            <a:rPr kumimoji="1" lang="ja-JP" altLang="ja-JP" sz="1300">
              <a:solidFill>
                <a:schemeClr val="dk1"/>
              </a:solidFill>
              <a:effectLst/>
              <a:latin typeface="+mn-lt"/>
              <a:ea typeface="+mn-ea"/>
              <a:cs typeface="+mn-cs"/>
            </a:rPr>
            <a:t>ポイント</a:t>
          </a:r>
          <a:r>
            <a:rPr kumimoji="1" lang="ja-JP" altLang="en-US" sz="1300">
              <a:solidFill>
                <a:schemeClr val="dk1"/>
              </a:solidFill>
              <a:effectLst/>
              <a:latin typeface="+mn-lt"/>
              <a:ea typeface="+mn-ea"/>
              <a:cs typeface="+mn-cs"/>
            </a:rPr>
            <a:t>低下</a:t>
          </a:r>
          <a:r>
            <a:rPr kumimoji="1" lang="ja-JP" altLang="ja-JP" sz="1300">
              <a:solidFill>
                <a:schemeClr val="dk1"/>
              </a:solidFill>
              <a:effectLst/>
              <a:latin typeface="+mn-lt"/>
              <a:ea typeface="+mn-ea"/>
              <a:cs typeface="+mn-cs"/>
            </a:rPr>
            <a:t>となっている。</a:t>
          </a:r>
          <a:endParaRPr lang="ja-JP" altLang="ja-JP" sz="13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東京都台東区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mn-lt"/>
              <a:ea typeface="+mn-ea"/>
              <a:cs typeface="+mn-cs"/>
            </a:rPr>
            <a:t>　令和</a:t>
          </a:r>
          <a:r>
            <a:rPr kumimoji="1" lang="ja-JP" altLang="en-US" sz="1300">
              <a:solidFill>
                <a:schemeClr val="dk1"/>
              </a:solidFill>
              <a:effectLst/>
              <a:latin typeface="+mn-lt"/>
              <a:ea typeface="+mn-ea"/>
              <a:cs typeface="+mn-cs"/>
            </a:rPr>
            <a:t>６</a:t>
          </a:r>
          <a:r>
            <a:rPr kumimoji="1" lang="ja-JP" altLang="ja-JP" sz="1300">
              <a:solidFill>
                <a:schemeClr val="dk1"/>
              </a:solidFill>
              <a:effectLst/>
              <a:latin typeface="+mn-lt"/>
              <a:ea typeface="+mn-ea"/>
              <a:cs typeface="+mn-cs"/>
            </a:rPr>
            <a:t>年度の実質公債費比率の分子は、前年度と比較して</a:t>
          </a:r>
          <a:r>
            <a:rPr kumimoji="1" lang="ja-JP" altLang="en-US" sz="1300">
              <a:solidFill>
                <a:schemeClr val="dk1"/>
              </a:solidFill>
              <a:effectLst/>
              <a:latin typeface="+mn-lt"/>
              <a:ea typeface="+mn-ea"/>
              <a:cs typeface="+mn-cs"/>
            </a:rPr>
            <a:t>５</a:t>
          </a:r>
          <a:r>
            <a:rPr kumimoji="1" lang="ja-JP" altLang="ja-JP" sz="1300">
              <a:solidFill>
                <a:schemeClr val="dk1"/>
              </a:solidFill>
              <a:effectLst/>
              <a:latin typeface="+mn-lt"/>
              <a:ea typeface="+mn-ea"/>
              <a:cs typeface="+mn-cs"/>
            </a:rPr>
            <a:t>億</a:t>
          </a:r>
          <a:r>
            <a:rPr kumimoji="1" lang="ja-JP" altLang="en-US" sz="1300">
              <a:solidFill>
                <a:schemeClr val="dk1"/>
              </a:solidFill>
              <a:effectLst/>
              <a:latin typeface="+mn-lt"/>
              <a:ea typeface="+mn-ea"/>
              <a:cs typeface="+mn-cs"/>
            </a:rPr>
            <a:t>１</a:t>
          </a:r>
          <a:r>
            <a:rPr kumimoji="1" lang="en-US" altLang="ja-JP" sz="1300">
              <a:solidFill>
                <a:schemeClr val="dk1"/>
              </a:solidFill>
              <a:effectLst/>
              <a:latin typeface="+mn-lt"/>
              <a:ea typeface="+mn-ea"/>
              <a:cs typeface="+mn-cs"/>
            </a:rPr>
            <a:t>,</a:t>
          </a:r>
          <a:r>
            <a:rPr kumimoji="1" lang="ja-JP" altLang="en-US" sz="1300">
              <a:solidFill>
                <a:schemeClr val="dk1"/>
              </a:solidFill>
              <a:effectLst/>
              <a:latin typeface="+mn-lt"/>
              <a:ea typeface="+mn-ea"/>
              <a:cs typeface="+mn-cs"/>
            </a:rPr>
            <a:t>７</a:t>
          </a:r>
          <a:r>
            <a:rPr kumimoji="1" lang="ja-JP" altLang="ja-JP" sz="1300">
              <a:solidFill>
                <a:schemeClr val="dk1"/>
              </a:solidFill>
              <a:effectLst/>
              <a:latin typeface="+mn-lt"/>
              <a:ea typeface="+mn-ea"/>
              <a:cs typeface="+mn-cs"/>
            </a:rPr>
            <a:t>００万円増加している。これは、特別区債の償還の進捗による元利償還金の額の増加と算入公債費等の減少による。今後とも、地方債の発行については、世代間の公平性や年度間の財源調整など地方債の機能を踏まえ、将来の財政負担に十分留意しながら、有効かつ適切活用していく。</a:t>
          </a:r>
          <a:endParaRPr lang="ja-JP" altLang="ja-JP" sz="13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mn-lt"/>
              <a:ea typeface="+mn-ea"/>
              <a:cs typeface="+mn-cs"/>
            </a:rPr>
            <a:t>　満期一括償還方式で発行した特別区債については、発行翌年度より元金を償還期間で均等割りした額を積み立てている。今後も将来を見据え計画的に積立を行っていく。</a:t>
          </a:r>
          <a:endParaRPr lang="ja-JP" altLang="ja-JP" sz="13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東京都台東区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mn-lt"/>
              <a:ea typeface="+mn-ea"/>
              <a:cs typeface="+mn-cs"/>
            </a:rPr>
            <a:t>　令和</a:t>
          </a:r>
          <a:r>
            <a:rPr kumimoji="1" lang="ja-JP" altLang="en-US" sz="1300">
              <a:solidFill>
                <a:schemeClr val="dk1"/>
              </a:solidFill>
              <a:effectLst/>
              <a:latin typeface="+mn-lt"/>
              <a:ea typeface="+mn-ea"/>
              <a:cs typeface="+mn-cs"/>
            </a:rPr>
            <a:t>６</a:t>
          </a:r>
          <a:r>
            <a:rPr kumimoji="1" lang="ja-JP" altLang="ja-JP" sz="1300">
              <a:solidFill>
                <a:schemeClr val="dk1"/>
              </a:solidFill>
              <a:effectLst/>
              <a:latin typeface="+mn-lt"/>
              <a:ea typeface="+mn-ea"/>
              <a:cs typeface="+mn-cs"/>
            </a:rPr>
            <a:t>年度の将来負担比率の分子は、前年度と比較して</a:t>
          </a:r>
          <a:r>
            <a:rPr kumimoji="1" lang="ja-JP" altLang="en-US" sz="1300">
              <a:solidFill>
                <a:schemeClr val="dk1"/>
              </a:solidFill>
              <a:effectLst/>
              <a:latin typeface="+mn-lt"/>
              <a:ea typeface="+mn-ea"/>
              <a:cs typeface="+mn-cs"/>
            </a:rPr>
            <a:t>４９</a:t>
          </a:r>
          <a:r>
            <a:rPr kumimoji="1" lang="ja-JP" altLang="ja-JP" sz="1300">
              <a:solidFill>
                <a:schemeClr val="dk1"/>
              </a:solidFill>
              <a:effectLst/>
              <a:latin typeface="+mn-lt"/>
              <a:ea typeface="+mn-ea"/>
              <a:cs typeface="+mn-cs"/>
            </a:rPr>
            <a:t>億</a:t>
          </a:r>
          <a:r>
            <a:rPr kumimoji="1" lang="ja-JP" altLang="en-US" sz="1300">
              <a:solidFill>
                <a:schemeClr val="dk1"/>
              </a:solidFill>
              <a:effectLst/>
              <a:latin typeface="+mn-lt"/>
              <a:ea typeface="+mn-ea"/>
              <a:cs typeface="+mn-cs"/>
            </a:rPr>
            <a:t>９</a:t>
          </a:r>
          <a:r>
            <a:rPr kumimoji="1" lang="ja-JP" altLang="ja-JP" sz="1300">
              <a:solidFill>
                <a:schemeClr val="dk1"/>
              </a:solidFill>
              <a:effectLst/>
              <a:latin typeface="+mn-lt"/>
              <a:ea typeface="+mn-ea"/>
              <a:cs typeface="+mn-cs"/>
            </a:rPr>
            <a:t>００万円</a:t>
          </a:r>
          <a:r>
            <a:rPr kumimoji="1" lang="ja-JP" altLang="en-US" sz="1300">
              <a:solidFill>
                <a:schemeClr val="dk1"/>
              </a:solidFill>
              <a:effectLst/>
              <a:latin typeface="+mn-lt"/>
              <a:ea typeface="+mn-ea"/>
              <a:cs typeface="+mn-cs"/>
            </a:rPr>
            <a:t>増加</a:t>
          </a:r>
          <a:r>
            <a:rPr kumimoji="1" lang="ja-JP" altLang="ja-JP" sz="1300">
              <a:solidFill>
                <a:schemeClr val="dk1"/>
              </a:solidFill>
              <a:effectLst/>
              <a:latin typeface="+mn-lt"/>
              <a:ea typeface="+mn-ea"/>
              <a:cs typeface="+mn-cs"/>
            </a:rPr>
            <a:t>している。これは、特別区債の現在高や退職手当の負担見込額など将来負担額（Ａ）が</a:t>
          </a:r>
          <a:r>
            <a:rPr kumimoji="1" lang="ja-JP" altLang="en-US" sz="1300">
              <a:solidFill>
                <a:schemeClr val="dk1"/>
              </a:solidFill>
              <a:effectLst/>
              <a:latin typeface="+mn-lt"/>
              <a:ea typeface="+mn-ea"/>
              <a:cs typeface="+mn-cs"/>
            </a:rPr>
            <a:t>増加</a:t>
          </a:r>
          <a:r>
            <a:rPr kumimoji="1" lang="ja-JP" altLang="ja-JP" sz="1300">
              <a:solidFill>
                <a:schemeClr val="dk1"/>
              </a:solidFill>
              <a:effectLst/>
              <a:latin typeface="+mn-lt"/>
              <a:ea typeface="+mn-ea"/>
              <a:cs typeface="+mn-cs"/>
            </a:rPr>
            <a:t>（</a:t>
          </a:r>
          <a:r>
            <a:rPr kumimoji="1" lang="ja-JP" altLang="en-US" sz="1300">
              <a:solidFill>
                <a:schemeClr val="dk1"/>
              </a:solidFill>
              <a:effectLst/>
              <a:latin typeface="+mn-lt"/>
              <a:ea typeface="+mn-ea"/>
              <a:cs typeface="+mn-cs"/>
            </a:rPr>
            <a:t>３</a:t>
          </a:r>
          <a:r>
            <a:rPr kumimoji="1" lang="ja-JP" altLang="ja-JP" sz="1300">
              <a:solidFill>
                <a:schemeClr val="dk1"/>
              </a:solidFill>
              <a:effectLst/>
              <a:latin typeface="+mn-lt"/>
              <a:ea typeface="+mn-ea"/>
              <a:cs typeface="+mn-cs"/>
            </a:rPr>
            <a:t>億</a:t>
          </a:r>
          <a:r>
            <a:rPr kumimoji="1" lang="ja-JP" altLang="en-US" sz="1300">
              <a:solidFill>
                <a:schemeClr val="dk1"/>
              </a:solidFill>
              <a:effectLst/>
              <a:latin typeface="+mn-lt"/>
              <a:ea typeface="+mn-ea"/>
              <a:cs typeface="+mn-cs"/>
            </a:rPr>
            <a:t>９</a:t>
          </a:r>
          <a:r>
            <a:rPr kumimoji="1" lang="ja-JP" altLang="ja-JP" sz="1300">
              <a:solidFill>
                <a:schemeClr val="dk1"/>
              </a:solidFill>
              <a:effectLst/>
              <a:latin typeface="+mn-lt"/>
              <a:ea typeface="+mn-ea"/>
              <a:cs typeface="+mn-cs"/>
            </a:rPr>
            <a:t>，</a:t>
          </a:r>
          <a:r>
            <a:rPr kumimoji="1" lang="ja-JP" altLang="en-US" sz="1300">
              <a:solidFill>
                <a:schemeClr val="dk1"/>
              </a:solidFill>
              <a:effectLst/>
              <a:latin typeface="+mn-lt"/>
              <a:ea typeface="+mn-ea"/>
              <a:cs typeface="+mn-cs"/>
            </a:rPr>
            <a:t>０６</a:t>
          </a:r>
          <a:r>
            <a:rPr kumimoji="1" lang="ja-JP" altLang="ja-JP" sz="1300">
              <a:solidFill>
                <a:schemeClr val="dk1"/>
              </a:solidFill>
              <a:effectLst/>
              <a:latin typeface="+mn-lt"/>
              <a:ea typeface="+mn-ea"/>
              <a:cs typeface="+mn-cs"/>
            </a:rPr>
            <a:t>０万円）する一方、基金残高や普通交付税上の基準財政需要額に算入される減税補てん債等の地方債現在高などの充当可能財源等（Ｂ）が</a:t>
          </a:r>
          <a:r>
            <a:rPr kumimoji="1" lang="ja-JP" altLang="en-US" sz="1300">
              <a:solidFill>
                <a:schemeClr val="dk1"/>
              </a:solidFill>
              <a:effectLst/>
              <a:latin typeface="+mn-lt"/>
              <a:ea typeface="+mn-ea"/>
              <a:cs typeface="+mn-cs"/>
            </a:rPr>
            <a:t>減少</a:t>
          </a:r>
          <a:r>
            <a:rPr kumimoji="1" lang="ja-JP" altLang="ja-JP" sz="1300">
              <a:solidFill>
                <a:schemeClr val="dk1"/>
              </a:solidFill>
              <a:effectLst/>
              <a:latin typeface="+mn-lt"/>
              <a:ea typeface="+mn-ea"/>
              <a:cs typeface="+mn-cs"/>
            </a:rPr>
            <a:t>（１億</a:t>
          </a:r>
          <a:r>
            <a:rPr kumimoji="1" lang="ja-JP" altLang="en-US" sz="1300">
              <a:solidFill>
                <a:schemeClr val="dk1"/>
              </a:solidFill>
              <a:effectLst/>
              <a:latin typeface="+mn-lt"/>
              <a:ea typeface="+mn-ea"/>
              <a:cs typeface="+mn-cs"/>
            </a:rPr>
            <a:t>８２０</a:t>
          </a:r>
          <a:r>
            <a:rPr kumimoji="1" lang="ja-JP" altLang="ja-JP" sz="1300">
              <a:solidFill>
                <a:schemeClr val="dk1"/>
              </a:solidFill>
              <a:effectLst/>
              <a:latin typeface="+mn-lt"/>
              <a:ea typeface="+mn-ea"/>
              <a:cs typeface="+mn-cs"/>
            </a:rPr>
            <a:t>万円）となったためである。今後とも、基金や起債の活用にあたっては、中・長期的な視点に立ち持続可能な財政運営を推進できるよう残高に留意していく。</a:t>
          </a:r>
          <a:endParaRPr lang="ja-JP" altLang="ja-JP" sz="13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東京都台東区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mn-lt"/>
              <a:ea typeface="+mn-ea"/>
              <a:cs typeface="+mn-cs"/>
            </a:rPr>
            <a:t>（増減理由）</a:t>
          </a:r>
          <a:endParaRPr lang="ja-JP" altLang="ja-JP" sz="13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mn-lt"/>
              <a:ea typeface="+mn-ea"/>
              <a:cs typeface="+mn-cs"/>
            </a:rPr>
            <a:t>　令和６年度は</a:t>
          </a:r>
          <a:r>
            <a:rPr kumimoji="1" lang="ja-JP" altLang="ja-JP" sz="1300">
              <a:solidFill>
                <a:schemeClr val="dk1"/>
              </a:solidFill>
              <a:effectLst/>
              <a:latin typeface="+mn-lt"/>
              <a:ea typeface="+mn-ea"/>
              <a:cs typeface="+mn-cs"/>
            </a:rPr>
            <a:t>基金全体として</a:t>
          </a:r>
          <a:r>
            <a:rPr kumimoji="1" lang="ja-JP" altLang="en-US" sz="1300">
              <a:solidFill>
                <a:schemeClr val="dk1"/>
              </a:solidFill>
              <a:effectLst/>
              <a:latin typeface="+mn-lt"/>
              <a:ea typeface="+mn-ea"/>
              <a:cs typeface="+mn-cs"/>
            </a:rPr>
            <a:t>、６億１，０５７</a:t>
          </a:r>
          <a:r>
            <a:rPr kumimoji="1" lang="ja-JP" altLang="ja-JP" sz="1300">
              <a:solidFill>
                <a:schemeClr val="dk1"/>
              </a:solidFill>
              <a:effectLst/>
              <a:latin typeface="+mn-lt"/>
              <a:ea typeface="+mn-ea"/>
              <a:cs typeface="+mn-cs"/>
            </a:rPr>
            <a:t>万円の</a:t>
          </a:r>
          <a:r>
            <a:rPr kumimoji="1" lang="ja-JP" altLang="en-US" sz="1300">
              <a:solidFill>
                <a:schemeClr val="dk1"/>
              </a:solidFill>
              <a:effectLst/>
              <a:latin typeface="+mn-lt"/>
              <a:ea typeface="+mn-ea"/>
              <a:cs typeface="+mn-cs"/>
            </a:rPr>
            <a:t>減と</a:t>
          </a:r>
          <a:r>
            <a:rPr kumimoji="1" lang="ja-JP" altLang="ja-JP" sz="1300">
              <a:solidFill>
                <a:schemeClr val="dk1"/>
              </a:solidFill>
              <a:effectLst/>
              <a:latin typeface="+mn-lt"/>
              <a:ea typeface="+mn-ea"/>
              <a:cs typeface="+mn-cs"/>
            </a:rPr>
            <a:t>なった。</a:t>
          </a:r>
          <a:endParaRPr lang="ja-JP" altLang="ja-JP" sz="1300">
            <a:effectLst/>
          </a:endParaRPr>
        </a:p>
        <a:p>
          <a:r>
            <a:rPr kumimoji="1" lang="ja-JP" altLang="ja-JP" sz="1300">
              <a:solidFill>
                <a:schemeClr val="tx1"/>
              </a:solidFill>
              <a:effectLst/>
              <a:latin typeface="+mn-lt"/>
              <a:ea typeface="+mn-ea"/>
              <a:cs typeface="+mn-cs"/>
            </a:rPr>
            <a:t>　特別区税の上振れ分及び繰越金、歳出の執行実績等による歳計剰余金から、景気変動への対応など年度間の財源調整の費用に活用するため</a:t>
          </a:r>
          <a:r>
            <a:rPr kumimoji="1" lang="ja-JP" altLang="en-US" sz="1300">
              <a:solidFill>
                <a:schemeClr val="tx1"/>
              </a:solidFill>
              <a:effectLst/>
              <a:latin typeface="+mn-lt"/>
              <a:ea typeface="+mn-ea"/>
              <a:cs typeface="+mn-cs"/>
            </a:rPr>
            <a:t>以下の通り積み立てた。</a:t>
          </a:r>
          <a:endParaRPr kumimoji="1" lang="en-US" altLang="ja-JP" sz="1300">
            <a:solidFill>
              <a:schemeClr val="tx1"/>
            </a:solidFill>
            <a:effectLst/>
            <a:latin typeface="+mn-lt"/>
            <a:ea typeface="+mn-ea"/>
            <a:cs typeface="+mn-cs"/>
          </a:endParaRPr>
        </a:p>
        <a:p>
          <a:r>
            <a:rPr kumimoji="1" lang="ja-JP" altLang="en-US" sz="1300">
              <a:solidFill>
                <a:schemeClr val="tx1"/>
              </a:solidFill>
              <a:effectLst/>
              <a:latin typeface="+mn-lt"/>
              <a:ea typeface="+mn-ea"/>
              <a:cs typeface="+mn-cs"/>
            </a:rPr>
            <a:t>　・</a:t>
          </a:r>
          <a:r>
            <a:rPr kumimoji="1" lang="ja-JP" altLang="ja-JP" sz="1300">
              <a:solidFill>
                <a:schemeClr val="tx1"/>
              </a:solidFill>
              <a:effectLst/>
              <a:latin typeface="+mn-lt"/>
              <a:ea typeface="+mn-ea"/>
              <a:cs typeface="+mn-cs"/>
            </a:rPr>
            <a:t>財政調整基金</a:t>
          </a:r>
          <a:r>
            <a:rPr kumimoji="1" lang="ja-JP" altLang="en-US" sz="1300">
              <a:solidFill>
                <a:schemeClr val="tx1"/>
              </a:solidFill>
              <a:effectLst/>
              <a:latin typeface="+mn-lt"/>
              <a:ea typeface="+mn-ea"/>
              <a:cs typeface="+mn-cs"/>
            </a:rPr>
            <a:t>：</a:t>
          </a:r>
          <a:r>
            <a:rPr kumimoji="1" lang="ja-JP" altLang="ja-JP" sz="1300">
              <a:solidFill>
                <a:schemeClr val="tx1"/>
              </a:solidFill>
              <a:effectLst/>
              <a:latin typeface="+mn-lt"/>
              <a:ea typeface="+mn-ea"/>
              <a:cs typeface="+mn-cs"/>
            </a:rPr>
            <a:t>１億２，０８２万</a:t>
          </a:r>
          <a:r>
            <a:rPr kumimoji="1" lang="ja-JP" altLang="en-US" sz="1300" baseline="0">
              <a:solidFill>
                <a:schemeClr val="tx1"/>
              </a:solidFill>
              <a:effectLst/>
              <a:latin typeface="+mn-lt"/>
              <a:ea typeface="+mn-ea"/>
              <a:cs typeface="+mn-cs"/>
            </a:rPr>
            <a:t> </a:t>
          </a:r>
          <a:r>
            <a:rPr kumimoji="1" lang="ja-JP" altLang="en-US" sz="1300">
              <a:solidFill>
                <a:schemeClr val="tx1"/>
              </a:solidFill>
              <a:effectLst/>
              <a:latin typeface="+mn-lt"/>
              <a:ea typeface="+mn-ea"/>
              <a:cs typeface="+mn-cs"/>
            </a:rPr>
            <a:t>・</a:t>
          </a:r>
          <a:r>
            <a:rPr kumimoji="1" lang="ja-JP" altLang="ja-JP" sz="1300">
              <a:solidFill>
                <a:schemeClr val="tx1"/>
              </a:solidFill>
              <a:effectLst/>
              <a:latin typeface="+mn-lt"/>
              <a:ea typeface="+mn-ea"/>
              <a:cs typeface="+mn-cs"/>
            </a:rPr>
            <a:t>減債基金</a:t>
          </a:r>
          <a:r>
            <a:rPr kumimoji="1" lang="ja-JP" altLang="en-US" sz="1300">
              <a:solidFill>
                <a:schemeClr val="tx1"/>
              </a:solidFill>
              <a:effectLst/>
              <a:latin typeface="+mn-lt"/>
              <a:ea typeface="+mn-ea"/>
              <a:cs typeface="+mn-cs"/>
            </a:rPr>
            <a:t>：１，２６７</a:t>
          </a:r>
          <a:r>
            <a:rPr kumimoji="1" lang="ja-JP" altLang="ja-JP" sz="1300">
              <a:solidFill>
                <a:schemeClr val="tx1"/>
              </a:solidFill>
              <a:effectLst/>
              <a:latin typeface="+mn-lt"/>
              <a:ea typeface="+mn-ea"/>
              <a:cs typeface="+mn-cs"/>
            </a:rPr>
            <a:t>万円</a:t>
          </a:r>
          <a:r>
            <a:rPr kumimoji="1" lang="en-US" altLang="ja-JP" sz="1300">
              <a:solidFill>
                <a:schemeClr val="tx1"/>
              </a:solidFill>
              <a:effectLst/>
              <a:latin typeface="+mn-lt"/>
              <a:ea typeface="+mn-ea"/>
              <a:cs typeface="+mn-cs"/>
            </a:rPr>
            <a:t> </a:t>
          </a:r>
          <a:r>
            <a:rPr kumimoji="1" lang="ja-JP" altLang="en-US" sz="1300">
              <a:solidFill>
                <a:schemeClr val="tx1"/>
              </a:solidFill>
              <a:effectLst/>
              <a:latin typeface="+mn-lt"/>
              <a:ea typeface="+mn-ea"/>
              <a:cs typeface="+mn-cs"/>
            </a:rPr>
            <a:t>・</a:t>
          </a:r>
          <a:r>
            <a:rPr kumimoji="1" lang="ja-JP" altLang="ja-JP" sz="1300">
              <a:solidFill>
                <a:schemeClr val="tx1"/>
              </a:solidFill>
              <a:effectLst/>
              <a:latin typeface="+mn-lt"/>
              <a:ea typeface="+mn-ea"/>
              <a:cs typeface="+mn-cs"/>
            </a:rPr>
            <a:t>庁舎整備基金</a:t>
          </a:r>
          <a:r>
            <a:rPr kumimoji="1" lang="ja-JP" altLang="en-US" sz="1300">
              <a:solidFill>
                <a:schemeClr val="tx1"/>
              </a:solidFill>
              <a:effectLst/>
              <a:latin typeface="+mn-lt"/>
              <a:ea typeface="+mn-ea"/>
              <a:cs typeface="+mn-cs"/>
            </a:rPr>
            <a:t>：１０</a:t>
          </a:r>
          <a:r>
            <a:rPr kumimoji="1" lang="ja-JP" altLang="ja-JP" sz="1300">
              <a:solidFill>
                <a:schemeClr val="tx1"/>
              </a:solidFill>
              <a:effectLst/>
              <a:latin typeface="+mn-lt"/>
              <a:ea typeface="+mn-ea"/>
              <a:cs typeface="+mn-cs"/>
            </a:rPr>
            <a:t>億</a:t>
          </a:r>
          <a:r>
            <a:rPr kumimoji="1" lang="ja-JP" altLang="en-US" sz="1300">
              <a:solidFill>
                <a:schemeClr val="tx1"/>
              </a:solidFill>
              <a:effectLst/>
              <a:latin typeface="+mn-lt"/>
              <a:ea typeface="+mn-ea"/>
              <a:cs typeface="+mn-cs"/>
            </a:rPr>
            <a:t>４４２万</a:t>
          </a:r>
          <a:r>
            <a:rPr kumimoji="1" lang="ja-JP" altLang="ja-JP" sz="1300">
              <a:solidFill>
                <a:schemeClr val="tx1"/>
              </a:solidFill>
              <a:effectLst/>
              <a:latin typeface="+mn-lt"/>
              <a:ea typeface="+mn-ea"/>
              <a:cs typeface="+mn-cs"/>
            </a:rPr>
            <a:t>円</a:t>
          </a:r>
          <a:r>
            <a:rPr kumimoji="1" lang="ja-JP" altLang="en-US" sz="1300">
              <a:solidFill>
                <a:schemeClr val="tx1"/>
              </a:solidFill>
              <a:effectLst/>
              <a:latin typeface="+mn-lt"/>
              <a:ea typeface="+mn-ea"/>
              <a:cs typeface="+mn-cs"/>
            </a:rPr>
            <a:t>（</a:t>
          </a:r>
          <a:r>
            <a:rPr kumimoji="1" lang="ja-JP" altLang="ja-JP" sz="1300">
              <a:solidFill>
                <a:schemeClr val="tx1"/>
              </a:solidFill>
              <a:effectLst/>
              <a:latin typeface="+mn-lt"/>
              <a:ea typeface="+mn-ea"/>
              <a:cs typeface="+mn-cs"/>
            </a:rPr>
            <a:t>庁舎整備に要する費用に活用</a:t>
          </a:r>
          <a:r>
            <a:rPr kumimoji="1" lang="ja-JP" altLang="en-US" sz="1300">
              <a:solidFill>
                <a:schemeClr val="tx1"/>
              </a:solidFill>
              <a:effectLst/>
              <a:latin typeface="+mn-lt"/>
              <a:ea typeface="+mn-ea"/>
              <a:cs typeface="+mn-cs"/>
            </a:rPr>
            <a:t>）</a:t>
          </a:r>
          <a:endParaRPr kumimoji="1" lang="en-US" altLang="ja-JP" sz="1300">
            <a:solidFill>
              <a:schemeClr val="tx1"/>
            </a:solidFill>
            <a:effectLst/>
            <a:latin typeface="+mn-lt"/>
            <a:ea typeface="+mn-ea"/>
            <a:cs typeface="+mn-cs"/>
          </a:endParaRPr>
        </a:p>
        <a:p>
          <a:r>
            <a:rPr kumimoji="1" lang="ja-JP" altLang="en-US" sz="1300">
              <a:solidFill>
                <a:schemeClr val="tx1"/>
              </a:solidFill>
              <a:effectLst/>
              <a:latin typeface="+mn-lt"/>
              <a:ea typeface="+mn-ea"/>
              <a:cs typeface="+mn-cs"/>
            </a:rPr>
            <a:t>　・</a:t>
          </a:r>
          <a:r>
            <a:rPr kumimoji="1" lang="ja-JP" altLang="ja-JP" sz="1300">
              <a:solidFill>
                <a:schemeClr val="tx1"/>
              </a:solidFill>
              <a:effectLst/>
              <a:latin typeface="+mn-lt"/>
              <a:ea typeface="+mn-ea"/>
              <a:cs typeface="+mn-cs"/>
            </a:rPr>
            <a:t>台東病院及び老人保健施設千束基金：</a:t>
          </a:r>
          <a:r>
            <a:rPr kumimoji="1" lang="ja-JP" altLang="en-US" sz="1300">
              <a:solidFill>
                <a:schemeClr val="tx1"/>
              </a:solidFill>
              <a:effectLst/>
              <a:latin typeface="+mn-lt"/>
              <a:ea typeface="+mn-ea"/>
              <a:cs typeface="+mn-cs"/>
            </a:rPr>
            <a:t>２</a:t>
          </a:r>
          <a:r>
            <a:rPr kumimoji="1" lang="ja-JP" altLang="ja-JP" sz="1300">
              <a:solidFill>
                <a:schemeClr val="tx1"/>
              </a:solidFill>
              <a:effectLst/>
              <a:latin typeface="+mn-lt"/>
              <a:ea typeface="+mn-ea"/>
              <a:cs typeface="+mn-cs"/>
            </a:rPr>
            <a:t>億</a:t>
          </a:r>
          <a:r>
            <a:rPr kumimoji="1" lang="ja-JP" altLang="en-US" sz="1300">
              <a:solidFill>
                <a:schemeClr val="tx1"/>
              </a:solidFill>
              <a:effectLst/>
              <a:latin typeface="+mn-lt"/>
              <a:ea typeface="+mn-ea"/>
              <a:cs typeface="+mn-cs"/>
            </a:rPr>
            <a:t>０</a:t>
          </a:r>
          <a:r>
            <a:rPr kumimoji="1" lang="ja-JP" altLang="ja-JP" sz="1300">
              <a:solidFill>
                <a:schemeClr val="tx1"/>
              </a:solidFill>
              <a:effectLst/>
              <a:latin typeface="+mn-lt"/>
              <a:ea typeface="+mn-ea"/>
              <a:cs typeface="+mn-cs"/>
            </a:rPr>
            <a:t>，０</a:t>
          </a:r>
          <a:r>
            <a:rPr kumimoji="1" lang="ja-JP" altLang="en-US" sz="1300">
              <a:solidFill>
                <a:schemeClr val="tx1"/>
              </a:solidFill>
              <a:effectLst/>
              <a:latin typeface="+mn-lt"/>
              <a:ea typeface="+mn-ea"/>
              <a:cs typeface="+mn-cs"/>
            </a:rPr>
            <a:t>９３</a:t>
          </a:r>
          <a:r>
            <a:rPr kumimoji="1" lang="ja-JP" altLang="ja-JP" sz="1300">
              <a:solidFill>
                <a:schemeClr val="tx1"/>
              </a:solidFill>
              <a:effectLst/>
              <a:latin typeface="+mn-lt"/>
              <a:ea typeface="+mn-ea"/>
              <a:cs typeface="+mn-cs"/>
            </a:rPr>
            <a:t>万円</a:t>
          </a:r>
          <a:r>
            <a:rPr kumimoji="1" lang="ja-JP" altLang="en-US" sz="1300">
              <a:solidFill>
                <a:schemeClr val="tx1"/>
              </a:solidFill>
              <a:effectLst/>
              <a:latin typeface="+mn-lt"/>
              <a:ea typeface="+mn-ea"/>
              <a:cs typeface="+mn-cs"/>
            </a:rPr>
            <a:t>（</a:t>
          </a:r>
          <a:r>
            <a:rPr kumimoji="1" lang="ja-JP" altLang="ja-JP" sz="1300">
              <a:solidFill>
                <a:schemeClr val="tx1"/>
              </a:solidFill>
              <a:effectLst/>
              <a:latin typeface="+mn-lt"/>
              <a:ea typeface="+mn-ea"/>
              <a:cs typeface="+mn-cs"/>
            </a:rPr>
            <a:t>台東病院等の医療機器等備品整備の費用に活用</a:t>
          </a:r>
          <a:r>
            <a:rPr kumimoji="1" lang="ja-JP" altLang="en-US" sz="1300">
              <a:solidFill>
                <a:schemeClr val="tx1"/>
              </a:solidFill>
              <a:effectLst/>
              <a:latin typeface="+mn-lt"/>
              <a:ea typeface="+mn-ea"/>
              <a:cs typeface="+mn-cs"/>
            </a:rPr>
            <a:t>）</a:t>
          </a:r>
          <a:endParaRPr kumimoji="1" lang="en-US" altLang="ja-JP" sz="1300">
            <a:solidFill>
              <a:schemeClr val="tx1"/>
            </a:solidFill>
            <a:effectLst/>
            <a:latin typeface="+mn-lt"/>
            <a:ea typeface="+mn-ea"/>
            <a:cs typeface="+mn-cs"/>
          </a:endParaRPr>
        </a:p>
        <a:p>
          <a:r>
            <a:rPr kumimoji="1" lang="ja-JP" altLang="en-US" sz="1300">
              <a:solidFill>
                <a:schemeClr val="tx1"/>
              </a:solidFill>
              <a:effectLst/>
              <a:latin typeface="+mn-lt"/>
              <a:ea typeface="+mn-ea"/>
              <a:cs typeface="+mn-cs"/>
            </a:rPr>
            <a:t>　・</a:t>
          </a:r>
          <a:r>
            <a:rPr kumimoji="1" lang="ja-JP" altLang="ja-JP" sz="1300">
              <a:solidFill>
                <a:schemeClr val="tx1"/>
              </a:solidFill>
              <a:effectLst/>
              <a:latin typeface="+mn-lt"/>
              <a:ea typeface="+mn-ea"/>
              <a:cs typeface="+mn-cs"/>
            </a:rPr>
            <a:t>環境整備基金</a:t>
          </a:r>
          <a:r>
            <a:rPr kumimoji="1" lang="ja-JP" altLang="en-US" sz="1300">
              <a:solidFill>
                <a:schemeClr val="tx1"/>
              </a:solidFill>
              <a:effectLst/>
              <a:latin typeface="+mn-lt"/>
              <a:ea typeface="+mn-ea"/>
              <a:cs typeface="+mn-cs"/>
            </a:rPr>
            <a:t>：</a:t>
          </a:r>
          <a:r>
            <a:rPr kumimoji="1" lang="ja-JP" altLang="ja-JP" sz="1300">
              <a:solidFill>
                <a:schemeClr val="tx1"/>
              </a:solidFill>
              <a:effectLst/>
              <a:latin typeface="+mn-lt"/>
              <a:ea typeface="+mn-ea"/>
              <a:cs typeface="+mn-cs"/>
            </a:rPr>
            <a:t>６，１</a:t>
          </a:r>
          <a:r>
            <a:rPr kumimoji="1" lang="ja-JP" altLang="en-US" sz="1300">
              <a:solidFill>
                <a:schemeClr val="tx1"/>
              </a:solidFill>
              <a:effectLst/>
              <a:latin typeface="+mn-lt"/>
              <a:ea typeface="+mn-ea"/>
              <a:cs typeface="+mn-cs"/>
            </a:rPr>
            <a:t>３２</a:t>
          </a:r>
          <a:r>
            <a:rPr kumimoji="1" lang="ja-JP" altLang="ja-JP" sz="1300">
              <a:solidFill>
                <a:schemeClr val="tx1"/>
              </a:solidFill>
              <a:effectLst/>
              <a:latin typeface="+mn-lt"/>
              <a:ea typeface="+mn-ea"/>
              <a:cs typeface="+mn-cs"/>
            </a:rPr>
            <a:t>万円</a:t>
          </a:r>
          <a:r>
            <a:rPr kumimoji="1" lang="ja-JP" altLang="en-US" sz="1300">
              <a:solidFill>
                <a:schemeClr val="tx1"/>
              </a:solidFill>
              <a:effectLst/>
              <a:latin typeface="+mn-lt"/>
              <a:ea typeface="+mn-ea"/>
              <a:cs typeface="+mn-cs"/>
            </a:rPr>
            <a:t>（</a:t>
          </a:r>
          <a:r>
            <a:rPr kumimoji="1" lang="ja-JP" altLang="ja-JP" sz="1300">
              <a:solidFill>
                <a:schemeClr val="tx1"/>
              </a:solidFill>
              <a:effectLst/>
              <a:latin typeface="+mn-lt"/>
              <a:ea typeface="+mn-ea"/>
              <a:cs typeface="+mn-cs"/>
            </a:rPr>
            <a:t>浅草地域の道路・公園整備等に活用</a:t>
          </a:r>
          <a:r>
            <a:rPr kumimoji="1" lang="ja-JP" altLang="en-US" sz="1300">
              <a:solidFill>
                <a:schemeClr val="tx1"/>
              </a:solidFill>
              <a:effectLst/>
              <a:latin typeface="+mn-lt"/>
              <a:ea typeface="+mn-ea"/>
              <a:cs typeface="+mn-cs"/>
            </a:rPr>
            <a:t>）</a:t>
          </a:r>
          <a:r>
            <a:rPr kumimoji="1" lang="ja-JP" altLang="ja-JP" sz="1300">
              <a:solidFill>
                <a:schemeClr val="tx1"/>
              </a:solidFill>
              <a:effectLst/>
              <a:latin typeface="+mn-lt"/>
              <a:ea typeface="+mn-ea"/>
              <a:cs typeface="+mn-cs"/>
            </a:rPr>
            <a:t>・森林環境基金：２，</a:t>
          </a:r>
          <a:r>
            <a:rPr kumimoji="1" lang="ja-JP" altLang="en-US" sz="1300">
              <a:solidFill>
                <a:schemeClr val="tx1"/>
              </a:solidFill>
              <a:effectLst/>
              <a:latin typeface="+mn-lt"/>
              <a:ea typeface="+mn-ea"/>
              <a:cs typeface="+mn-cs"/>
            </a:rPr>
            <a:t>４２１</a:t>
          </a:r>
          <a:r>
            <a:rPr kumimoji="1" lang="ja-JP" altLang="ja-JP" sz="1300">
              <a:solidFill>
                <a:schemeClr val="tx1"/>
              </a:solidFill>
              <a:effectLst/>
              <a:latin typeface="+mn-lt"/>
              <a:ea typeface="+mn-ea"/>
              <a:cs typeface="+mn-cs"/>
            </a:rPr>
            <a:t>万円（森林環境税の目的に活用）</a:t>
          </a:r>
          <a:endParaRPr kumimoji="1" lang="en-US" altLang="ja-JP" sz="1300">
            <a:solidFill>
              <a:schemeClr val="tx1"/>
            </a:solidFill>
            <a:effectLst/>
            <a:latin typeface="+mn-lt"/>
            <a:ea typeface="+mn-ea"/>
            <a:cs typeface="+mn-cs"/>
          </a:endParaRPr>
        </a:p>
        <a:p>
          <a:r>
            <a:rPr kumimoji="1" lang="ja-JP" altLang="en-US" sz="1300">
              <a:solidFill>
                <a:schemeClr val="tx1"/>
              </a:solidFill>
              <a:effectLst/>
              <a:latin typeface="+mn-lt"/>
              <a:ea typeface="+mn-ea"/>
              <a:cs typeface="+mn-cs"/>
            </a:rPr>
            <a:t>　　・</a:t>
          </a:r>
          <a:r>
            <a:rPr kumimoji="1" lang="ja-JP" altLang="ja-JP" sz="1300">
              <a:solidFill>
                <a:schemeClr val="tx1"/>
              </a:solidFill>
              <a:effectLst/>
              <a:latin typeface="+mn-lt"/>
              <a:ea typeface="+mn-ea"/>
              <a:cs typeface="+mn-cs"/>
            </a:rPr>
            <a:t>公共施設建設基金</a:t>
          </a:r>
          <a:r>
            <a:rPr kumimoji="1" lang="ja-JP" altLang="en-US" sz="1300">
              <a:solidFill>
                <a:schemeClr val="tx1"/>
              </a:solidFill>
              <a:effectLst/>
              <a:latin typeface="+mn-lt"/>
              <a:ea typeface="+mn-ea"/>
              <a:cs typeface="+mn-cs"/>
            </a:rPr>
            <a:t>４８億９，７０９</a:t>
          </a:r>
          <a:r>
            <a:rPr kumimoji="1" lang="ja-JP" altLang="ja-JP" sz="1300">
              <a:solidFill>
                <a:schemeClr val="tx1"/>
              </a:solidFill>
              <a:effectLst/>
              <a:latin typeface="+mn-lt"/>
              <a:ea typeface="+mn-ea"/>
              <a:cs typeface="+mn-cs"/>
            </a:rPr>
            <a:t>万円</a:t>
          </a:r>
          <a:r>
            <a:rPr kumimoji="1" lang="ja-JP" altLang="en-US" sz="1300">
              <a:solidFill>
                <a:schemeClr val="tx1"/>
              </a:solidFill>
              <a:effectLst/>
              <a:latin typeface="+mn-lt"/>
              <a:ea typeface="+mn-ea"/>
              <a:cs typeface="+mn-cs"/>
            </a:rPr>
            <a:t>（</a:t>
          </a:r>
          <a:r>
            <a:rPr kumimoji="1" lang="ja-JP" altLang="ja-JP" sz="1300">
              <a:solidFill>
                <a:schemeClr val="tx1"/>
              </a:solidFill>
              <a:effectLst/>
              <a:latin typeface="+mn-lt"/>
              <a:ea typeface="+mn-ea"/>
              <a:cs typeface="+mn-cs"/>
            </a:rPr>
            <a:t>公共施設の改築・大規模改修等の費用に活用</a:t>
          </a:r>
          <a:r>
            <a:rPr kumimoji="1" lang="ja-JP" altLang="en-US" sz="1300">
              <a:solidFill>
                <a:schemeClr val="tx1"/>
              </a:solidFill>
              <a:effectLst/>
              <a:latin typeface="+mn-lt"/>
              <a:ea typeface="+mn-ea"/>
              <a:cs typeface="+mn-cs"/>
            </a:rPr>
            <a:t>）など</a:t>
          </a:r>
          <a:endParaRPr kumimoji="1" lang="en-US" altLang="ja-JP" sz="1300">
            <a:solidFill>
              <a:schemeClr val="tx1"/>
            </a:solidFill>
            <a:effectLst/>
            <a:latin typeface="+mn-lt"/>
            <a:ea typeface="+mn-ea"/>
            <a:cs typeface="+mn-cs"/>
          </a:endParaRPr>
        </a:p>
        <a:p>
          <a:r>
            <a:rPr kumimoji="1" lang="ja-JP" altLang="en-US" sz="1300">
              <a:solidFill>
                <a:schemeClr val="tx1"/>
              </a:solidFill>
              <a:effectLst/>
              <a:latin typeface="+mn-lt"/>
              <a:ea typeface="+mn-ea"/>
              <a:cs typeface="+mn-cs"/>
            </a:rPr>
            <a:t>　</a:t>
          </a:r>
          <a:r>
            <a:rPr kumimoji="1" lang="ja-JP" altLang="ja-JP" sz="1300">
              <a:solidFill>
                <a:schemeClr val="tx1"/>
              </a:solidFill>
              <a:effectLst/>
              <a:latin typeface="+mn-lt"/>
              <a:ea typeface="+mn-ea"/>
              <a:cs typeface="+mn-cs"/>
            </a:rPr>
            <a:t>一方、</a:t>
          </a:r>
          <a:r>
            <a:rPr kumimoji="1" lang="ja-JP" altLang="en-US" sz="1300">
              <a:solidFill>
                <a:schemeClr val="tx1"/>
              </a:solidFill>
              <a:effectLst/>
              <a:latin typeface="+mn-lt"/>
              <a:ea typeface="+mn-ea"/>
              <a:cs typeface="+mn-cs"/>
            </a:rPr>
            <a:t>公共施設の改修や災害対策等の事業に活用するため以下の通り取り崩した。</a:t>
          </a:r>
          <a:endParaRPr kumimoji="1" lang="en-US" altLang="ja-JP" sz="1300">
            <a:solidFill>
              <a:schemeClr val="tx1"/>
            </a:solidFill>
            <a:effectLst/>
            <a:latin typeface="+mn-lt"/>
            <a:ea typeface="+mn-ea"/>
            <a:cs typeface="+mn-cs"/>
          </a:endParaRPr>
        </a:p>
        <a:p>
          <a:r>
            <a:rPr kumimoji="1" lang="ja-JP" altLang="en-US" sz="13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公共施設建設基金</a:t>
          </a:r>
          <a:r>
            <a:rPr kumimoji="1" lang="ja-JP" altLang="en-US" sz="1300">
              <a:solidFill>
                <a:schemeClr val="dk1"/>
              </a:solidFill>
              <a:effectLst/>
              <a:latin typeface="+mn-lt"/>
              <a:ea typeface="+mn-ea"/>
              <a:cs typeface="+mn-cs"/>
            </a:rPr>
            <a:t>：４８</a:t>
          </a:r>
          <a:r>
            <a:rPr kumimoji="1" lang="ja-JP" altLang="ja-JP" sz="1300">
              <a:solidFill>
                <a:schemeClr val="dk1"/>
              </a:solidFill>
              <a:effectLst/>
              <a:latin typeface="+mn-lt"/>
              <a:ea typeface="+mn-ea"/>
              <a:cs typeface="+mn-cs"/>
            </a:rPr>
            <a:t>億</a:t>
          </a:r>
          <a:r>
            <a:rPr kumimoji="1" lang="ja-JP" altLang="en-US" sz="1300">
              <a:solidFill>
                <a:schemeClr val="dk1"/>
              </a:solidFill>
              <a:effectLst/>
              <a:latin typeface="+mn-lt"/>
              <a:ea typeface="+mn-ea"/>
              <a:cs typeface="+mn-cs"/>
            </a:rPr>
            <a:t>６，８００</a:t>
          </a:r>
          <a:r>
            <a:rPr kumimoji="1" lang="ja-JP" altLang="ja-JP" sz="1300">
              <a:solidFill>
                <a:schemeClr val="dk1"/>
              </a:solidFill>
              <a:effectLst/>
              <a:latin typeface="+mn-lt"/>
              <a:ea typeface="+mn-ea"/>
              <a:cs typeface="+mn-cs"/>
            </a:rPr>
            <a:t>万円</a:t>
          </a:r>
          <a:r>
            <a:rPr kumimoji="1" lang="ja-JP" altLang="en-US" sz="1300">
              <a:solidFill>
                <a:schemeClr val="dk1"/>
              </a:solidFill>
              <a:effectLst/>
              <a:latin typeface="+mn-lt"/>
              <a:ea typeface="+mn-ea"/>
              <a:cs typeface="+mn-cs"/>
            </a:rPr>
            <a:t>（竜泉福祉センター整備</a:t>
          </a:r>
          <a:r>
            <a:rPr kumimoji="1" lang="ja-JP" altLang="ja-JP" sz="1300">
              <a:solidFill>
                <a:schemeClr val="dk1"/>
              </a:solidFill>
              <a:effectLst/>
              <a:latin typeface="+mn-lt"/>
              <a:ea typeface="+mn-ea"/>
              <a:cs typeface="+mn-cs"/>
            </a:rPr>
            <a:t>等</a:t>
          </a:r>
          <a:r>
            <a:rPr kumimoji="1" lang="ja-JP" altLang="en-US"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・都市整備基金：</a:t>
          </a:r>
          <a:r>
            <a:rPr kumimoji="1" lang="ja-JP" altLang="en-US" sz="1300">
              <a:solidFill>
                <a:schemeClr val="dk1"/>
              </a:solidFill>
              <a:effectLst/>
              <a:latin typeface="+mn-lt"/>
              <a:ea typeface="+mn-ea"/>
              <a:cs typeface="+mn-cs"/>
            </a:rPr>
            <a:t>１０</a:t>
          </a:r>
          <a:r>
            <a:rPr kumimoji="1" lang="ja-JP" altLang="ja-JP" sz="1300">
              <a:solidFill>
                <a:schemeClr val="dk1"/>
              </a:solidFill>
              <a:effectLst/>
              <a:latin typeface="+mn-lt"/>
              <a:ea typeface="+mn-ea"/>
              <a:cs typeface="+mn-cs"/>
            </a:rPr>
            <a:t>億</a:t>
          </a:r>
          <a:r>
            <a:rPr kumimoji="1" lang="ja-JP" altLang="en-US" sz="1300">
              <a:solidFill>
                <a:schemeClr val="dk1"/>
              </a:solidFill>
              <a:effectLst/>
              <a:latin typeface="+mn-lt"/>
              <a:ea typeface="+mn-ea"/>
              <a:cs typeface="+mn-cs"/>
            </a:rPr>
            <a:t>９</a:t>
          </a:r>
          <a:r>
            <a:rPr kumimoji="1" lang="ja-JP" altLang="ja-JP" sz="1300">
              <a:solidFill>
                <a:schemeClr val="dk1"/>
              </a:solidFill>
              <a:effectLst/>
              <a:latin typeface="+mn-lt"/>
              <a:ea typeface="+mn-ea"/>
              <a:cs typeface="+mn-cs"/>
            </a:rPr>
            <a:t>００万円（道路及び公園等整備）　</a:t>
          </a:r>
          <a:endParaRPr kumimoji="1" lang="en-US" altLang="ja-JP" sz="1300">
            <a:solidFill>
              <a:schemeClr val="dk1"/>
            </a:solidFill>
            <a:effectLst/>
            <a:latin typeface="+mn-lt"/>
            <a:ea typeface="+mn-ea"/>
            <a:cs typeface="+mn-cs"/>
          </a:endParaRPr>
        </a:p>
        <a:p>
          <a:r>
            <a:rPr kumimoji="1" lang="ja-JP" altLang="en-US" sz="13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災害対策基金</a:t>
          </a:r>
          <a:r>
            <a:rPr kumimoji="1" lang="ja-JP" altLang="en-US" sz="1300">
              <a:solidFill>
                <a:schemeClr val="dk1"/>
              </a:solidFill>
              <a:effectLst/>
              <a:latin typeface="+mn-lt"/>
              <a:ea typeface="+mn-ea"/>
              <a:cs typeface="+mn-cs"/>
            </a:rPr>
            <a:t>：３</a:t>
          </a:r>
          <a:r>
            <a:rPr kumimoji="1" lang="ja-JP" altLang="ja-JP" sz="1300">
              <a:solidFill>
                <a:schemeClr val="dk1"/>
              </a:solidFill>
              <a:effectLst/>
              <a:latin typeface="+mn-lt"/>
              <a:ea typeface="+mn-ea"/>
              <a:cs typeface="+mn-cs"/>
            </a:rPr>
            <a:t>億</a:t>
          </a:r>
          <a:r>
            <a:rPr kumimoji="1" lang="ja-JP" altLang="en-US" sz="1300">
              <a:solidFill>
                <a:schemeClr val="dk1"/>
              </a:solidFill>
              <a:effectLst/>
              <a:latin typeface="+mn-lt"/>
              <a:ea typeface="+mn-ea"/>
              <a:cs typeface="+mn-cs"/>
            </a:rPr>
            <a:t>９</a:t>
          </a:r>
          <a:r>
            <a:rPr kumimoji="1" lang="ja-JP" altLang="ja-JP" sz="1300">
              <a:solidFill>
                <a:schemeClr val="dk1"/>
              </a:solidFill>
              <a:effectLst/>
              <a:latin typeface="+mn-lt"/>
              <a:ea typeface="+mn-ea"/>
              <a:cs typeface="+mn-cs"/>
            </a:rPr>
            <a:t>，</a:t>
          </a:r>
          <a:r>
            <a:rPr kumimoji="1" lang="ja-JP" altLang="en-US" sz="1300">
              <a:solidFill>
                <a:schemeClr val="dk1"/>
              </a:solidFill>
              <a:effectLst/>
              <a:latin typeface="+mn-lt"/>
              <a:ea typeface="+mn-ea"/>
              <a:cs typeface="+mn-cs"/>
            </a:rPr>
            <a:t>３</a:t>
          </a:r>
          <a:r>
            <a:rPr kumimoji="1" lang="ja-JP" altLang="ja-JP" sz="1300">
              <a:solidFill>
                <a:schemeClr val="dk1"/>
              </a:solidFill>
              <a:effectLst/>
              <a:latin typeface="+mn-lt"/>
              <a:ea typeface="+mn-ea"/>
              <a:cs typeface="+mn-cs"/>
            </a:rPr>
            <a:t>００万円</a:t>
          </a:r>
          <a:r>
            <a:rPr kumimoji="1" lang="ja-JP" altLang="en-US" sz="1300">
              <a:solidFill>
                <a:schemeClr val="dk1"/>
              </a:solidFill>
              <a:effectLst/>
              <a:latin typeface="+mn-lt"/>
              <a:ea typeface="+mn-ea"/>
              <a:cs typeface="+mn-cs"/>
            </a:rPr>
            <a:t>（水・食料・生活必需品の備蓄</a:t>
          </a:r>
          <a:r>
            <a:rPr kumimoji="1" lang="ja-JP" altLang="ja-JP" sz="1300">
              <a:solidFill>
                <a:schemeClr val="dk1"/>
              </a:solidFill>
              <a:effectLst/>
              <a:latin typeface="+mn-lt"/>
              <a:ea typeface="+mn-ea"/>
              <a:cs typeface="+mn-cs"/>
            </a:rPr>
            <a:t>等</a:t>
          </a:r>
          <a:r>
            <a:rPr kumimoji="1" lang="ja-JP" altLang="en-US" sz="13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環境整備基金</a:t>
          </a:r>
          <a:r>
            <a:rPr kumimoji="1" lang="ja-JP" altLang="en-US"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１億</a:t>
          </a:r>
          <a:r>
            <a:rPr kumimoji="1" lang="ja-JP" altLang="en-US" sz="1300">
              <a:solidFill>
                <a:schemeClr val="dk1"/>
              </a:solidFill>
              <a:effectLst/>
              <a:latin typeface="+mn-lt"/>
              <a:ea typeface="+mn-ea"/>
              <a:cs typeface="+mn-cs"/>
            </a:rPr>
            <a:t>６，３</a:t>
          </a:r>
          <a:r>
            <a:rPr kumimoji="1" lang="ja-JP" altLang="ja-JP" sz="1300">
              <a:solidFill>
                <a:schemeClr val="dk1"/>
              </a:solidFill>
              <a:effectLst/>
              <a:latin typeface="+mn-lt"/>
              <a:ea typeface="+mn-ea"/>
              <a:cs typeface="+mn-cs"/>
            </a:rPr>
            <a:t>００万円など</a:t>
          </a:r>
          <a:endParaRPr lang="ja-JP" altLang="ja-JP" sz="1300">
            <a:effectLst/>
          </a:endParaRPr>
        </a:p>
        <a:p>
          <a:r>
            <a:rPr kumimoji="1" lang="ja-JP" altLang="ja-JP" sz="1300">
              <a:solidFill>
                <a:schemeClr val="dk1"/>
              </a:solidFill>
              <a:effectLst/>
              <a:latin typeface="+mn-lt"/>
              <a:ea typeface="+mn-ea"/>
              <a:cs typeface="+mn-cs"/>
            </a:rPr>
            <a:t>（今後の方針）</a:t>
          </a:r>
          <a:endParaRPr lang="ja-JP" altLang="ja-JP" sz="1300">
            <a:effectLst/>
          </a:endParaRPr>
        </a:p>
        <a:p>
          <a:r>
            <a:rPr kumimoji="1" lang="ja-JP" altLang="ja-JP" sz="1300">
              <a:solidFill>
                <a:schemeClr val="dk1"/>
              </a:solidFill>
              <a:effectLst/>
              <a:latin typeface="+mn-lt"/>
              <a:ea typeface="+mn-ea"/>
              <a:cs typeface="+mn-cs"/>
            </a:rPr>
            <a:t>　毎年度の歳計剰余金等を積立て、公共施設の改築・大規模改修や都市整備事業、災害対策等に適切に対応していく。</a:t>
          </a:r>
          <a:endParaRPr lang="ja-JP" altLang="ja-JP" sz="1300">
            <a:effectLst/>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mn-lt"/>
              <a:ea typeface="+mn-ea"/>
              <a:cs typeface="+mn-cs"/>
            </a:rPr>
            <a:t>（基金の使途）</a:t>
          </a:r>
          <a:endParaRPr lang="ja-JP" altLang="ja-JP" sz="1300">
            <a:effectLst/>
          </a:endParaRPr>
        </a:p>
        <a:p>
          <a:r>
            <a:rPr kumimoji="1" lang="ja-JP" altLang="ja-JP" sz="1300">
              <a:solidFill>
                <a:schemeClr val="dk1"/>
              </a:solidFill>
              <a:effectLst/>
              <a:latin typeface="+mn-lt"/>
              <a:ea typeface="+mn-ea"/>
              <a:cs typeface="+mn-cs"/>
            </a:rPr>
            <a:t>　公共施設建設基金：公共施設の建設・改築・大規模改修等の費用に活用する。</a:t>
          </a:r>
          <a:endParaRPr lang="ja-JP" altLang="ja-JP" sz="13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mn-lt"/>
              <a:ea typeface="+mn-ea"/>
              <a:cs typeface="+mn-cs"/>
            </a:rPr>
            <a:t>　災害対策基金：災害の予防・応急対策及び復旧等の費用に活用する。</a:t>
          </a:r>
          <a:endParaRPr lang="ja-JP" altLang="ja-JP" sz="1300">
            <a:effectLst/>
          </a:endParaRPr>
        </a:p>
        <a:p>
          <a:r>
            <a:rPr kumimoji="1" lang="en-US" altLang="ja-JP" sz="13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都市整備基金：総合的な都市整備の推進費用に活用する。</a:t>
          </a:r>
          <a:endParaRPr lang="ja-JP" altLang="ja-JP" sz="1300">
            <a:effectLst/>
          </a:endParaRPr>
        </a:p>
        <a:p>
          <a:r>
            <a:rPr kumimoji="1" lang="ja-JP" altLang="ja-JP" sz="1300">
              <a:solidFill>
                <a:schemeClr val="dk1"/>
              </a:solidFill>
              <a:effectLst/>
              <a:latin typeface="+mn-lt"/>
              <a:ea typeface="+mn-ea"/>
              <a:cs typeface="+mn-cs"/>
            </a:rPr>
            <a:t>　</a:t>
          </a:r>
          <a:br>
            <a:rPr kumimoji="1" lang="en-US" altLang="ja-JP" sz="1300">
              <a:solidFill>
                <a:schemeClr val="dk1"/>
              </a:solidFill>
              <a:effectLst/>
              <a:latin typeface="+mn-lt"/>
              <a:ea typeface="+mn-ea"/>
              <a:cs typeface="+mn-cs"/>
            </a:rPr>
          </a:br>
          <a:r>
            <a:rPr kumimoji="1" lang="ja-JP" altLang="ja-JP" sz="1300">
              <a:solidFill>
                <a:schemeClr val="dk1"/>
              </a:solidFill>
              <a:effectLst/>
              <a:latin typeface="+mn-lt"/>
              <a:ea typeface="+mn-ea"/>
              <a:cs typeface="+mn-cs"/>
            </a:rPr>
            <a:t>（増減理由）</a:t>
          </a:r>
          <a:endParaRPr lang="ja-JP" altLang="ja-JP" sz="1300">
            <a:effectLst/>
          </a:endParaRPr>
        </a:p>
        <a:p>
          <a:r>
            <a:rPr kumimoji="1" lang="ja-JP" altLang="ja-JP" sz="1300">
              <a:solidFill>
                <a:schemeClr val="dk1"/>
              </a:solidFill>
              <a:effectLst/>
              <a:latin typeface="+mn-lt"/>
              <a:ea typeface="+mn-ea"/>
              <a:cs typeface="+mn-cs"/>
            </a:rPr>
            <a:t>　公共施設建設基金 ：今後の公共施設の更新需要などの費用として４８億９，７０９万円を積み立てた一方、</a:t>
          </a:r>
          <a:endParaRPr lang="ja-JP" altLang="ja-JP" sz="1300">
            <a:effectLst/>
          </a:endParaRPr>
        </a:p>
        <a:p>
          <a:r>
            <a:rPr kumimoji="1" lang="ja-JP" altLang="ja-JP" sz="1300">
              <a:solidFill>
                <a:schemeClr val="dk1"/>
              </a:solidFill>
              <a:effectLst/>
              <a:latin typeface="+mn-lt"/>
              <a:ea typeface="+mn-ea"/>
              <a:cs typeface="+mn-cs"/>
            </a:rPr>
            <a:t>    　　　　　　　　 　竜泉福祉センター整備等の費用として ４</a:t>
          </a:r>
          <a:r>
            <a:rPr kumimoji="1" lang="ja-JP" altLang="en-US" sz="1300">
              <a:solidFill>
                <a:schemeClr val="dk1"/>
              </a:solidFill>
              <a:effectLst/>
              <a:latin typeface="+mn-lt"/>
              <a:ea typeface="+mn-ea"/>
              <a:cs typeface="+mn-cs"/>
            </a:rPr>
            <a:t>８</a:t>
          </a:r>
          <a:r>
            <a:rPr kumimoji="1" lang="ja-JP" altLang="ja-JP" sz="1300">
              <a:solidFill>
                <a:schemeClr val="dk1"/>
              </a:solidFill>
              <a:effectLst/>
              <a:latin typeface="+mn-lt"/>
              <a:ea typeface="+mn-ea"/>
              <a:cs typeface="+mn-cs"/>
            </a:rPr>
            <a:t>億６，４００万円を取り崩した。</a:t>
          </a:r>
          <a:endParaRPr lang="ja-JP" altLang="ja-JP" sz="1300">
            <a:effectLst/>
          </a:endParaRPr>
        </a:p>
        <a:p>
          <a:r>
            <a:rPr kumimoji="1" lang="ja-JP" altLang="ja-JP" sz="1300">
              <a:solidFill>
                <a:schemeClr val="dk1"/>
              </a:solidFill>
              <a:effectLst/>
              <a:latin typeface="+mn-lt"/>
              <a:ea typeface="+mn-ea"/>
              <a:cs typeface="+mn-cs"/>
            </a:rPr>
            <a:t>　災 害 対 策 基 金：災害の予防、応急対策及び復旧等の費用として５，６４２万円を積み立てた一方、</a:t>
          </a:r>
          <a:endParaRPr lang="ja-JP" altLang="ja-JP" sz="1300">
            <a:effectLst/>
          </a:endParaRPr>
        </a:p>
        <a:p>
          <a:r>
            <a:rPr kumimoji="1" lang="ja-JP" altLang="ja-JP" sz="1300">
              <a:solidFill>
                <a:schemeClr val="dk1"/>
              </a:solidFill>
              <a:effectLst/>
              <a:latin typeface="+mn-lt"/>
              <a:ea typeface="+mn-ea"/>
              <a:cs typeface="+mn-cs"/>
            </a:rPr>
            <a:t>　　　　　　　　　水・食料・生活必需品の備蓄等の費用として３億９，３００万円を取り崩した。</a:t>
          </a:r>
          <a:endParaRPr lang="ja-JP" altLang="ja-JP" sz="1300">
            <a:effectLst/>
          </a:endParaRPr>
        </a:p>
        <a:p>
          <a:r>
            <a:rPr kumimoji="1" lang="ja-JP" altLang="ja-JP" sz="1300">
              <a:solidFill>
                <a:schemeClr val="dk1"/>
              </a:solidFill>
              <a:effectLst/>
              <a:latin typeface="+mn-lt"/>
              <a:ea typeface="+mn-ea"/>
              <a:cs typeface="+mn-cs"/>
            </a:rPr>
            <a:t>　都 市 整 備 基 金：総合的な都市整備の推進の費用として５４８万円を積み立てた一方、</a:t>
          </a:r>
          <a:endParaRPr lang="ja-JP" altLang="ja-JP" sz="1300">
            <a:effectLst/>
          </a:endParaRPr>
        </a:p>
        <a:p>
          <a:r>
            <a:rPr kumimoji="1" lang="ja-JP" altLang="ja-JP" sz="1300">
              <a:solidFill>
                <a:schemeClr val="dk1"/>
              </a:solidFill>
              <a:effectLst/>
              <a:latin typeface="+mn-lt"/>
              <a:ea typeface="+mn-ea"/>
              <a:cs typeface="+mn-cs"/>
            </a:rPr>
            <a:t>    　　　　　　　　 安全・安心な道づくり等の費用として１０億９００万円を取り崩した。</a:t>
          </a:r>
          <a:endParaRPr lang="ja-JP" altLang="ja-JP" sz="1300">
            <a:effectLst/>
          </a:endParaRPr>
        </a:p>
        <a:p>
          <a:br>
            <a:rPr kumimoji="1" lang="en-US" altLang="ja-JP" sz="1300">
              <a:solidFill>
                <a:schemeClr val="dk1"/>
              </a:solidFill>
              <a:effectLst/>
              <a:latin typeface="+mn-lt"/>
              <a:ea typeface="+mn-ea"/>
              <a:cs typeface="+mn-cs"/>
            </a:rPr>
          </a:br>
          <a:r>
            <a:rPr kumimoji="1" lang="ja-JP" altLang="ja-JP" sz="1300">
              <a:solidFill>
                <a:schemeClr val="dk1"/>
              </a:solidFill>
              <a:effectLst/>
              <a:latin typeface="+mn-lt"/>
              <a:ea typeface="+mn-ea"/>
              <a:cs typeface="+mn-cs"/>
            </a:rPr>
            <a:t>（今後の方針）</a:t>
          </a:r>
          <a:endParaRPr lang="ja-JP" altLang="ja-JP" sz="1300">
            <a:effectLst/>
          </a:endParaRPr>
        </a:p>
        <a:p>
          <a:r>
            <a:rPr kumimoji="1" lang="ja-JP" altLang="ja-JP" sz="1300">
              <a:solidFill>
                <a:schemeClr val="dk1"/>
              </a:solidFill>
              <a:effectLst/>
              <a:latin typeface="+mn-lt"/>
              <a:ea typeface="+mn-ea"/>
              <a:cs typeface="+mn-cs"/>
            </a:rPr>
            <a:t>　公共施設建設基金 ：今後の公共施設の改築・大規模改修等に活用する。</a:t>
          </a:r>
          <a:endParaRPr lang="ja-JP" altLang="ja-JP" sz="13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mn-lt"/>
              <a:ea typeface="+mn-ea"/>
              <a:cs typeface="+mn-cs"/>
            </a:rPr>
            <a:t>　災 害 対 策 基 金：災害対策の経費に活用するとともに大規模災害時の財源として確保する。</a:t>
          </a:r>
          <a:endParaRPr lang="ja-JP" altLang="ja-JP" sz="13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mn-lt"/>
              <a:ea typeface="+mn-ea"/>
              <a:cs typeface="+mn-cs"/>
            </a:rPr>
            <a:t>　都 市 整 備 基 金：今後の都市整備事業等に活用する。</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mn-lt"/>
              <a:ea typeface="+mn-ea"/>
              <a:cs typeface="+mn-cs"/>
            </a:rPr>
            <a:t>（増減理由）</a:t>
          </a:r>
          <a:endParaRPr lang="ja-JP" altLang="ja-JP" sz="1300">
            <a:effectLst/>
          </a:endParaRPr>
        </a:p>
        <a:p>
          <a:r>
            <a:rPr kumimoji="1" lang="ja-JP" altLang="ja-JP" sz="1300">
              <a:solidFill>
                <a:schemeClr val="dk1"/>
              </a:solidFill>
              <a:effectLst/>
              <a:latin typeface="+mn-lt"/>
              <a:ea typeface="+mn-ea"/>
              <a:cs typeface="+mn-cs"/>
            </a:rPr>
            <a:t>　令和５年度は、基金運用益金、繰越金など１億２，０８２万円</a:t>
          </a:r>
          <a:r>
            <a:rPr kumimoji="1" lang="ja-JP" altLang="en-US" sz="1300">
              <a:solidFill>
                <a:schemeClr val="dk1"/>
              </a:solidFill>
              <a:effectLst/>
              <a:latin typeface="+mn-lt"/>
              <a:ea typeface="+mn-ea"/>
              <a:cs typeface="+mn-cs"/>
            </a:rPr>
            <a:t>を</a:t>
          </a:r>
          <a:r>
            <a:rPr kumimoji="1" lang="ja-JP" altLang="ja-JP" sz="1300">
              <a:solidFill>
                <a:schemeClr val="dk1"/>
              </a:solidFill>
              <a:effectLst/>
              <a:latin typeface="+mn-lt"/>
              <a:ea typeface="+mn-ea"/>
              <a:cs typeface="+mn-cs"/>
            </a:rPr>
            <a:t>積み立てた。</a:t>
          </a:r>
          <a:endParaRPr lang="ja-JP" altLang="ja-JP" sz="1300">
            <a:effectLst/>
          </a:endParaRPr>
        </a:p>
        <a:p>
          <a:br>
            <a:rPr kumimoji="1" lang="en-US" altLang="ja-JP" sz="1300">
              <a:solidFill>
                <a:schemeClr val="dk1"/>
              </a:solidFill>
              <a:effectLst/>
              <a:latin typeface="+mn-lt"/>
              <a:ea typeface="+mn-ea"/>
              <a:cs typeface="+mn-cs"/>
            </a:rPr>
          </a:br>
          <a:r>
            <a:rPr kumimoji="1" lang="ja-JP" altLang="ja-JP" sz="1300">
              <a:solidFill>
                <a:schemeClr val="dk1"/>
              </a:solidFill>
              <a:effectLst/>
              <a:latin typeface="+mn-lt"/>
              <a:ea typeface="+mn-ea"/>
              <a:cs typeface="+mn-cs"/>
            </a:rPr>
            <a:t>（今後の方針）</a:t>
          </a:r>
          <a:endParaRPr lang="ja-JP" altLang="ja-JP" sz="1300">
            <a:effectLst/>
          </a:endParaRPr>
        </a:p>
        <a:p>
          <a:r>
            <a:rPr kumimoji="1" lang="ja-JP" altLang="ja-JP" sz="1300">
              <a:solidFill>
                <a:schemeClr val="dk1"/>
              </a:solidFill>
              <a:effectLst/>
              <a:latin typeface="+mn-lt"/>
              <a:ea typeface="+mn-ea"/>
              <a:cs typeface="+mn-cs"/>
            </a:rPr>
            <a:t>　財源調整の機能を維持できるよう確保する。</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mn-lt"/>
              <a:ea typeface="+mn-ea"/>
              <a:cs typeface="+mn-cs"/>
            </a:rPr>
            <a:t>（増減理由）</a:t>
          </a:r>
          <a:endParaRPr lang="ja-JP" altLang="ja-JP" sz="1300">
            <a:effectLst/>
          </a:endParaRPr>
        </a:p>
        <a:p>
          <a:pPr eaLnBrk="1" fontAlgn="auto" latinLnBrk="0" hangingPunct="1"/>
          <a:r>
            <a:rPr kumimoji="1" lang="ja-JP" altLang="ja-JP" sz="1300">
              <a:solidFill>
                <a:schemeClr val="dk1"/>
              </a:solidFill>
              <a:effectLst/>
              <a:latin typeface="+mn-lt"/>
              <a:ea typeface="+mn-ea"/>
              <a:cs typeface="+mn-cs"/>
            </a:rPr>
            <a:t>　令和</a:t>
          </a:r>
          <a:r>
            <a:rPr kumimoji="1" lang="ja-JP" altLang="en-US" sz="1300">
              <a:solidFill>
                <a:schemeClr val="dk1"/>
              </a:solidFill>
              <a:effectLst/>
              <a:latin typeface="+mn-lt"/>
              <a:ea typeface="+mn-ea"/>
              <a:cs typeface="+mn-cs"/>
            </a:rPr>
            <a:t>６</a:t>
          </a:r>
          <a:r>
            <a:rPr kumimoji="1" lang="ja-JP" altLang="ja-JP" sz="1300">
              <a:solidFill>
                <a:schemeClr val="dk1"/>
              </a:solidFill>
              <a:effectLst/>
              <a:latin typeface="+mn-lt"/>
              <a:ea typeface="+mn-ea"/>
              <a:cs typeface="+mn-cs"/>
            </a:rPr>
            <a:t>年度は、基金運用益金を</a:t>
          </a:r>
          <a:r>
            <a:rPr kumimoji="1" lang="ja-JP" altLang="en-US" sz="1300">
              <a:solidFill>
                <a:schemeClr val="dk1"/>
              </a:solidFill>
              <a:effectLst/>
              <a:latin typeface="+mn-lt"/>
              <a:ea typeface="+mn-ea"/>
              <a:cs typeface="+mn-cs"/>
            </a:rPr>
            <a:t>１，２６７</a:t>
          </a:r>
          <a:r>
            <a:rPr kumimoji="1" lang="ja-JP" altLang="ja-JP" sz="1300">
              <a:solidFill>
                <a:schemeClr val="dk1"/>
              </a:solidFill>
              <a:effectLst/>
              <a:latin typeface="+mn-lt"/>
              <a:ea typeface="+mn-ea"/>
              <a:cs typeface="+mn-cs"/>
            </a:rPr>
            <a:t>万円積み立てた一方</a:t>
          </a:r>
          <a:r>
            <a:rPr kumimoji="1" lang="ja-JP" altLang="en-US" sz="1300">
              <a:solidFill>
                <a:schemeClr val="dk1"/>
              </a:solidFill>
              <a:effectLst/>
              <a:latin typeface="+mn-lt"/>
              <a:ea typeface="+mn-ea"/>
              <a:cs typeface="+mn-cs"/>
            </a:rPr>
            <a:t>、</a:t>
          </a:r>
          <a:endParaRPr kumimoji="1" lang="en-US" altLang="ja-JP" sz="13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mn-lt"/>
              <a:ea typeface="+mn-ea"/>
              <a:cs typeface="+mn-cs"/>
            </a:rPr>
            <a:t>　特別区債の償還</a:t>
          </a:r>
          <a:r>
            <a:rPr kumimoji="1" lang="ja-JP" altLang="ja-JP" sz="1300">
              <a:solidFill>
                <a:schemeClr val="dk1"/>
              </a:solidFill>
              <a:effectLst/>
              <a:latin typeface="+mn-lt"/>
              <a:ea typeface="+mn-ea"/>
              <a:cs typeface="+mn-cs"/>
            </a:rPr>
            <a:t>ため</a:t>
          </a:r>
          <a:r>
            <a:rPr kumimoji="1" lang="ja-JP" altLang="en-US" sz="1300">
              <a:solidFill>
                <a:schemeClr val="dk1"/>
              </a:solidFill>
              <a:effectLst/>
              <a:latin typeface="+mn-lt"/>
              <a:ea typeface="+mn-ea"/>
              <a:cs typeface="+mn-cs"/>
            </a:rPr>
            <a:t>、５億円を</a:t>
          </a:r>
          <a:r>
            <a:rPr kumimoji="1" lang="ja-JP" altLang="ja-JP" sz="1300">
              <a:solidFill>
                <a:schemeClr val="dk1"/>
              </a:solidFill>
              <a:effectLst/>
              <a:latin typeface="+mn-lt"/>
              <a:ea typeface="+mn-ea"/>
              <a:cs typeface="+mn-cs"/>
            </a:rPr>
            <a:t>取り崩した。</a:t>
          </a:r>
          <a:endParaRPr lang="ja-JP" altLang="ja-JP" sz="1300">
            <a:effectLst/>
          </a:endParaRPr>
        </a:p>
        <a:p>
          <a:pPr eaLnBrk="1" fontAlgn="auto" latinLnBrk="0" hangingPunct="1"/>
          <a:endParaRPr lang="ja-JP" altLang="ja-JP" sz="1300">
            <a:effectLst/>
          </a:endParaRPr>
        </a:p>
        <a:p>
          <a:br>
            <a:rPr kumimoji="1" lang="en-US" altLang="ja-JP" sz="1300">
              <a:solidFill>
                <a:schemeClr val="dk1"/>
              </a:solidFill>
              <a:effectLst/>
              <a:latin typeface="+mn-lt"/>
              <a:ea typeface="+mn-ea"/>
              <a:cs typeface="+mn-cs"/>
            </a:rPr>
          </a:br>
          <a:r>
            <a:rPr kumimoji="1" lang="ja-JP" altLang="ja-JP" sz="1300">
              <a:solidFill>
                <a:schemeClr val="dk1"/>
              </a:solidFill>
              <a:effectLst/>
              <a:latin typeface="+mn-lt"/>
              <a:ea typeface="+mn-ea"/>
              <a:cs typeface="+mn-cs"/>
            </a:rPr>
            <a:t>（今後の方針）</a:t>
          </a:r>
          <a:endParaRPr lang="ja-JP" altLang="ja-JP" sz="1300">
            <a:effectLst/>
          </a:endParaRPr>
        </a:p>
        <a:p>
          <a:pPr eaLnBrk="1" fontAlgn="auto" latinLnBrk="0" hangingPunct="1"/>
          <a:r>
            <a:rPr kumimoji="1" lang="ja-JP" altLang="ja-JP" sz="1300">
              <a:solidFill>
                <a:schemeClr val="dk1"/>
              </a:solidFill>
              <a:effectLst/>
              <a:latin typeface="+mn-lt"/>
              <a:ea typeface="+mn-ea"/>
              <a:cs typeface="+mn-cs"/>
            </a:rPr>
            <a:t>　特別区債の償還に対応できるよう確保する。</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CF4341C-3804-48ED-B59C-C7051F8A39B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3DAA6FE9-2774-4B05-BF98-8A1526111F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A40C0203-35C4-4287-811D-CFE2C78D3562}"/>
            </a:ext>
          </a:extLst>
        </xdr:cNvPr>
        <xdr:cNvSpPr/>
      </xdr:nvSpPr>
      <xdr:spPr>
        <a:xfrm>
          <a:off x="1149858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440F7B96-5B69-4981-B4FD-1880C59EA50E}"/>
            </a:ext>
          </a:extLst>
        </xdr:cNvPr>
        <xdr:cNvSpPr/>
      </xdr:nvSpPr>
      <xdr:spPr>
        <a:xfrm>
          <a:off x="1283970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D7D93D43-B4A0-4E2C-BF25-49FC0DDAAB22}"/>
            </a:ext>
          </a:extLst>
        </xdr:cNvPr>
        <xdr:cNvSpPr/>
      </xdr:nvSpPr>
      <xdr:spPr>
        <a:xfrm>
          <a:off x="1418082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DD0D6BC2-F416-4BE5-99E4-15679B381BD5}"/>
            </a:ext>
          </a:extLst>
        </xdr:cNvPr>
        <xdr:cNvSpPr/>
      </xdr:nvSpPr>
      <xdr:spPr>
        <a:xfrm>
          <a:off x="1552194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9B97B484-B38C-4D90-96D5-E1CE41B95AFB}"/>
            </a:ext>
          </a:extLst>
        </xdr:cNvPr>
        <xdr:cNvSpPr/>
      </xdr:nvSpPr>
      <xdr:spPr>
        <a:xfrm>
          <a:off x="1686306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4DCD3120-DDD8-4042-B1C4-99B482271B9E}"/>
            </a:ext>
          </a:extLst>
        </xdr:cNvPr>
        <xdr:cNvSpPr/>
      </xdr:nvSpPr>
      <xdr:spPr>
        <a:xfrm>
          <a:off x="1149858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61273DBE-B372-438A-A440-7D5F3402F65B}"/>
            </a:ext>
          </a:extLst>
        </xdr:cNvPr>
        <xdr:cNvSpPr/>
      </xdr:nvSpPr>
      <xdr:spPr>
        <a:xfrm>
          <a:off x="1283970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9D3384D9-9449-467C-9918-EA0C8AF01C8F}"/>
            </a:ext>
          </a:extLst>
        </xdr:cNvPr>
        <xdr:cNvSpPr/>
      </xdr:nvSpPr>
      <xdr:spPr>
        <a:xfrm>
          <a:off x="1418082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94FA73FB-2E8D-4305-982E-7E8ED825790E}"/>
            </a:ext>
          </a:extLst>
        </xdr:cNvPr>
        <xdr:cNvSpPr/>
      </xdr:nvSpPr>
      <xdr:spPr>
        <a:xfrm>
          <a:off x="1552194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9D1D5F34-6301-4EEF-9BB5-13CC929735E6}"/>
            </a:ext>
          </a:extLst>
        </xdr:cNvPr>
        <xdr:cNvSpPr/>
      </xdr:nvSpPr>
      <xdr:spPr>
        <a:xfrm>
          <a:off x="1686306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68A60598-F891-4516-A7A4-75E890CEE2E8}"/>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3556B5A2-B9E1-4910-92C8-9A82CB39A4E0}"/>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44F6ADF4-7C5B-401F-A27E-C221AD36004B}"/>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D58AFA77-3425-482A-BBF9-19CA7360FD40}"/>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東京都台東区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FDC9E491-D0F7-46D5-9397-AFB0C0C4AA58}"/>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23D11C41-ADEB-4666-A927-021FB7D10DBF}"/>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5DCF7CF8-CD63-4AAB-8AB9-19F485A311A6}"/>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4704F2A9-86B9-4886-B170-6778879DAE44}"/>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4AD1B191-2FE1-4E1B-BFF2-912682762745}"/>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85F7B44B-284B-4312-BCC5-B342827687BC}"/>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216,084
195,752
10.11
130,653,037
121,936,650
8,515,936
66,003,589
11,514,041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1131E3D9-A322-4530-B1B5-FE78199C2940}"/>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55257BD4-B903-4231-B3F5-C1C32656AD4B}"/>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847F4F66-D092-4DD9-A3E1-2FC299FA9608}"/>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F1B5D46A-89F4-4209-B405-8A1AC93EC88D}"/>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86ED4ED1-9DED-485C-9DA9-2083ABF7D6BA}"/>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9CF29701-445D-4FC8-8BD0-3544518192E5}"/>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4F2F716A-CFB4-4C9F-B841-D8E328258EFA}"/>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EA5C2486-C787-4A4D-9D43-66AF67628270}"/>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7B7527D5-67D2-4511-9975-EE9783E270EA}"/>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3EE4E0AC-3A20-438F-BFA5-913309FC657B}"/>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DDD92CDB-4CFB-46CC-BB75-87675998037A}"/>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CEC03A44-C5CD-4841-8682-4C6C9729B443}"/>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A56C80A3-E2A3-4C44-A36C-726647580C84}"/>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89FD90E2-7136-4314-A538-EF79541313D2}"/>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D74D957-6BFA-4FBC-B4D7-47E0381DD73C}"/>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3362EE8F-9962-4A77-80EB-35DEEEC628CF}"/>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8F49A341-7D53-4DE7-A6EB-DFC0B583BC69}"/>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442A61AD-7BB2-4277-AC96-F8FBEDDC7382}"/>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189D92D2-3659-43B4-B4CC-279A14595C69}"/>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E0D8FEB0-B55D-40FB-B792-740D9DF4CBC0}"/>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FBEE0396-A2A9-40D6-84A1-F7B6FA7D4C78}"/>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F2E8061B-7904-4295-B0F2-551BCE142271}"/>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670421F3-74B0-4EC7-B062-7D930D1B7863}"/>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E84E950C-6456-49C0-BF7C-8854788A1468}"/>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EE2BFF3A-0193-4517-8101-BF0F63E0BD6E}"/>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[ 61.7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F255B7BE-5A44-458F-872F-BEF8E3FFBCE7}"/>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720863F5-B4B1-432C-89E8-2EA85C672445}"/>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A50F2640-4DBD-4EF5-A545-69AD5A6A40CE}"/>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BD961535-B6AC-418D-AC26-7C00E45731B5}"/>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3E647B70-2EDD-4420-97A1-64CAA8CCE0C9}"/>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E3A8CD13-8EA4-4E42-8247-678968F032CA}"/>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83517FB-5ADC-4764-BD0D-163C0E3DEA6F}"/>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12DDEBD9-4284-4FA2-BBAD-BF4EDEF7E37E}"/>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576F8856-8BA7-4631-883B-38F3B7806BBA}"/>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B0862D01-83D7-404C-B325-456D60FE2DE1}"/>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類似団体よりも減価償却率がやや高い。</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E1E48604-C2E0-43A3-B2CA-51ECF1905E4D}"/>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236000F2-DCF2-4CD9-B5C7-0D23EE7E20F0}"/>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1DEE3608-CD70-413A-AADA-3B5B21864226}"/>
            </a:ext>
          </a:extLst>
        </xdr:cNvPr>
        <xdr:cNvSpPr txBox="1"/>
      </xdr:nvSpPr>
      <xdr:spPr>
        <a:xfrm>
          <a:off x="772811" y="687913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F68E891D-BEB1-455A-A9A1-942D23EE493C}"/>
            </a:ext>
          </a:extLst>
        </xdr:cNvPr>
        <xdr:cNvCxnSpPr/>
      </xdr:nvCxnSpPr>
      <xdr:spPr>
        <a:xfrm>
          <a:off x="1127125" y="65487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3" name="テキスト ボックス 62">
          <a:extLst>
            <a:ext uri="{FF2B5EF4-FFF2-40B4-BE49-F238E27FC236}">
              <a16:creationId xmlns:a16="http://schemas.microsoft.com/office/drawing/2014/main" id="{81BB0212-49E9-465D-82AA-85017E9DE83B}"/>
            </a:ext>
          </a:extLst>
        </xdr:cNvPr>
        <xdr:cNvSpPr txBox="1"/>
      </xdr:nvSpPr>
      <xdr:spPr>
        <a:xfrm>
          <a:off x="772811" y="64587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B2C3326B-96AC-4162-BB10-D04F8484685A}"/>
            </a:ext>
          </a:extLst>
        </xdr:cNvPr>
        <xdr:cNvCxnSpPr/>
      </xdr:nvCxnSpPr>
      <xdr:spPr>
        <a:xfrm>
          <a:off x="1127125" y="612838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E944590D-EBF0-46A4-BFD8-F329BEE1A9FD}"/>
            </a:ext>
          </a:extLst>
        </xdr:cNvPr>
        <xdr:cNvSpPr txBox="1"/>
      </xdr:nvSpPr>
      <xdr:spPr>
        <a:xfrm>
          <a:off x="772811" y="603458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256BF978-571D-4AD2-82BF-B12C76314211}"/>
            </a:ext>
          </a:extLst>
        </xdr:cNvPr>
        <xdr:cNvCxnSpPr/>
      </xdr:nvCxnSpPr>
      <xdr:spPr>
        <a:xfrm>
          <a:off x="1127125" y="570420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E4E40D90-FEB4-4FB0-83F8-F4BAC57E309A}"/>
            </a:ext>
          </a:extLst>
        </xdr:cNvPr>
        <xdr:cNvSpPr txBox="1"/>
      </xdr:nvSpPr>
      <xdr:spPr>
        <a:xfrm>
          <a:off x="772811" y="561421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DCC1A947-B153-45A8-B280-CCD2E336763D}"/>
            </a:ext>
          </a:extLst>
        </xdr:cNvPr>
        <xdr:cNvCxnSpPr/>
      </xdr:nvCxnSpPr>
      <xdr:spPr>
        <a:xfrm>
          <a:off x="1127125" y="52838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447A25B4-5301-4A3F-8C95-81B9EA07CC86}"/>
            </a:ext>
          </a:extLst>
        </xdr:cNvPr>
        <xdr:cNvSpPr txBox="1"/>
      </xdr:nvSpPr>
      <xdr:spPr>
        <a:xfrm>
          <a:off x="772811" y="519003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79986721-C240-4A04-BF90-A988DFD40F65}"/>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EC13BA82-D8DE-4F90-BD95-A3B2A980D112}"/>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8273AABD-7191-4AA8-966A-588E20651016}"/>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121031</xdr:rowOff>
    </xdr:from>
    <xdr:to>
      <xdr:col>23</xdr:col>
      <xdr:colOff>85090</xdr:colOff>
      <xdr:row>34</xdr:row>
      <xdr:rowOff>170053</xdr:rowOff>
    </xdr:to>
    <xdr:cxnSp macro="">
      <xdr:nvCxnSpPr>
        <xdr:cNvPr id="73" name="直線コネクタ 72">
          <a:extLst>
            <a:ext uri="{FF2B5EF4-FFF2-40B4-BE49-F238E27FC236}">
              <a16:creationId xmlns:a16="http://schemas.microsoft.com/office/drawing/2014/main" id="{6ED0E181-833C-40A3-BDAF-0802FFA9D85C}"/>
            </a:ext>
          </a:extLst>
        </xdr:cNvPr>
        <xdr:cNvCxnSpPr/>
      </xdr:nvCxnSpPr>
      <xdr:spPr>
        <a:xfrm flipV="1">
          <a:off x="4206240" y="5249291"/>
          <a:ext cx="1270" cy="1390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2430</xdr:rowOff>
    </xdr:from>
    <xdr:ext cx="405111" cy="259045"/>
    <xdr:sp macro="" textlink="">
      <xdr:nvSpPr>
        <xdr:cNvPr id="74" name="有形固定資産減価償却率最小値テキスト">
          <a:extLst>
            <a:ext uri="{FF2B5EF4-FFF2-40B4-BE49-F238E27FC236}">
              <a16:creationId xmlns:a16="http://schemas.microsoft.com/office/drawing/2014/main" id="{A27E9C73-D422-469F-A50C-F4C56C590AA2}"/>
            </a:ext>
          </a:extLst>
        </xdr:cNvPr>
        <xdr:cNvSpPr txBox="1"/>
      </xdr:nvSpPr>
      <xdr:spPr>
        <a:xfrm>
          <a:off x="4258945" y="6639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170053</xdr:rowOff>
    </xdr:from>
    <xdr:to>
      <xdr:col>23</xdr:col>
      <xdr:colOff>174625</xdr:colOff>
      <xdr:row>34</xdr:row>
      <xdr:rowOff>170053</xdr:rowOff>
    </xdr:to>
    <xdr:cxnSp macro="">
      <xdr:nvCxnSpPr>
        <xdr:cNvPr id="75" name="直線コネクタ 74">
          <a:extLst>
            <a:ext uri="{FF2B5EF4-FFF2-40B4-BE49-F238E27FC236}">
              <a16:creationId xmlns:a16="http://schemas.microsoft.com/office/drawing/2014/main" id="{E700BFD0-04C2-432E-BBF7-CFB4060B889D}"/>
            </a:ext>
          </a:extLst>
        </xdr:cNvPr>
        <xdr:cNvCxnSpPr/>
      </xdr:nvCxnSpPr>
      <xdr:spPr>
        <a:xfrm>
          <a:off x="4119245" y="6639433"/>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67708</xdr:rowOff>
    </xdr:from>
    <xdr:ext cx="405111" cy="259045"/>
    <xdr:sp macro="" textlink="">
      <xdr:nvSpPr>
        <xdr:cNvPr id="76" name="有形固定資産減価償却率最大値テキスト">
          <a:extLst>
            <a:ext uri="{FF2B5EF4-FFF2-40B4-BE49-F238E27FC236}">
              <a16:creationId xmlns:a16="http://schemas.microsoft.com/office/drawing/2014/main" id="{1EEA43FF-C47C-4A49-9523-E50D1F4F6129}"/>
            </a:ext>
          </a:extLst>
        </xdr:cNvPr>
        <xdr:cNvSpPr txBox="1"/>
      </xdr:nvSpPr>
      <xdr:spPr>
        <a:xfrm>
          <a:off x="4258945" y="5028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121031</xdr:rowOff>
    </xdr:from>
    <xdr:to>
      <xdr:col>23</xdr:col>
      <xdr:colOff>174625</xdr:colOff>
      <xdr:row>26</xdr:row>
      <xdr:rowOff>121031</xdr:rowOff>
    </xdr:to>
    <xdr:cxnSp macro="">
      <xdr:nvCxnSpPr>
        <xdr:cNvPr id="77" name="直線コネクタ 76">
          <a:extLst>
            <a:ext uri="{FF2B5EF4-FFF2-40B4-BE49-F238E27FC236}">
              <a16:creationId xmlns:a16="http://schemas.microsoft.com/office/drawing/2014/main" id="{B9F83813-970A-418D-831B-E5D2EBDEDA02}"/>
            </a:ext>
          </a:extLst>
        </xdr:cNvPr>
        <xdr:cNvCxnSpPr/>
      </xdr:nvCxnSpPr>
      <xdr:spPr>
        <a:xfrm>
          <a:off x="4119245" y="5249291"/>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154322</xdr:rowOff>
    </xdr:from>
    <xdr:ext cx="405111" cy="259045"/>
    <xdr:sp macro="" textlink="">
      <xdr:nvSpPr>
        <xdr:cNvPr id="78" name="有形固定資産減価償却率平均値テキスト">
          <a:extLst>
            <a:ext uri="{FF2B5EF4-FFF2-40B4-BE49-F238E27FC236}">
              <a16:creationId xmlns:a16="http://schemas.microsoft.com/office/drawing/2014/main" id="{DFCCE3C4-0E76-47CE-B39F-F9ECA8EF60A4}"/>
            </a:ext>
          </a:extLst>
        </xdr:cNvPr>
        <xdr:cNvSpPr txBox="1"/>
      </xdr:nvSpPr>
      <xdr:spPr>
        <a:xfrm>
          <a:off x="4258945" y="5785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131445</xdr:rowOff>
    </xdr:from>
    <xdr:to>
      <xdr:col>23</xdr:col>
      <xdr:colOff>136525</xdr:colOff>
      <xdr:row>31</xdr:row>
      <xdr:rowOff>61595</xdr:rowOff>
    </xdr:to>
    <xdr:sp macro="" textlink="">
      <xdr:nvSpPr>
        <xdr:cNvPr id="79" name="フローチャート: 判断 78">
          <a:extLst>
            <a:ext uri="{FF2B5EF4-FFF2-40B4-BE49-F238E27FC236}">
              <a16:creationId xmlns:a16="http://schemas.microsoft.com/office/drawing/2014/main" id="{0AA4A1C7-292D-4F05-9EE1-21A95275F1BB}"/>
            </a:ext>
          </a:extLst>
        </xdr:cNvPr>
        <xdr:cNvSpPr/>
      </xdr:nvSpPr>
      <xdr:spPr>
        <a:xfrm>
          <a:off x="4157345" y="59302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140081</xdr:rowOff>
    </xdr:from>
    <xdr:to>
      <xdr:col>19</xdr:col>
      <xdr:colOff>187325</xdr:colOff>
      <xdr:row>31</xdr:row>
      <xdr:rowOff>70231</xdr:rowOff>
    </xdr:to>
    <xdr:sp macro="" textlink="">
      <xdr:nvSpPr>
        <xdr:cNvPr id="80" name="フローチャート: 判断 79">
          <a:extLst>
            <a:ext uri="{FF2B5EF4-FFF2-40B4-BE49-F238E27FC236}">
              <a16:creationId xmlns:a16="http://schemas.microsoft.com/office/drawing/2014/main" id="{A7958A6E-BFE4-4455-8FC8-DDCF9A918EB9}"/>
            </a:ext>
          </a:extLst>
        </xdr:cNvPr>
        <xdr:cNvSpPr/>
      </xdr:nvSpPr>
      <xdr:spPr>
        <a:xfrm>
          <a:off x="3537585" y="593890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135763</xdr:rowOff>
    </xdr:from>
    <xdr:to>
      <xdr:col>15</xdr:col>
      <xdr:colOff>187325</xdr:colOff>
      <xdr:row>31</xdr:row>
      <xdr:rowOff>65913</xdr:rowOff>
    </xdr:to>
    <xdr:sp macro="" textlink="">
      <xdr:nvSpPr>
        <xdr:cNvPr id="81" name="フローチャート: 判断 80">
          <a:extLst>
            <a:ext uri="{FF2B5EF4-FFF2-40B4-BE49-F238E27FC236}">
              <a16:creationId xmlns:a16="http://schemas.microsoft.com/office/drawing/2014/main" id="{B1A929E4-BF13-4371-B831-14FF68DE7F71}"/>
            </a:ext>
          </a:extLst>
        </xdr:cNvPr>
        <xdr:cNvSpPr/>
      </xdr:nvSpPr>
      <xdr:spPr>
        <a:xfrm>
          <a:off x="2867025" y="593458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109855</xdr:rowOff>
    </xdr:from>
    <xdr:to>
      <xdr:col>11</xdr:col>
      <xdr:colOff>187325</xdr:colOff>
      <xdr:row>31</xdr:row>
      <xdr:rowOff>40005</xdr:rowOff>
    </xdr:to>
    <xdr:sp macro="" textlink="">
      <xdr:nvSpPr>
        <xdr:cNvPr id="82" name="フローチャート: 判断 81">
          <a:extLst>
            <a:ext uri="{FF2B5EF4-FFF2-40B4-BE49-F238E27FC236}">
              <a16:creationId xmlns:a16="http://schemas.microsoft.com/office/drawing/2014/main" id="{FC564406-7838-496C-8E56-3DD5E46C3633}"/>
            </a:ext>
          </a:extLst>
        </xdr:cNvPr>
        <xdr:cNvSpPr/>
      </xdr:nvSpPr>
      <xdr:spPr>
        <a:xfrm>
          <a:off x="2196465" y="59086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127127</xdr:rowOff>
    </xdr:from>
    <xdr:to>
      <xdr:col>7</xdr:col>
      <xdr:colOff>187325</xdr:colOff>
      <xdr:row>31</xdr:row>
      <xdr:rowOff>57277</xdr:rowOff>
    </xdr:to>
    <xdr:sp macro="" textlink="">
      <xdr:nvSpPr>
        <xdr:cNvPr id="83" name="フローチャート: 判断 82">
          <a:extLst>
            <a:ext uri="{FF2B5EF4-FFF2-40B4-BE49-F238E27FC236}">
              <a16:creationId xmlns:a16="http://schemas.microsoft.com/office/drawing/2014/main" id="{B35C869A-ECC1-4E98-A447-86EA384266A4}"/>
            </a:ext>
          </a:extLst>
        </xdr:cNvPr>
        <xdr:cNvSpPr/>
      </xdr:nvSpPr>
      <xdr:spPr>
        <a:xfrm>
          <a:off x="1525905" y="592594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B4BFBD41-8833-44F7-88B4-F992E9F28C0F}"/>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F1C0EBE7-040E-4BE9-B814-A283FE528350}"/>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936A93EC-ACF8-4385-BBF7-DF3C4F285939}"/>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48614DF0-684A-4E99-8677-9D2E6ED42203}"/>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8150207F-7327-4F77-BB92-18751F2DBFD3}"/>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13081</xdr:rowOff>
    </xdr:from>
    <xdr:to>
      <xdr:col>23</xdr:col>
      <xdr:colOff>136525</xdr:colOff>
      <xdr:row>32</xdr:row>
      <xdr:rowOff>114681</xdr:rowOff>
    </xdr:to>
    <xdr:sp macro="" textlink="">
      <xdr:nvSpPr>
        <xdr:cNvPr id="89" name="楕円 88">
          <a:extLst>
            <a:ext uri="{FF2B5EF4-FFF2-40B4-BE49-F238E27FC236}">
              <a16:creationId xmlns:a16="http://schemas.microsoft.com/office/drawing/2014/main" id="{580F7403-A550-4252-B50B-E35010A6BB15}"/>
            </a:ext>
          </a:extLst>
        </xdr:cNvPr>
        <xdr:cNvSpPr/>
      </xdr:nvSpPr>
      <xdr:spPr>
        <a:xfrm>
          <a:off x="4157345" y="6147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162958</xdr:rowOff>
    </xdr:from>
    <xdr:ext cx="405111" cy="259045"/>
    <xdr:sp macro="" textlink="">
      <xdr:nvSpPr>
        <xdr:cNvPr id="90" name="有形固定資産減価償却率該当値テキスト">
          <a:extLst>
            <a:ext uri="{FF2B5EF4-FFF2-40B4-BE49-F238E27FC236}">
              <a16:creationId xmlns:a16="http://schemas.microsoft.com/office/drawing/2014/main" id="{3E5F55A9-C0A7-4B89-8F62-15DFB919F8D3}"/>
            </a:ext>
          </a:extLst>
        </xdr:cNvPr>
        <xdr:cNvSpPr txBox="1"/>
      </xdr:nvSpPr>
      <xdr:spPr>
        <a:xfrm>
          <a:off x="4258945" y="61294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73533</xdr:rowOff>
    </xdr:from>
    <xdr:to>
      <xdr:col>19</xdr:col>
      <xdr:colOff>187325</xdr:colOff>
      <xdr:row>33</xdr:row>
      <xdr:rowOff>3683</xdr:rowOff>
    </xdr:to>
    <xdr:sp macro="" textlink="">
      <xdr:nvSpPr>
        <xdr:cNvPr id="91" name="楕円 90">
          <a:extLst>
            <a:ext uri="{FF2B5EF4-FFF2-40B4-BE49-F238E27FC236}">
              <a16:creationId xmlns:a16="http://schemas.microsoft.com/office/drawing/2014/main" id="{99B52FED-F2F0-4229-BAE3-0DBE8796C251}"/>
            </a:ext>
          </a:extLst>
        </xdr:cNvPr>
        <xdr:cNvSpPr/>
      </xdr:nvSpPr>
      <xdr:spPr>
        <a:xfrm>
          <a:off x="3537585" y="620763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63881</xdr:rowOff>
    </xdr:from>
    <xdr:to>
      <xdr:col>23</xdr:col>
      <xdr:colOff>85725</xdr:colOff>
      <xdr:row>32</xdr:row>
      <xdr:rowOff>124333</xdr:rowOff>
    </xdr:to>
    <xdr:cxnSp macro="">
      <xdr:nvCxnSpPr>
        <xdr:cNvPr id="92" name="直線コネクタ 91">
          <a:extLst>
            <a:ext uri="{FF2B5EF4-FFF2-40B4-BE49-F238E27FC236}">
              <a16:creationId xmlns:a16="http://schemas.microsoft.com/office/drawing/2014/main" id="{0805FDA0-13AD-44F1-82A4-7A1DA6B78E74}"/>
            </a:ext>
          </a:extLst>
        </xdr:cNvPr>
        <xdr:cNvCxnSpPr/>
      </xdr:nvCxnSpPr>
      <xdr:spPr>
        <a:xfrm flipV="1">
          <a:off x="3588385" y="6197981"/>
          <a:ext cx="619760" cy="60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73533</xdr:rowOff>
    </xdr:from>
    <xdr:to>
      <xdr:col>15</xdr:col>
      <xdr:colOff>187325</xdr:colOff>
      <xdr:row>33</xdr:row>
      <xdr:rowOff>3683</xdr:rowOff>
    </xdr:to>
    <xdr:sp macro="" textlink="">
      <xdr:nvSpPr>
        <xdr:cNvPr id="93" name="楕円 92">
          <a:extLst>
            <a:ext uri="{FF2B5EF4-FFF2-40B4-BE49-F238E27FC236}">
              <a16:creationId xmlns:a16="http://schemas.microsoft.com/office/drawing/2014/main" id="{295E64ED-9D78-4E43-88F4-AE423C62A57B}"/>
            </a:ext>
          </a:extLst>
        </xdr:cNvPr>
        <xdr:cNvSpPr/>
      </xdr:nvSpPr>
      <xdr:spPr>
        <a:xfrm>
          <a:off x="2867025" y="620763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124333</xdr:rowOff>
    </xdr:from>
    <xdr:to>
      <xdr:col>19</xdr:col>
      <xdr:colOff>136525</xdr:colOff>
      <xdr:row>32</xdr:row>
      <xdr:rowOff>124333</xdr:rowOff>
    </xdr:to>
    <xdr:cxnSp macro="">
      <xdr:nvCxnSpPr>
        <xdr:cNvPr id="94" name="直線コネクタ 93">
          <a:extLst>
            <a:ext uri="{FF2B5EF4-FFF2-40B4-BE49-F238E27FC236}">
              <a16:creationId xmlns:a16="http://schemas.microsoft.com/office/drawing/2014/main" id="{518F3161-6BAA-431F-850F-12BA3236AF8E}"/>
            </a:ext>
          </a:extLst>
        </xdr:cNvPr>
        <xdr:cNvCxnSpPr/>
      </xdr:nvCxnSpPr>
      <xdr:spPr>
        <a:xfrm>
          <a:off x="2917825" y="6258433"/>
          <a:ext cx="670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162941</xdr:rowOff>
    </xdr:from>
    <xdr:to>
      <xdr:col>11</xdr:col>
      <xdr:colOff>187325</xdr:colOff>
      <xdr:row>32</xdr:row>
      <xdr:rowOff>93091</xdr:rowOff>
    </xdr:to>
    <xdr:sp macro="" textlink="">
      <xdr:nvSpPr>
        <xdr:cNvPr id="95" name="楕円 94">
          <a:extLst>
            <a:ext uri="{FF2B5EF4-FFF2-40B4-BE49-F238E27FC236}">
              <a16:creationId xmlns:a16="http://schemas.microsoft.com/office/drawing/2014/main" id="{EA8F22EC-1C99-4167-B66A-174A9B23039B}"/>
            </a:ext>
          </a:extLst>
        </xdr:cNvPr>
        <xdr:cNvSpPr/>
      </xdr:nvSpPr>
      <xdr:spPr>
        <a:xfrm>
          <a:off x="2196465" y="612940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42291</xdr:rowOff>
    </xdr:from>
    <xdr:to>
      <xdr:col>15</xdr:col>
      <xdr:colOff>136525</xdr:colOff>
      <xdr:row>32</xdr:row>
      <xdr:rowOff>124333</xdr:rowOff>
    </xdr:to>
    <xdr:cxnSp macro="">
      <xdr:nvCxnSpPr>
        <xdr:cNvPr id="96" name="直線コネクタ 95">
          <a:extLst>
            <a:ext uri="{FF2B5EF4-FFF2-40B4-BE49-F238E27FC236}">
              <a16:creationId xmlns:a16="http://schemas.microsoft.com/office/drawing/2014/main" id="{80CC36BC-BF57-494F-AFA2-D3CB3E0443DB}"/>
            </a:ext>
          </a:extLst>
        </xdr:cNvPr>
        <xdr:cNvCxnSpPr/>
      </xdr:nvCxnSpPr>
      <xdr:spPr>
        <a:xfrm>
          <a:off x="2247265" y="6176391"/>
          <a:ext cx="670560" cy="82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21717</xdr:rowOff>
    </xdr:from>
    <xdr:to>
      <xdr:col>7</xdr:col>
      <xdr:colOff>187325</xdr:colOff>
      <xdr:row>32</xdr:row>
      <xdr:rowOff>123317</xdr:rowOff>
    </xdr:to>
    <xdr:sp macro="" textlink="">
      <xdr:nvSpPr>
        <xdr:cNvPr id="97" name="楕円 96">
          <a:extLst>
            <a:ext uri="{FF2B5EF4-FFF2-40B4-BE49-F238E27FC236}">
              <a16:creationId xmlns:a16="http://schemas.microsoft.com/office/drawing/2014/main" id="{EA1631A4-17B2-436F-A116-E59F429CA09E}"/>
            </a:ext>
          </a:extLst>
        </xdr:cNvPr>
        <xdr:cNvSpPr/>
      </xdr:nvSpPr>
      <xdr:spPr>
        <a:xfrm>
          <a:off x="1525905" y="615581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42291</xdr:rowOff>
    </xdr:from>
    <xdr:to>
      <xdr:col>11</xdr:col>
      <xdr:colOff>136525</xdr:colOff>
      <xdr:row>32</xdr:row>
      <xdr:rowOff>72517</xdr:rowOff>
    </xdr:to>
    <xdr:cxnSp macro="">
      <xdr:nvCxnSpPr>
        <xdr:cNvPr id="98" name="直線コネクタ 97">
          <a:extLst>
            <a:ext uri="{FF2B5EF4-FFF2-40B4-BE49-F238E27FC236}">
              <a16:creationId xmlns:a16="http://schemas.microsoft.com/office/drawing/2014/main" id="{5E6A10AF-BC7C-4FEE-8A66-4AB8D3B3D12F}"/>
            </a:ext>
          </a:extLst>
        </xdr:cNvPr>
        <xdr:cNvCxnSpPr/>
      </xdr:nvCxnSpPr>
      <xdr:spPr>
        <a:xfrm flipV="1">
          <a:off x="1576705" y="6176391"/>
          <a:ext cx="670560" cy="3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86758</xdr:rowOff>
    </xdr:from>
    <xdr:ext cx="405111" cy="259045"/>
    <xdr:sp macro="" textlink="">
      <xdr:nvSpPr>
        <xdr:cNvPr id="99" name="n_1aveValue有形固定資産減価償却率">
          <a:extLst>
            <a:ext uri="{FF2B5EF4-FFF2-40B4-BE49-F238E27FC236}">
              <a16:creationId xmlns:a16="http://schemas.microsoft.com/office/drawing/2014/main" id="{56E697A0-BDC6-4562-8D68-CCA87EEAC172}"/>
            </a:ext>
          </a:extLst>
        </xdr:cNvPr>
        <xdr:cNvSpPr txBox="1"/>
      </xdr:nvSpPr>
      <xdr:spPr>
        <a:xfrm>
          <a:off x="3395989" y="5717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82440</xdr:rowOff>
    </xdr:from>
    <xdr:ext cx="405111" cy="259045"/>
    <xdr:sp macro="" textlink="">
      <xdr:nvSpPr>
        <xdr:cNvPr id="100" name="n_2aveValue有形固定資産減価償却率">
          <a:extLst>
            <a:ext uri="{FF2B5EF4-FFF2-40B4-BE49-F238E27FC236}">
              <a16:creationId xmlns:a16="http://schemas.microsoft.com/office/drawing/2014/main" id="{1660AAB8-5171-4D43-A84D-95AF8775D0B5}"/>
            </a:ext>
          </a:extLst>
        </xdr:cNvPr>
        <xdr:cNvSpPr txBox="1"/>
      </xdr:nvSpPr>
      <xdr:spPr>
        <a:xfrm>
          <a:off x="2738129" y="5713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56532</xdr:rowOff>
    </xdr:from>
    <xdr:ext cx="405111" cy="259045"/>
    <xdr:sp macro="" textlink="">
      <xdr:nvSpPr>
        <xdr:cNvPr id="101" name="n_3aveValue有形固定資産減価償却率">
          <a:extLst>
            <a:ext uri="{FF2B5EF4-FFF2-40B4-BE49-F238E27FC236}">
              <a16:creationId xmlns:a16="http://schemas.microsoft.com/office/drawing/2014/main" id="{ED15F088-5658-4603-88C1-CCF988A43C09}"/>
            </a:ext>
          </a:extLst>
        </xdr:cNvPr>
        <xdr:cNvSpPr txBox="1"/>
      </xdr:nvSpPr>
      <xdr:spPr>
        <a:xfrm>
          <a:off x="2067569" y="5687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73804</xdr:rowOff>
    </xdr:from>
    <xdr:ext cx="405111" cy="259045"/>
    <xdr:sp macro="" textlink="">
      <xdr:nvSpPr>
        <xdr:cNvPr id="102" name="n_4aveValue有形固定資産減価償却率">
          <a:extLst>
            <a:ext uri="{FF2B5EF4-FFF2-40B4-BE49-F238E27FC236}">
              <a16:creationId xmlns:a16="http://schemas.microsoft.com/office/drawing/2014/main" id="{228DFCB2-F827-4686-A3D0-35DFCA60088B}"/>
            </a:ext>
          </a:extLst>
        </xdr:cNvPr>
        <xdr:cNvSpPr txBox="1"/>
      </xdr:nvSpPr>
      <xdr:spPr>
        <a:xfrm>
          <a:off x="1397009" y="5704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166260</xdr:rowOff>
    </xdr:from>
    <xdr:ext cx="405111" cy="259045"/>
    <xdr:sp macro="" textlink="">
      <xdr:nvSpPr>
        <xdr:cNvPr id="103" name="n_1mainValue有形固定資産減価償却率">
          <a:extLst>
            <a:ext uri="{FF2B5EF4-FFF2-40B4-BE49-F238E27FC236}">
              <a16:creationId xmlns:a16="http://schemas.microsoft.com/office/drawing/2014/main" id="{90DD6EA7-F038-435C-BEE0-D7423E37EB7A}"/>
            </a:ext>
          </a:extLst>
        </xdr:cNvPr>
        <xdr:cNvSpPr txBox="1"/>
      </xdr:nvSpPr>
      <xdr:spPr>
        <a:xfrm>
          <a:off x="3395989" y="6300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166260</xdr:rowOff>
    </xdr:from>
    <xdr:ext cx="405111" cy="259045"/>
    <xdr:sp macro="" textlink="">
      <xdr:nvSpPr>
        <xdr:cNvPr id="104" name="n_2mainValue有形固定資産減価償却率">
          <a:extLst>
            <a:ext uri="{FF2B5EF4-FFF2-40B4-BE49-F238E27FC236}">
              <a16:creationId xmlns:a16="http://schemas.microsoft.com/office/drawing/2014/main" id="{AC6CD814-398B-41D7-886C-3B5D80FE4688}"/>
            </a:ext>
          </a:extLst>
        </xdr:cNvPr>
        <xdr:cNvSpPr txBox="1"/>
      </xdr:nvSpPr>
      <xdr:spPr>
        <a:xfrm>
          <a:off x="2738129" y="6300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84218</xdr:rowOff>
    </xdr:from>
    <xdr:ext cx="405111" cy="259045"/>
    <xdr:sp macro="" textlink="">
      <xdr:nvSpPr>
        <xdr:cNvPr id="105" name="n_3mainValue有形固定資産減価償却率">
          <a:extLst>
            <a:ext uri="{FF2B5EF4-FFF2-40B4-BE49-F238E27FC236}">
              <a16:creationId xmlns:a16="http://schemas.microsoft.com/office/drawing/2014/main" id="{539764EC-6E66-47CA-B64E-6B4A498720A1}"/>
            </a:ext>
          </a:extLst>
        </xdr:cNvPr>
        <xdr:cNvSpPr txBox="1"/>
      </xdr:nvSpPr>
      <xdr:spPr>
        <a:xfrm>
          <a:off x="2067569" y="6218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114444</xdr:rowOff>
    </xdr:from>
    <xdr:ext cx="405111" cy="259045"/>
    <xdr:sp macro="" textlink="">
      <xdr:nvSpPr>
        <xdr:cNvPr id="106" name="n_4mainValue有形固定資産減価償却率">
          <a:extLst>
            <a:ext uri="{FF2B5EF4-FFF2-40B4-BE49-F238E27FC236}">
              <a16:creationId xmlns:a16="http://schemas.microsoft.com/office/drawing/2014/main" id="{9D0696FD-4302-44E3-8D34-453825291AFC}"/>
            </a:ext>
          </a:extLst>
        </xdr:cNvPr>
        <xdr:cNvSpPr txBox="1"/>
      </xdr:nvSpPr>
      <xdr:spPr>
        <a:xfrm>
          <a:off x="1397009" y="62485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560715DF-849D-467C-AC32-A4A55AE4DB41}"/>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13AC848C-5DCF-44F1-A267-B481B28FCF9E}"/>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09" name="正方形/長方形 108">
          <a:extLst>
            <a:ext uri="{FF2B5EF4-FFF2-40B4-BE49-F238E27FC236}">
              <a16:creationId xmlns:a16="http://schemas.microsoft.com/office/drawing/2014/main" id="{6659FADC-4844-40F7-BF07-CEF8A9520528}"/>
            </a:ext>
          </a:extLst>
        </xdr:cNvPr>
        <xdr:cNvSpPr/>
      </xdr:nvSpPr>
      <xdr:spPr>
        <a:xfrm>
          <a:off x="12292181" y="4522246"/>
          <a:ext cx="595928"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0F34F846-DEA2-4BA7-9498-88A999B69098}"/>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D87F4FDB-EE35-4DE3-8FE2-AF82E58BCAC8}"/>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65E33237-20C0-4F1A-841B-27305C3A6BAF}"/>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35CB104B-A0D8-40A5-8AD0-4556F953D718}"/>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A80FA95B-0D8E-427A-89C8-5B3DDD0A5CFF}"/>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B99947A9-DDB5-4F81-BE76-D1CE18AF8F4F}"/>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EB012191-1945-4DF2-8B45-9C830DDFF46E}"/>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D4823A4E-4088-42A8-A2E3-7642EB7628D8}"/>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9E069D84-2A5E-42CD-A72A-08706090275C}"/>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7326B040-8FDA-4D73-8D26-8B0C1A1C2AA0}"/>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債務償還可能年数の算定式における分子「将来負担額－充当可能基金残高」について、将来負担額よりも充当可能基金残高が上回っていることにより、比率なしとなっている。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FFB98AD0-7FFD-4A34-A9E4-5AC9F4C52F47}"/>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7688D604-5D54-4A2B-8C17-4787DF17A7C3}"/>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36</xdr:row>
      <xdr:rowOff>74474</xdr:rowOff>
    </xdr:from>
    <xdr:ext cx="308097" cy="225703"/>
    <xdr:sp macro="" textlink="">
      <xdr:nvSpPr>
        <xdr:cNvPr id="122" name="テキスト ボックス 121">
          <a:extLst>
            <a:ext uri="{FF2B5EF4-FFF2-40B4-BE49-F238E27FC236}">
              <a16:creationId xmlns:a16="http://schemas.microsoft.com/office/drawing/2014/main" id="{29EB0143-9E74-4AE0-9CD5-E7A80E9997BC}"/>
            </a:ext>
          </a:extLst>
        </xdr:cNvPr>
        <xdr:cNvSpPr txBox="1"/>
      </xdr:nvSpPr>
      <xdr:spPr>
        <a:xfrm>
          <a:off x="9645528" y="687913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3" name="直線コネクタ 122">
          <a:extLst>
            <a:ext uri="{FF2B5EF4-FFF2-40B4-BE49-F238E27FC236}">
              <a16:creationId xmlns:a16="http://schemas.microsoft.com/office/drawing/2014/main" id="{73B079A3-C8B6-44DF-B545-F2736D912419}"/>
            </a:ext>
          </a:extLst>
        </xdr:cNvPr>
        <xdr:cNvCxnSpPr/>
      </xdr:nvCxnSpPr>
      <xdr:spPr>
        <a:xfrm>
          <a:off x="9971405" y="59162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30</xdr:row>
      <xdr:rowOff>23674</xdr:rowOff>
    </xdr:from>
    <xdr:ext cx="308097" cy="225703"/>
    <xdr:sp macro="" textlink="">
      <xdr:nvSpPr>
        <xdr:cNvPr id="124" name="テキスト ボックス 123">
          <a:extLst>
            <a:ext uri="{FF2B5EF4-FFF2-40B4-BE49-F238E27FC236}">
              <a16:creationId xmlns:a16="http://schemas.microsoft.com/office/drawing/2014/main" id="{997152E0-8FDB-4466-A915-503A93449BF5}"/>
            </a:ext>
          </a:extLst>
        </xdr:cNvPr>
        <xdr:cNvSpPr txBox="1"/>
      </xdr:nvSpPr>
      <xdr:spPr>
        <a:xfrm>
          <a:off x="9645528" y="582249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6942F168-C74E-4D29-931C-4E0A84E12418}"/>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BC86E127-EB27-42E4-AC95-B0952FA38A88}"/>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30</xdr:row>
      <xdr:rowOff>117475</xdr:rowOff>
    </xdr:from>
    <xdr:to>
      <xdr:col>76</xdr:col>
      <xdr:colOff>21589</xdr:colOff>
      <xdr:row>30</xdr:row>
      <xdr:rowOff>117475</xdr:rowOff>
    </xdr:to>
    <xdr:cxnSp macro="">
      <xdr:nvCxnSpPr>
        <xdr:cNvPr id="127" name="直線コネクタ 126">
          <a:extLst>
            <a:ext uri="{FF2B5EF4-FFF2-40B4-BE49-F238E27FC236}">
              <a16:creationId xmlns:a16="http://schemas.microsoft.com/office/drawing/2014/main" id="{4B8F03B6-9502-4A63-99DF-9C2E38650DC5}"/>
            </a:ext>
          </a:extLst>
        </xdr:cNvPr>
        <xdr:cNvCxnSpPr/>
      </xdr:nvCxnSpPr>
      <xdr:spPr>
        <a:xfrm>
          <a:off x="13027660" y="5916295"/>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31</xdr:row>
      <xdr:rowOff>652</xdr:rowOff>
    </xdr:from>
    <xdr:ext cx="340478" cy="259045"/>
    <xdr:sp macro="" textlink="">
      <xdr:nvSpPr>
        <xdr:cNvPr id="128" name="債務償還比率最小値テキスト">
          <a:extLst>
            <a:ext uri="{FF2B5EF4-FFF2-40B4-BE49-F238E27FC236}">
              <a16:creationId xmlns:a16="http://schemas.microsoft.com/office/drawing/2014/main" id="{2FE7239C-1B9E-4DD4-8172-85366DD4EF21}"/>
            </a:ext>
          </a:extLst>
        </xdr:cNvPr>
        <xdr:cNvSpPr txBox="1"/>
      </xdr:nvSpPr>
      <xdr:spPr>
        <a:xfrm>
          <a:off x="13080365" y="596711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30</xdr:row>
      <xdr:rowOff>117475</xdr:rowOff>
    </xdr:from>
    <xdr:to>
      <xdr:col>76</xdr:col>
      <xdr:colOff>111125</xdr:colOff>
      <xdr:row>30</xdr:row>
      <xdr:rowOff>117475</xdr:rowOff>
    </xdr:to>
    <xdr:cxnSp macro="">
      <xdr:nvCxnSpPr>
        <xdr:cNvPr id="129" name="直線コネクタ 128">
          <a:extLst>
            <a:ext uri="{FF2B5EF4-FFF2-40B4-BE49-F238E27FC236}">
              <a16:creationId xmlns:a16="http://schemas.microsoft.com/office/drawing/2014/main" id="{D7D20F75-A061-4599-B284-83F3880E2C69}"/>
            </a:ext>
          </a:extLst>
        </xdr:cNvPr>
        <xdr:cNvCxnSpPr/>
      </xdr:nvCxnSpPr>
      <xdr:spPr>
        <a:xfrm>
          <a:off x="12963525" y="59162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13352</xdr:rowOff>
    </xdr:from>
    <xdr:ext cx="340478" cy="259045"/>
    <xdr:sp macro="" textlink="">
      <xdr:nvSpPr>
        <xdr:cNvPr id="130" name="債務償還比率最大値テキスト">
          <a:extLst>
            <a:ext uri="{FF2B5EF4-FFF2-40B4-BE49-F238E27FC236}">
              <a16:creationId xmlns:a16="http://schemas.microsoft.com/office/drawing/2014/main" id="{C8F4ACD8-F792-4ED4-BB40-59B85CF46A0C}"/>
            </a:ext>
          </a:extLst>
        </xdr:cNvPr>
        <xdr:cNvSpPr txBox="1"/>
      </xdr:nvSpPr>
      <xdr:spPr>
        <a:xfrm>
          <a:off x="13080365" y="56445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30</xdr:row>
      <xdr:rowOff>117475</xdr:rowOff>
    </xdr:from>
    <xdr:to>
      <xdr:col>76</xdr:col>
      <xdr:colOff>111125</xdr:colOff>
      <xdr:row>30</xdr:row>
      <xdr:rowOff>117475</xdr:rowOff>
    </xdr:to>
    <xdr:cxnSp macro="">
      <xdr:nvCxnSpPr>
        <xdr:cNvPr id="131" name="直線コネクタ 130">
          <a:extLst>
            <a:ext uri="{FF2B5EF4-FFF2-40B4-BE49-F238E27FC236}">
              <a16:creationId xmlns:a16="http://schemas.microsoft.com/office/drawing/2014/main" id="{259327F0-7E66-4736-AA52-93942EF7D04A}"/>
            </a:ext>
          </a:extLst>
        </xdr:cNvPr>
        <xdr:cNvCxnSpPr/>
      </xdr:nvCxnSpPr>
      <xdr:spPr>
        <a:xfrm>
          <a:off x="12963525" y="59162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45102</xdr:rowOff>
    </xdr:from>
    <xdr:ext cx="340478" cy="259045"/>
    <xdr:sp macro="" textlink="">
      <xdr:nvSpPr>
        <xdr:cNvPr id="132" name="債務償還比率平均値テキスト">
          <a:extLst>
            <a:ext uri="{FF2B5EF4-FFF2-40B4-BE49-F238E27FC236}">
              <a16:creationId xmlns:a16="http://schemas.microsoft.com/office/drawing/2014/main" id="{8333F84A-362E-4387-B399-4591F4CF0528}"/>
            </a:ext>
          </a:extLst>
        </xdr:cNvPr>
        <xdr:cNvSpPr txBox="1"/>
      </xdr:nvSpPr>
      <xdr:spPr>
        <a:xfrm>
          <a:off x="13080365" y="5843922"/>
          <a:ext cx="340478"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66675</xdr:rowOff>
    </xdr:from>
    <xdr:to>
      <xdr:col>76</xdr:col>
      <xdr:colOff>73025</xdr:colOff>
      <xdr:row>30</xdr:row>
      <xdr:rowOff>168275</xdr:rowOff>
    </xdr:to>
    <xdr:sp macro="" textlink="">
      <xdr:nvSpPr>
        <xdr:cNvPr id="133" name="フローチャート: 判断 132">
          <a:extLst>
            <a:ext uri="{FF2B5EF4-FFF2-40B4-BE49-F238E27FC236}">
              <a16:creationId xmlns:a16="http://schemas.microsoft.com/office/drawing/2014/main" id="{FB9407D8-4421-4AE9-9618-F43932881461}"/>
            </a:ext>
          </a:extLst>
        </xdr:cNvPr>
        <xdr:cNvSpPr/>
      </xdr:nvSpPr>
      <xdr:spPr>
        <a:xfrm>
          <a:off x="13001625" y="586549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66675</xdr:rowOff>
    </xdr:from>
    <xdr:to>
      <xdr:col>72</xdr:col>
      <xdr:colOff>123825</xdr:colOff>
      <xdr:row>30</xdr:row>
      <xdr:rowOff>168275</xdr:rowOff>
    </xdr:to>
    <xdr:sp macro="" textlink="">
      <xdr:nvSpPr>
        <xdr:cNvPr id="134" name="フローチャート: 判断 133">
          <a:extLst>
            <a:ext uri="{FF2B5EF4-FFF2-40B4-BE49-F238E27FC236}">
              <a16:creationId xmlns:a16="http://schemas.microsoft.com/office/drawing/2014/main" id="{39F137D8-0562-42F3-B1BE-D6EBB92ED5BA}"/>
            </a:ext>
          </a:extLst>
        </xdr:cNvPr>
        <xdr:cNvSpPr/>
      </xdr:nvSpPr>
      <xdr:spPr>
        <a:xfrm>
          <a:off x="12359005" y="5865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66675</xdr:rowOff>
    </xdr:from>
    <xdr:to>
      <xdr:col>68</xdr:col>
      <xdr:colOff>123825</xdr:colOff>
      <xdr:row>30</xdr:row>
      <xdr:rowOff>168275</xdr:rowOff>
    </xdr:to>
    <xdr:sp macro="" textlink="">
      <xdr:nvSpPr>
        <xdr:cNvPr id="135" name="フローチャート: 判断 134">
          <a:extLst>
            <a:ext uri="{FF2B5EF4-FFF2-40B4-BE49-F238E27FC236}">
              <a16:creationId xmlns:a16="http://schemas.microsoft.com/office/drawing/2014/main" id="{F3A515E6-48E1-4A92-AD11-AA7FA30480D1}"/>
            </a:ext>
          </a:extLst>
        </xdr:cNvPr>
        <xdr:cNvSpPr/>
      </xdr:nvSpPr>
      <xdr:spPr>
        <a:xfrm>
          <a:off x="11688445" y="5865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66675</xdr:rowOff>
    </xdr:from>
    <xdr:to>
      <xdr:col>64</xdr:col>
      <xdr:colOff>123825</xdr:colOff>
      <xdr:row>30</xdr:row>
      <xdr:rowOff>168275</xdr:rowOff>
    </xdr:to>
    <xdr:sp macro="" textlink="">
      <xdr:nvSpPr>
        <xdr:cNvPr id="136" name="フローチャート: 判断 135">
          <a:extLst>
            <a:ext uri="{FF2B5EF4-FFF2-40B4-BE49-F238E27FC236}">
              <a16:creationId xmlns:a16="http://schemas.microsoft.com/office/drawing/2014/main" id="{101F3A5C-2897-4CB2-A51E-204549E0D482}"/>
            </a:ext>
          </a:extLst>
        </xdr:cNvPr>
        <xdr:cNvSpPr/>
      </xdr:nvSpPr>
      <xdr:spPr>
        <a:xfrm>
          <a:off x="11017885" y="5865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66675</xdr:rowOff>
    </xdr:from>
    <xdr:to>
      <xdr:col>60</xdr:col>
      <xdr:colOff>123825</xdr:colOff>
      <xdr:row>30</xdr:row>
      <xdr:rowOff>168275</xdr:rowOff>
    </xdr:to>
    <xdr:sp macro="" textlink="">
      <xdr:nvSpPr>
        <xdr:cNvPr id="137" name="フローチャート: 判断 136">
          <a:extLst>
            <a:ext uri="{FF2B5EF4-FFF2-40B4-BE49-F238E27FC236}">
              <a16:creationId xmlns:a16="http://schemas.microsoft.com/office/drawing/2014/main" id="{614670E8-E1AF-4F6F-8C63-45B491CB25C6}"/>
            </a:ext>
          </a:extLst>
        </xdr:cNvPr>
        <xdr:cNvSpPr/>
      </xdr:nvSpPr>
      <xdr:spPr>
        <a:xfrm>
          <a:off x="10347325" y="5865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B8E8CB3F-976F-4BF1-B39B-5492296AA88C}"/>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1B367AF5-A6EA-45BF-A419-D8442F10EBD0}"/>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2F2697EA-DC49-4545-B311-7FEEA74A9996}"/>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A56CFBAE-873C-46A6-B11B-7B1BD5332C80}"/>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2C2FF2DD-1095-481A-9D9B-A72B099C70EF}"/>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80586</xdr:colOff>
      <xdr:row>29</xdr:row>
      <xdr:rowOff>13352</xdr:rowOff>
    </xdr:from>
    <xdr:ext cx="340478" cy="259045"/>
    <xdr:sp macro="" textlink="">
      <xdr:nvSpPr>
        <xdr:cNvPr id="143" name="n_1aveValue債務償還比率">
          <a:extLst>
            <a:ext uri="{FF2B5EF4-FFF2-40B4-BE49-F238E27FC236}">
              <a16:creationId xmlns:a16="http://schemas.microsoft.com/office/drawing/2014/main" id="{29D1386C-98A9-40A7-B5A9-A73BB5B4B6AE}"/>
            </a:ext>
          </a:extLst>
        </xdr:cNvPr>
        <xdr:cNvSpPr txBox="1"/>
      </xdr:nvSpPr>
      <xdr:spPr>
        <a:xfrm>
          <a:off x="12249726" y="56445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93286</xdr:colOff>
      <xdr:row>29</xdr:row>
      <xdr:rowOff>13352</xdr:rowOff>
    </xdr:from>
    <xdr:ext cx="340478" cy="259045"/>
    <xdr:sp macro="" textlink="">
      <xdr:nvSpPr>
        <xdr:cNvPr id="144" name="n_2aveValue債務償還比率">
          <a:extLst>
            <a:ext uri="{FF2B5EF4-FFF2-40B4-BE49-F238E27FC236}">
              <a16:creationId xmlns:a16="http://schemas.microsoft.com/office/drawing/2014/main" id="{3A2FDCDF-2F6D-4BF1-B34C-762E3CD05A11}"/>
            </a:ext>
          </a:extLst>
        </xdr:cNvPr>
        <xdr:cNvSpPr txBox="1"/>
      </xdr:nvSpPr>
      <xdr:spPr>
        <a:xfrm>
          <a:off x="11591866" y="56445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93286</xdr:colOff>
      <xdr:row>29</xdr:row>
      <xdr:rowOff>13352</xdr:rowOff>
    </xdr:from>
    <xdr:ext cx="340478" cy="259045"/>
    <xdr:sp macro="" textlink="">
      <xdr:nvSpPr>
        <xdr:cNvPr id="145" name="n_3aveValue債務償還比率">
          <a:extLst>
            <a:ext uri="{FF2B5EF4-FFF2-40B4-BE49-F238E27FC236}">
              <a16:creationId xmlns:a16="http://schemas.microsoft.com/office/drawing/2014/main" id="{3D4C68B2-2ADD-411F-8D13-22CE2DD164DA}"/>
            </a:ext>
          </a:extLst>
        </xdr:cNvPr>
        <xdr:cNvSpPr txBox="1"/>
      </xdr:nvSpPr>
      <xdr:spPr>
        <a:xfrm>
          <a:off x="10921306" y="56445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93286</xdr:colOff>
      <xdr:row>29</xdr:row>
      <xdr:rowOff>13352</xdr:rowOff>
    </xdr:from>
    <xdr:ext cx="340478" cy="259045"/>
    <xdr:sp macro="" textlink="">
      <xdr:nvSpPr>
        <xdr:cNvPr id="146" name="n_4aveValue債務償還比率">
          <a:extLst>
            <a:ext uri="{FF2B5EF4-FFF2-40B4-BE49-F238E27FC236}">
              <a16:creationId xmlns:a16="http://schemas.microsoft.com/office/drawing/2014/main" id="{B0870DC5-EFD5-48B3-894F-86BF8D00D6A0}"/>
            </a:ext>
          </a:extLst>
        </xdr:cNvPr>
        <xdr:cNvSpPr txBox="1"/>
      </xdr:nvSpPr>
      <xdr:spPr>
        <a:xfrm>
          <a:off x="10250746" y="56445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47" name="正方形/長方形 146">
          <a:extLst>
            <a:ext uri="{FF2B5EF4-FFF2-40B4-BE49-F238E27FC236}">
              <a16:creationId xmlns:a16="http://schemas.microsoft.com/office/drawing/2014/main" id="{69C517D8-6091-4726-ADAB-51DEA6186633}"/>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48" name="正方形/長方形 147">
          <a:extLst>
            <a:ext uri="{FF2B5EF4-FFF2-40B4-BE49-F238E27FC236}">
              <a16:creationId xmlns:a16="http://schemas.microsoft.com/office/drawing/2014/main" id="{D93417BC-1B7A-44FC-91FC-86C8E5943CC3}"/>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49" name="テキスト ボックス 148">
          <a:extLst>
            <a:ext uri="{FF2B5EF4-FFF2-40B4-BE49-F238E27FC236}">
              <a16:creationId xmlns:a16="http://schemas.microsoft.com/office/drawing/2014/main" id="{BABF1D93-2A15-4FA2-9320-DA8F63B6381C}"/>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50" name="テキスト ボックス 149">
          <a:extLst>
            <a:ext uri="{FF2B5EF4-FFF2-40B4-BE49-F238E27FC236}">
              <a16:creationId xmlns:a16="http://schemas.microsoft.com/office/drawing/2014/main" id="{B2661B14-7CAD-4373-AB5A-338DDF00950A}"/>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51" name="テキスト ボックス 150">
          <a:extLst>
            <a:ext uri="{FF2B5EF4-FFF2-40B4-BE49-F238E27FC236}">
              <a16:creationId xmlns:a16="http://schemas.microsoft.com/office/drawing/2014/main" id="{AA602C10-A7F2-4F46-B62F-9FC6717470F6}"/>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52" name="テキスト ボックス 151">
          <a:extLst>
            <a:ext uri="{FF2B5EF4-FFF2-40B4-BE49-F238E27FC236}">
              <a16:creationId xmlns:a16="http://schemas.microsoft.com/office/drawing/2014/main" id="{4800F329-D38E-4838-8966-CE441BD337F2}"/>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7EBB968-6E5E-48B1-974D-FB494F6A2DE5}"/>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D9154BE-BC23-419A-B87D-A1A95074BA3E}"/>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50C27BA-CB6F-4FF6-950B-986D5F73AB52}"/>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CD503F3-962C-4F31-8BDD-7C3F81A7DF65}"/>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東京都台東区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107B2B4-960D-4CD2-9C69-FFA8A5A95443}"/>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C9702E5-B297-4FBD-B357-767B351A9FE9}"/>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B4EF73D-A955-461C-B805-A2EB96BE753C}"/>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4E65E57-E112-45DA-91A7-299AFDD94F76}"/>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2A4470F-6E7F-4A2E-93AD-03F6A37D7B99}"/>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83990F3-0E0C-48D2-9BD2-42E36DFD8B0D}"/>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216,084
195,752
10.11
130,653,037
121,936,650
8,515,936
66,003,589
11,514,041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1D54FB6-2EBF-43D4-906B-24DFE7E95148}"/>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9006F7C-2969-4894-BBC6-80A06F6D76CD}"/>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7D7061E-9214-4BFD-BFE3-EA33926A89FD}"/>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688E263-D779-405B-9C7D-6B3F4B3230F8}"/>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13195CA-532F-4035-8595-8510F34F19D7}"/>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9D488A29-3912-4E8B-A45A-1381D96E2CCE}"/>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397226C-6261-45CE-9657-86A388344D04}"/>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4A1ED3B-B025-44D1-8539-9882718B3743}"/>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DE1D246-9000-4857-B4FC-6D3ADAD4C10E}"/>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F7812F6-F13F-45AD-8FA3-7DDC8DC4CDEB}"/>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BDC6E7D-5F67-4E63-95C0-B77958F185B6}"/>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B31B3A9-C7CC-4F29-9863-88945ED0DE69}"/>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1E760AD-496D-47E4-AEEC-C75F612925AC}"/>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B05A753-ED8B-49E0-84B9-013EA3573603}"/>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07EC912-6F7D-4F1F-97A6-51F060364707}"/>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4C53570-DE62-4784-9938-845FFA838E8B}"/>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DD4FD28-544E-400E-A15A-6851A51CD6A8}"/>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D83B2F7-AE66-45C0-9EC9-0C9586447AD8}"/>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7EEFC34-95CF-4996-B61D-FDB6005660F5}"/>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162C5D7-30C1-4FB0-93BF-C1CA34DF2187}"/>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307ED43-71F5-4A3C-8848-6A4B93EA2AFF}"/>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4CEF923-2D5F-4D32-8F5D-461A28707CE3}"/>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5F6B391-D78B-42CF-A2D9-ECF7152478BD}"/>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F58A345-5D11-43FF-9BD1-BD5907CC001C}"/>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489A501-D3B9-42A2-887E-AEC76B3FCE14}"/>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7739EFC-F058-43DD-8ECC-DEA85976914F}"/>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005D6BD-D3A3-4C02-959A-9F111F526EC6}"/>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ECC9778-1B1D-48A8-A46D-4A7B3B53ABDE}"/>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72F6E29-34EC-41E4-AFD8-8B466E90CC31}"/>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7C78047-0578-451E-AA87-7AA07F83AFC7}"/>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42967A-4FE0-46F7-8630-5BE0BB408330}"/>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49AB0ED-9162-4D92-870C-90B691E562CE}"/>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5F362AA4-936E-43B5-8074-987989B82168}"/>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502BFA43-F43B-46C2-AC49-C48E740317D4}"/>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14AA0A31-8819-464E-AAA0-1FC920497E96}"/>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707D0D97-C4D1-4BA7-8687-AB5595132920}"/>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9258D1EF-0F37-4F62-9832-119A3CB58EF2}"/>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DE4739EA-0E95-4F04-A43E-222D0239C13C}"/>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BFD42C9B-03EC-4775-8275-C55803801F59}"/>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478FF1BB-95E1-4997-992A-32F82050D7DD}"/>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B5A1C294-55D0-4C5B-BE78-CE22AC446C05}"/>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83A647CF-9751-4D11-B16A-6AF5E8749ADB}"/>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A793C315-4414-49FB-A675-C3410D3858C1}"/>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DED0DFD7-0431-430E-8AE6-E1E7D1F60E06}"/>
            </a:ext>
          </a:extLst>
        </xdr:cNvPr>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41D381AC-14B8-40B9-ACEC-A059ECEB4214}"/>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8E1D3ABC-E49F-4217-BCE7-BDDC48F63EC0}"/>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56606</xdr:rowOff>
    </xdr:to>
    <xdr:cxnSp macro="">
      <xdr:nvCxnSpPr>
        <xdr:cNvPr id="58" name="直線コネクタ 57">
          <a:extLst>
            <a:ext uri="{FF2B5EF4-FFF2-40B4-BE49-F238E27FC236}">
              <a16:creationId xmlns:a16="http://schemas.microsoft.com/office/drawing/2014/main" id="{39EB8F99-45EC-467F-9538-D8C8A02904CD}"/>
            </a:ext>
          </a:extLst>
        </xdr:cNvPr>
        <xdr:cNvCxnSpPr/>
      </xdr:nvCxnSpPr>
      <xdr:spPr>
        <a:xfrm flipV="1">
          <a:off x="4086225" y="5534842"/>
          <a:ext cx="0" cy="15626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60433</xdr:rowOff>
    </xdr:from>
    <xdr:ext cx="405111" cy="259045"/>
    <xdr:sp macro="" textlink="">
      <xdr:nvSpPr>
        <xdr:cNvPr id="59" name="【道路】&#10;有形固定資産減価償却率最小値テキスト">
          <a:extLst>
            <a:ext uri="{FF2B5EF4-FFF2-40B4-BE49-F238E27FC236}">
              <a16:creationId xmlns:a16="http://schemas.microsoft.com/office/drawing/2014/main" id="{8771F544-9257-41F2-AFFA-833AC922E35F}"/>
            </a:ext>
          </a:extLst>
        </xdr:cNvPr>
        <xdr:cNvSpPr txBox="1"/>
      </xdr:nvSpPr>
      <xdr:spPr>
        <a:xfrm>
          <a:off x="4124960" y="710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56606</xdr:rowOff>
    </xdr:from>
    <xdr:to>
      <xdr:col>24</xdr:col>
      <xdr:colOff>152400</xdr:colOff>
      <xdr:row>42</xdr:row>
      <xdr:rowOff>56606</xdr:rowOff>
    </xdr:to>
    <xdr:cxnSp macro="">
      <xdr:nvCxnSpPr>
        <xdr:cNvPr id="60" name="直線コネクタ 59">
          <a:extLst>
            <a:ext uri="{FF2B5EF4-FFF2-40B4-BE49-F238E27FC236}">
              <a16:creationId xmlns:a16="http://schemas.microsoft.com/office/drawing/2014/main" id="{4E4050B4-FDAE-4928-AC80-C87CB4CF5FE7}"/>
            </a:ext>
          </a:extLst>
        </xdr:cNvPr>
        <xdr:cNvCxnSpPr/>
      </xdr:nvCxnSpPr>
      <xdr:spPr>
        <a:xfrm>
          <a:off x="4020820" y="70974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B73F6830-AFBB-4172-BBC1-007D9C74ECB6}"/>
            </a:ext>
          </a:extLst>
        </xdr:cNvPr>
        <xdr:cNvSpPr txBox="1"/>
      </xdr:nvSpPr>
      <xdr:spPr>
        <a:xfrm>
          <a:off x="4124960" y="531768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BD52A1A1-9D61-4E43-91F0-D5948442833C}"/>
            </a:ext>
          </a:extLst>
        </xdr:cNvPr>
        <xdr:cNvCxnSpPr/>
      </xdr:nvCxnSpPr>
      <xdr:spPr>
        <a:xfrm>
          <a:off x="4020820" y="55348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102161</xdr:rowOff>
    </xdr:from>
    <xdr:ext cx="405111" cy="259045"/>
    <xdr:sp macro="" textlink="">
      <xdr:nvSpPr>
        <xdr:cNvPr id="63" name="【道路】&#10;有形固定資産減価償却率平均値テキスト">
          <a:extLst>
            <a:ext uri="{FF2B5EF4-FFF2-40B4-BE49-F238E27FC236}">
              <a16:creationId xmlns:a16="http://schemas.microsoft.com/office/drawing/2014/main" id="{EE5CB561-9040-4407-AD7A-1A0B5C620A6E}"/>
            </a:ext>
          </a:extLst>
        </xdr:cNvPr>
        <xdr:cNvSpPr txBox="1"/>
      </xdr:nvSpPr>
      <xdr:spPr>
        <a:xfrm>
          <a:off x="4124960" y="63048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79284</xdr:rowOff>
    </xdr:from>
    <xdr:to>
      <xdr:col>24</xdr:col>
      <xdr:colOff>114300</xdr:colOff>
      <xdr:row>39</xdr:row>
      <xdr:rowOff>9434</xdr:rowOff>
    </xdr:to>
    <xdr:sp macro="" textlink="">
      <xdr:nvSpPr>
        <xdr:cNvPr id="64" name="フローチャート: 判断 63">
          <a:extLst>
            <a:ext uri="{FF2B5EF4-FFF2-40B4-BE49-F238E27FC236}">
              <a16:creationId xmlns:a16="http://schemas.microsoft.com/office/drawing/2014/main" id="{D0F8035B-518A-4B30-92F5-C4A911CA4B2D}"/>
            </a:ext>
          </a:extLst>
        </xdr:cNvPr>
        <xdr:cNvSpPr/>
      </xdr:nvSpPr>
      <xdr:spPr>
        <a:xfrm>
          <a:off x="4036060" y="64496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5" name="フローチャート: 判断 64">
          <a:extLst>
            <a:ext uri="{FF2B5EF4-FFF2-40B4-BE49-F238E27FC236}">
              <a16:creationId xmlns:a16="http://schemas.microsoft.com/office/drawing/2014/main" id="{465F8878-6221-45EF-9799-070F5511F0D0}"/>
            </a:ext>
          </a:extLst>
        </xdr:cNvPr>
        <xdr:cNvSpPr/>
      </xdr:nvSpPr>
      <xdr:spPr>
        <a:xfrm>
          <a:off x="3312160" y="64414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69487</xdr:rowOff>
    </xdr:from>
    <xdr:to>
      <xdr:col>15</xdr:col>
      <xdr:colOff>101600</xdr:colOff>
      <xdr:row>38</xdr:row>
      <xdr:rowOff>171087</xdr:rowOff>
    </xdr:to>
    <xdr:sp macro="" textlink="">
      <xdr:nvSpPr>
        <xdr:cNvPr id="66" name="フローチャート: 判断 65">
          <a:extLst>
            <a:ext uri="{FF2B5EF4-FFF2-40B4-BE49-F238E27FC236}">
              <a16:creationId xmlns:a16="http://schemas.microsoft.com/office/drawing/2014/main" id="{4D809FFB-27F5-4720-A266-437EFE0C6CBC}"/>
            </a:ext>
          </a:extLst>
        </xdr:cNvPr>
        <xdr:cNvSpPr/>
      </xdr:nvSpPr>
      <xdr:spPr>
        <a:xfrm>
          <a:off x="2514600" y="6439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59690</xdr:rowOff>
    </xdr:from>
    <xdr:to>
      <xdr:col>10</xdr:col>
      <xdr:colOff>165100</xdr:colOff>
      <xdr:row>38</xdr:row>
      <xdr:rowOff>161290</xdr:rowOff>
    </xdr:to>
    <xdr:sp macro="" textlink="">
      <xdr:nvSpPr>
        <xdr:cNvPr id="67" name="フローチャート: 判断 66">
          <a:extLst>
            <a:ext uri="{FF2B5EF4-FFF2-40B4-BE49-F238E27FC236}">
              <a16:creationId xmlns:a16="http://schemas.microsoft.com/office/drawing/2014/main" id="{E852CB49-1524-48F9-AE63-AAAD2F1BCDDA}"/>
            </a:ext>
          </a:extLst>
        </xdr:cNvPr>
        <xdr:cNvSpPr/>
      </xdr:nvSpPr>
      <xdr:spPr>
        <a:xfrm>
          <a:off x="1739900" y="643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53159</xdr:rowOff>
    </xdr:from>
    <xdr:to>
      <xdr:col>6</xdr:col>
      <xdr:colOff>38100</xdr:colOff>
      <xdr:row>38</xdr:row>
      <xdr:rowOff>154759</xdr:rowOff>
    </xdr:to>
    <xdr:sp macro="" textlink="">
      <xdr:nvSpPr>
        <xdr:cNvPr id="68" name="フローチャート: 判断 67">
          <a:extLst>
            <a:ext uri="{FF2B5EF4-FFF2-40B4-BE49-F238E27FC236}">
              <a16:creationId xmlns:a16="http://schemas.microsoft.com/office/drawing/2014/main" id="{5D2E6218-657F-49D4-8171-E2B8D04DA30E}"/>
            </a:ext>
          </a:extLst>
        </xdr:cNvPr>
        <xdr:cNvSpPr/>
      </xdr:nvSpPr>
      <xdr:spPr>
        <a:xfrm>
          <a:off x="965200" y="642347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DC958E1-4BB3-4171-BED8-9CA8BC199B49}"/>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41C5138-66E1-41B3-92C3-326774050FCC}"/>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C92716A-1937-4790-9086-60094FFD9F3D}"/>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78FDB374-4A6E-43EE-9758-2AB01E9CD597}"/>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A4AF8340-F1C3-423E-A169-9CA23FC55A96}"/>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133169</xdr:rowOff>
    </xdr:from>
    <xdr:to>
      <xdr:col>24</xdr:col>
      <xdr:colOff>114300</xdr:colOff>
      <xdr:row>42</xdr:row>
      <xdr:rowOff>63319</xdr:rowOff>
    </xdr:to>
    <xdr:sp macro="" textlink="">
      <xdr:nvSpPr>
        <xdr:cNvPr id="74" name="楕円 73">
          <a:extLst>
            <a:ext uri="{FF2B5EF4-FFF2-40B4-BE49-F238E27FC236}">
              <a16:creationId xmlns:a16="http://schemas.microsoft.com/office/drawing/2014/main" id="{F1AB91CA-933F-4791-A829-A2CFDF2EDCD7}"/>
            </a:ext>
          </a:extLst>
        </xdr:cNvPr>
        <xdr:cNvSpPr/>
      </xdr:nvSpPr>
      <xdr:spPr>
        <a:xfrm>
          <a:off x="4036060" y="70064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41</xdr:row>
      <xdr:rowOff>48096</xdr:rowOff>
    </xdr:from>
    <xdr:ext cx="405111" cy="259045"/>
    <xdr:sp macro="" textlink="">
      <xdr:nvSpPr>
        <xdr:cNvPr id="75" name="【道路】&#10;有形固定資産減価償却率該当値テキスト">
          <a:extLst>
            <a:ext uri="{FF2B5EF4-FFF2-40B4-BE49-F238E27FC236}">
              <a16:creationId xmlns:a16="http://schemas.microsoft.com/office/drawing/2014/main" id="{69AC224E-5141-4182-938D-C982FC91907A}"/>
            </a:ext>
          </a:extLst>
        </xdr:cNvPr>
        <xdr:cNvSpPr txBox="1"/>
      </xdr:nvSpPr>
      <xdr:spPr>
        <a:xfrm>
          <a:off x="4124960" y="6921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131535</xdr:rowOff>
    </xdr:from>
    <xdr:to>
      <xdr:col>20</xdr:col>
      <xdr:colOff>38100</xdr:colOff>
      <xdr:row>42</xdr:row>
      <xdr:rowOff>61685</xdr:rowOff>
    </xdr:to>
    <xdr:sp macro="" textlink="">
      <xdr:nvSpPr>
        <xdr:cNvPr id="76" name="楕円 75">
          <a:extLst>
            <a:ext uri="{FF2B5EF4-FFF2-40B4-BE49-F238E27FC236}">
              <a16:creationId xmlns:a16="http://schemas.microsoft.com/office/drawing/2014/main" id="{565F78F0-00CB-45B3-9A15-F6D02704CB5F}"/>
            </a:ext>
          </a:extLst>
        </xdr:cNvPr>
        <xdr:cNvSpPr/>
      </xdr:nvSpPr>
      <xdr:spPr>
        <a:xfrm>
          <a:off x="3312160" y="70047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42</xdr:row>
      <xdr:rowOff>10885</xdr:rowOff>
    </xdr:from>
    <xdr:to>
      <xdr:col>24</xdr:col>
      <xdr:colOff>63500</xdr:colOff>
      <xdr:row>42</xdr:row>
      <xdr:rowOff>12519</xdr:rowOff>
    </xdr:to>
    <xdr:cxnSp macro="">
      <xdr:nvCxnSpPr>
        <xdr:cNvPr id="77" name="直線コネクタ 76">
          <a:extLst>
            <a:ext uri="{FF2B5EF4-FFF2-40B4-BE49-F238E27FC236}">
              <a16:creationId xmlns:a16="http://schemas.microsoft.com/office/drawing/2014/main" id="{E2BEFF35-FCF1-4CD8-9F08-9C78DC336DCD}"/>
            </a:ext>
          </a:extLst>
        </xdr:cNvPr>
        <xdr:cNvCxnSpPr/>
      </xdr:nvCxnSpPr>
      <xdr:spPr>
        <a:xfrm>
          <a:off x="3355340" y="7051765"/>
          <a:ext cx="73152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97246</xdr:rowOff>
    </xdr:from>
    <xdr:to>
      <xdr:col>15</xdr:col>
      <xdr:colOff>101600</xdr:colOff>
      <xdr:row>42</xdr:row>
      <xdr:rowOff>27396</xdr:rowOff>
    </xdr:to>
    <xdr:sp macro="" textlink="">
      <xdr:nvSpPr>
        <xdr:cNvPr id="78" name="楕円 77">
          <a:extLst>
            <a:ext uri="{FF2B5EF4-FFF2-40B4-BE49-F238E27FC236}">
              <a16:creationId xmlns:a16="http://schemas.microsoft.com/office/drawing/2014/main" id="{9EDB5E77-ED1C-4B72-8C29-32FCA425142F}"/>
            </a:ext>
          </a:extLst>
        </xdr:cNvPr>
        <xdr:cNvSpPr/>
      </xdr:nvSpPr>
      <xdr:spPr>
        <a:xfrm>
          <a:off x="2514600" y="69704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148046</xdr:rowOff>
    </xdr:from>
    <xdr:to>
      <xdr:col>19</xdr:col>
      <xdr:colOff>177800</xdr:colOff>
      <xdr:row>42</xdr:row>
      <xdr:rowOff>10885</xdr:rowOff>
    </xdr:to>
    <xdr:cxnSp macro="">
      <xdr:nvCxnSpPr>
        <xdr:cNvPr id="79" name="直線コネクタ 78">
          <a:extLst>
            <a:ext uri="{FF2B5EF4-FFF2-40B4-BE49-F238E27FC236}">
              <a16:creationId xmlns:a16="http://schemas.microsoft.com/office/drawing/2014/main" id="{462C9C98-2C4B-4DAD-AC5C-0FACB7A28AF0}"/>
            </a:ext>
          </a:extLst>
        </xdr:cNvPr>
        <xdr:cNvCxnSpPr/>
      </xdr:nvCxnSpPr>
      <xdr:spPr>
        <a:xfrm>
          <a:off x="2565400" y="7021286"/>
          <a:ext cx="789940" cy="30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51526</xdr:rowOff>
    </xdr:from>
    <xdr:to>
      <xdr:col>10</xdr:col>
      <xdr:colOff>165100</xdr:colOff>
      <xdr:row>41</xdr:row>
      <xdr:rowOff>153126</xdr:rowOff>
    </xdr:to>
    <xdr:sp macro="" textlink="">
      <xdr:nvSpPr>
        <xdr:cNvPr id="80" name="楕円 79">
          <a:extLst>
            <a:ext uri="{FF2B5EF4-FFF2-40B4-BE49-F238E27FC236}">
              <a16:creationId xmlns:a16="http://schemas.microsoft.com/office/drawing/2014/main" id="{7F2C30E5-8A84-431D-B4E1-D3CBBE08B330}"/>
            </a:ext>
          </a:extLst>
        </xdr:cNvPr>
        <xdr:cNvSpPr/>
      </xdr:nvSpPr>
      <xdr:spPr>
        <a:xfrm>
          <a:off x="1739900" y="6924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102326</xdr:rowOff>
    </xdr:from>
    <xdr:to>
      <xdr:col>15</xdr:col>
      <xdr:colOff>50800</xdr:colOff>
      <xdr:row>41</xdr:row>
      <xdr:rowOff>148046</xdr:rowOff>
    </xdr:to>
    <xdr:cxnSp macro="">
      <xdr:nvCxnSpPr>
        <xdr:cNvPr id="81" name="直線コネクタ 80">
          <a:extLst>
            <a:ext uri="{FF2B5EF4-FFF2-40B4-BE49-F238E27FC236}">
              <a16:creationId xmlns:a16="http://schemas.microsoft.com/office/drawing/2014/main" id="{DC4108E8-F084-4C0F-8CE4-B89EB9AC745E}"/>
            </a:ext>
          </a:extLst>
        </xdr:cNvPr>
        <xdr:cNvCxnSpPr/>
      </xdr:nvCxnSpPr>
      <xdr:spPr>
        <a:xfrm>
          <a:off x="1790700" y="6975566"/>
          <a:ext cx="7747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41</xdr:row>
      <xdr:rowOff>51526</xdr:rowOff>
    </xdr:from>
    <xdr:to>
      <xdr:col>6</xdr:col>
      <xdr:colOff>38100</xdr:colOff>
      <xdr:row>41</xdr:row>
      <xdr:rowOff>153126</xdr:rowOff>
    </xdr:to>
    <xdr:sp macro="" textlink="">
      <xdr:nvSpPr>
        <xdr:cNvPr id="82" name="楕円 81">
          <a:extLst>
            <a:ext uri="{FF2B5EF4-FFF2-40B4-BE49-F238E27FC236}">
              <a16:creationId xmlns:a16="http://schemas.microsoft.com/office/drawing/2014/main" id="{4952D845-6E9F-499B-BAC1-C8746A89E4E6}"/>
            </a:ext>
          </a:extLst>
        </xdr:cNvPr>
        <xdr:cNvSpPr/>
      </xdr:nvSpPr>
      <xdr:spPr>
        <a:xfrm>
          <a:off x="965200" y="692476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102326</xdr:rowOff>
    </xdr:from>
    <xdr:to>
      <xdr:col>10</xdr:col>
      <xdr:colOff>114300</xdr:colOff>
      <xdr:row>41</xdr:row>
      <xdr:rowOff>102326</xdr:rowOff>
    </xdr:to>
    <xdr:cxnSp macro="">
      <xdr:nvCxnSpPr>
        <xdr:cNvPr id="83" name="直線コネクタ 82">
          <a:extLst>
            <a:ext uri="{FF2B5EF4-FFF2-40B4-BE49-F238E27FC236}">
              <a16:creationId xmlns:a16="http://schemas.microsoft.com/office/drawing/2014/main" id="{20B7C60C-CF73-42C9-9B61-CE84661E5E65}"/>
            </a:ext>
          </a:extLst>
        </xdr:cNvPr>
        <xdr:cNvCxnSpPr/>
      </xdr:nvCxnSpPr>
      <xdr:spPr>
        <a:xfrm>
          <a:off x="1008380" y="6975566"/>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17797</xdr:rowOff>
    </xdr:from>
    <xdr:ext cx="405111" cy="259045"/>
    <xdr:sp macro="" textlink="">
      <xdr:nvSpPr>
        <xdr:cNvPr id="84" name="n_1aveValue【道路】&#10;有形固定資産減価償却率">
          <a:extLst>
            <a:ext uri="{FF2B5EF4-FFF2-40B4-BE49-F238E27FC236}">
              <a16:creationId xmlns:a16="http://schemas.microsoft.com/office/drawing/2014/main" id="{3E4AF4B8-8475-4A15-B60D-69CA3227F3EE}"/>
            </a:ext>
          </a:extLst>
        </xdr:cNvPr>
        <xdr:cNvSpPr txBox="1"/>
      </xdr:nvSpPr>
      <xdr:spPr>
        <a:xfrm>
          <a:off x="3170564" y="622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16164</xdr:rowOff>
    </xdr:from>
    <xdr:ext cx="405111" cy="259045"/>
    <xdr:sp macro="" textlink="">
      <xdr:nvSpPr>
        <xdr:cNvPr id="85" name="n_2aveValue【道路】&#10;有形固定資産減価償却率">
          <a:extLst>
            <a:ext uri="{FF2B5EF4-FFF2-40B4-BE49-F238E27FC236}">
              <a16:creationId xmlns:a16="http://schemas.microsoft.com/office/drawing/2014/main" id="{D1507FBE-6737-4E0E-BE17-5DD6C7773331}"/>
            </a:ext>
          </a:extLst>
        </xdr:cNvPr>
        <xdr:cNvSpPr txBox="1"/>
      </xdr:nvSpPr>
      <xdr:spPr>
        <a:xfrm>
          <a:off x="2385704" y="62188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6367</xdr:rowOff>
    </xdr:from>
    <xdr:ext cx="405111" cy="259045"/>
    <xdr:sp macro="" textlink="">
      <xdr:nvSpPr>
        <xdr:cNvPr id="86" name="n_3aveValue【道路】&#10;有形固定資産減価償却率">
          <a:extLst>
            <a:ext uri="{FF2B5EF4-FFF2-40B4-BE49-F238E27FC236}">
              <a16:creationId xmlns:a16="http://schemas.microsoft.com/office/drawing/2014/main" id="{41C33B94-9D7A-4DC3-9BF5-786E6EAD0179}"/>
            </a:ext>
          </a:extLst>
        </xdr:cNvPr>
        <xdr:cNvSpPr txBox="1"/>
      </xdr:nvSpPr>
      <xdr:spPr>
        <a:xfrm>
          <a:off x="1611004" y="620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171285</xdr:rowOff>
    </xdr:from>
    <xdr:ext cx="405111" cy="259045"/>
    <xdr:sp macro="" textlink="">
      <xdr:nvSpPr>
        <xdr:cNvPr id="87" name="n_4aveValue【道路】&#10;有形固定資産減価償却率">
          <a:extLst>
            <a:ext uri="{FF2B5EF4-FFF2-40B4-BE49-F238E27FC236}">
              <a16:creationId xmlns:a16="http://schemas.microsoft.com/office/drawing/2014/main" id="{41830C25-0263-4811-A765-FA19AC6E2814}"/>
            </a:ext>
          </a:extLst>
        </xdr:cNvPr>
        <xdr:cNvSpPr txBox="1"/>
      </xdr:nvSpPr>
      <xdr:spPr>
        <a:xfrm>
          <a:off x="836304" y="6206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42</xdr:row>
      <xdr:rowOff>52812</xdr:rowOff>
    </xdr:from>
    <xdr:ext cx="405111" cy="259045"/>
    <xdr:sp macro="" textlink="">
      <xdr:nvSpPr>
        <xdr:cNvPr id="88" name="n_1mainValue【道路】&#10;有形固定資産減価償却率">
          <a:extLst>
            <a:ext uri="{FF2B5EF4-FFF2-40B4-BE49-F238E27FC236}">
              <a16:creationId xmlns:a16="http://schemas.microsoft.com/office/drawing/2014/main" id="{928414FE-54AD-49E1-BE38-DD8EE485397C}"/>
            </a:ext>
          </a:extLst>
        </xdr:cNvPr>
        <xdr:cNvSpPr txBox="1"/>
      </xdr:nvSpPr>
      <xdr:spPr>
        <a:xfrm>
          <a:off x="3170564" y="7093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42</xdr:row>
      <xdr:rowOff>18523</xdr:rowOff>
    </xdr:from>
    <xdr:ext cx="405111" cy="259045"/>
    <xdr:sp macro="" textlink="">
      <xdr:nvSpPr>
        <xdr:cNvPr id="89" name="n_2mainValue【道路】&#10;有形固定資産減価償却率">
          <a:extLst>
            <a:ext uri="{FF2B5EF4-FFF2-40B4-BE49-F238E27FC236}">
              <a16:creationId xmlns:a16="http://schemas.microsoft.com/office/drawing/2014/main" id="{B3F8E148-03F9-48D2-92D7-2D7DB6C8FF87}"/>
            </a:ext>
          </a:extLst>
        </xdr:cNvPr>
        <xdr:cNvSpPr txBox="1"/>
      </xdr:nvSpPr>
      <xdr:spPr>
        <a:xfrm>
          <a:off x="2385704" y="7059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144253</xdr:rowOff>
    </xdr:from>
    <xdr:ext cx="405111" cy="259045"/>
    <xdr:sp macro="" textlink="">
      <xdr:nvSpPr>
        <xdr:cNvPr id="90" name="n_3mainValue【道路】&#10;有形固定資産減価償却率">
          <a:extLst>
            <a:ext uri="{FF2B5EF4-FFF2-40B4-BE49-F238E27FC236}">
              <a16:creationId xmlns:a16="http://schemas.microsoft.com/office/drawing/2014/main" id="{7FE6BE8B-1FB8-47AB-B7EC-10D9EA0AFB33}"/>
            </a:ext>
          </a:extLst>
        </xdr:cNvPr>
        <xdr:cNvSpPr txBox="1"/>
      </xdr:nvSpPr>
      <xdr:spPr>
        <a:xfrm>
          <a:off x="1611004" y="7017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144253</xdr:rowOff>
    </xdr:from>
    <xdr:ext cx="405111" cy="259045"/>
    <xdr:sp macro="" textlink="">
      <xdr:nvSpPr>
        <xdr:cNvPr id="91" name="n_4mainValue【道路】&#10;有形固定資産減価償却率">
          <a:extLst>
            <a:ext uri="{FF2B5EF4-FFF2-40B4-BE49-F238E27FC236}">
              <a16:creationId xmlns:a16="http://schemas.microsoft.com/office/drawing/2014/main" id="{67D358B0-92AF-4CBC-A004-46637D7250FD}"/>
            </a:ext>
          </a:extLst>
        </xdr:cNvPr>
        <xdr:cNvSpPr txBox="1"/>
      </xdr:nvSpPr>
      <xdr:spPr>
        <a:xfrm>
          <a:off x="836304" y="7017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680D2514-D44E-414C-9129-3FC0FA972C0B}"/>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B86D537B-71C3-4B81-AFF5-67A847D0175C}"/>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20CC3F4A-CC83-4B1F-BE56-DB3A3C736D07}"/>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AAC168AE-28C6-4A76-82D1-F699462DC0A5}"/>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206AEA5-B9FC-4DE8-8D6F-C505EE6874BF}"/>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36B6FD96-989A-4456-8B66-5348B6188937}"/>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9BBEAF94-9E65-436F-9CE7-0EF9AF317470}"/>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78A2D2A7-6316-4983-B67A-990BE8D79EAA}"/>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C364ED9C-9996-419A-8845-E5E29750195B}"/>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B8E5C5F6-99F1-4E03-9BB3-2E707C391E54}"/>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EE1120E-068C-4CC0-AF4F-FB01435B43C5}"/>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302D965D-3535-44E4-B904-C6C2605E0B06}"/>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8E9779D8-1D20-475C-A4C4-F0971D487E4C}"/>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E82D4886-9A8B-4D1B-B4A0-2120CF3FD144}"/>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83459C8A-13EA-45CF-B873-2B6C7C15B0ED}"/>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E93C8A3D-BE72-42D4-8BB7-B36A263F5FD2}"/>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52F86BB3-B2C3-4084-982B-CE0E8C8B667F}"/>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E1882A4F-54C3-44CE-84EE-064536F0E765}"/>
            </a:ext>
          </a:extLst>
        </xdr:cNvPr>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569ECD03-219B-4FC0-8E19-7FE6ED9ACD68}"/>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DBA12695-4456-48C7-AC22-93961B190AE0}"/>
            </a:ext>
          </a:extLst>
        </xdr:cNvPr>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4E0514C3-E778-4812-99F5-B1B1797C93B4}"/>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3" name="テキスト ボックス 112">
          <a:extLst>
            <a:ext uri="{FF2B5EF4-FFF2-40B4-BE49-F238E27FC236}">
              <a16:creationId xmlns:a16="http://schemas.microsoft.com/office/drawing/2014/main" id="{0EE6A9A7-21C6-431A-BD01-B0315E56971A}"/>
            </a:ext>
          </a:extLst>
        </xdr:cNvPr>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道路】&#10;一人当たり延長グラフ枠">
          <a:extLst>
            <a:ext uri="{FF2B5EF4-FFF2-40B4-BE49-F238E27FC236}">
              <a16:creationId xmlns:a16="http://schemas.microsoft.com/office/drawing/2014/main" id="{FE63D021-972C-466A-ABCD-4FA6ADDB6CB0}"/>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20765</xdr:rowOff>
    </xdr:from>
    <xdr:to>
      <xdr:col>54</xdr:col>
      <xdr:colOff>189865</xdr:colOff>
      <xdr:row>41</xdr:row>
      <xdr:rowOff>92964</xdr:rowOff>
    </xdr:to>
    <xdr:cxnSp macro="">
      <xdr:nvCxnSpPr>
        <xdr:cNvPr id="115" name="直線コネクタ 114">
          <a:extLst>
            <a:ext uri="{FF2B5EF4-FFF2-40B4-BE49-F238E27FC236}">
              <a16:creationId xmlns:a16="http://schemas.microsoft.com/office/drawing/2014/main" id="{4FD2FC23-852D-45A5-BC43-18785671F0EB}"/>
            </a:ext>
          </a:extLst>
        </xdr:cNvPr>
        <xdr:cNvCxnSpPr/>
      </xdr:nvCxnSpPr>
      <xdr:spPr>
        <a:xfrm flipV="1">
          <a:off x="9219565" y="5720525"/>
          <a:ext cx="0" cy="1245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96791</xdr:rowOff>
    </xdr:from>
    <xdr:ext cx="469744" cy="259045"/>
    <xdr:sp macro="" textlink="">
      <xdr:nvSpPr>
        <xdr:cNvPr id="116" name="【道路】&#10;一人当たり延長最小値テキスト">
          <a:extLst>
            <a:ext uri="{FF2B5EF4-FFF2-40B4-BE49-F238E27FC236}">
              <a16:creationId xmlns:a16="http://schemas.microsoft.com/office/drawing/2014/main" id="{3112B98F-640A-4A93-A3F3-DC257E701173}"/>
            </a:ext>
          </a:extLst>
        </xdr:cNvPr>
        <xdr:cNvSpPr txBox="1"/>
      </xdr:nvSpPr>
      <xdr:spPr>
        <a:xfrm>
          <a:off x="9258300" y="6970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92964</xdr:rowOff>
    </xdr:from>
    <xdr:to>
      <xdr:col>55</xdr:col>
      <xdr:colOff>88900</xdr:colOff>
      <xdr:row>41</xdr:row>
      <xdr:rowOff>92964</xdr:rowOff>
    </xdr:to>
    <xdr:cxnSp macro="">
      <xdr:nvCxnSpPr>
        <xdr:cNvPr id="117" name="直線コネクタ 116">
          <a:extLst>
            <a:ext uri="{FF2B5EF4-FFF2-40B4-BE49-F238E27FC236}">
              <a16:creationId xmlns:a16="http://schemas.microsoft.com/office/drawing/2014/main" id="{A58C10B6-615A-42F1-B95A-7854C8B0242C}"/>
            </a:ext>
          </a:extLst>
        </xdr:cNvPr>
        <xdr:cNvCxnSpPr/>
      </xdr:nvCxnSpPr>
      <xdr:spPr>
        <a:xfrm>
          <a:off x="9154160" y="69662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138892</xdr:rowOff>
    </xdr:from>
    <xdr:ext cx="469744" cy="259045"/>
    <xdr:sp macro="" textlink="">
      <xdr:nvSpPr>
        <xdr:cNvPr id="118" name="【道路】&#10;一人当たり延長最大値テキスト">
          <a:extLst>
            <a:ext uri="{FF2B5EF4-FFF2-40B4-BE49-F238E27FC236}">
              <a16:creationId xmlns:a16="http://schemas.microsoft.com/office/drawing/2014/main" id="{FDA5CE73-F296-42D0-A51F-9584841D678C}"/>
            </a:ext>
          </a:extLst>
        </xdr:cNvPr>
        <xdr:cNvSpPr txBox="1"/>
      </xdr:nvSpPr>
      <xdr:spPr>
        <a:xfrm>
          <a:off x="9258300" y="5503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20765</xdr:rowOff>
    </xdr:from>
    <xdr:to>
      <xdr:col>55</xdr:col>
      <xdr:colOff>88900</xdr:colOff>
      <xdr:row>34</xdr:row>
      <xdr:rowOff>20765</xdr:rowOff>
    </xdr:to>
    <xdr:cxnSp macro="">
      <xdr:nvCxnSpPr>
        <xdr:cNvPr id="119" name="直線コネクタ 118">
          <a:extLst>
            <a:ext uri="{FF2B5EF4-FFF2-40B4-BE49-F238E27FC236}">
              <a16:creationId xmlns:a16="http://schemas.microsoft.com/office/drawing/2014/main" id="{70E9EEFF-E95E-4DF4-B1ED-7BEC911331D8}"/>
            </a:ext>
          </a:extLst>
        </xdr:cNvPr>
        <xdr:cNvCxnSpPr/>
      </xdr:nvCxnSpPr>
      <xdr:spPr>
        <a:xfrm>
          <a:off x="9154160" y="57205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69613</xdr:rowOff>
    </xdr:from>
    <xdr:ext cx="469744" cy="259045"/>
    <xdr:sp macro="" textlink="">
      <xdr:nvSpPr>
        <xdr:cNvPr id="120" name="【道路】&#10;一人当たり延長平均値テキスト">
          <a:extLst>
            <a:ext uri="{FF2B5EF4-FFF2-40B4-BE49-F238E27FC236}">
              <a16:creationId xmlns:a16="http://schemas.microsoft.com/office/drawing/2014/main" id="{5043A517-CA22-46D9-8CC0-B2F695995903}"/>
            </a:ext>
          </a:extLst>
        </xdr:cNvPr>
        <xdr:cNvSpPr txBox="1"/>
      </xdr:nvSpPr>
      <xdr:spPr>
        <a:xfrm>
          <a:off x="9258300" y="66075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46736</xdr:rowOff>
    </xdr:from>
    <xdr:to>
      <xdr:col>55</xdr:col>
      <xdr:colOff>50800</xdr:colOff>
      <xdr:row>40</xdr:row>
      <xdr:rowOff>148336</xdr:rowOff>
    </xdr:to>
    <xdr:sp macro="" textlink="">
      <xdr:nvSpPr>
        <xdr:cNvPr id="121" name="フローチャート: 判断 120">
          <a:extLst>
            <a:ext uri="{FF2B5EF4-FFF2-40B4-BE49-F238E27FC236}">
              <a16:creationId xmlns:a16="http://schemas.microsoft.com/office/drawing/2014/main" id="{BC308A33-864B-4498-9CFD-E815BE034C6B}"/>
            </a:ext>
          </a:extLst>
        </xdr:cNvPr>
        <xdr:cNvSpPr/>
      </xdr:nvSpPr>
      <xdr:spPr>
        <a:xfrm>
          <a:off x="9192260" y="675233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43688</xdr:rowOff>
    </xdr:from>
    <xdr:to>
      <xdr:col>50</xdr:col>
      <xdr:colOff>165100</xdr:colOff>
      <xdr:row>40</xdr:row>
      <xdr:rowOff>145288</xdr:rowOff>
    </xdr:to>
    <xdr:sp macro="" textlink="">
      <xdr:nvSpPr>
        <xdr:cNvPr id="122" name="フローチャート: 判断 121">
          <a:extLst>
            <a:ext uri="{FF2B5EF4-FFF2-40B4-BE49-F238E27FC236}">
              <a16:creationId xmlns:a16="http://schemas.microsoft.com/office/drawing/2014/main" id="{87253A63-1B25-4186-BB5A-B756CDF9E917}"/>
            </a:ext>
          </a:extLst>
        </xdr:cNvPr>
        <xdr:cNvSpPr/>
      </xdr:nvSpPr>
      <xdr:spPr>
        <a:xfrm>
          <a:off x="8445500" y="6749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41973</xdr:rowOff>
    </xdr:from>
    <xdr:to>
      <xdr:col>46</xdr:col>
      <xdr:colOff>38100</xdr:colOff>
      <xdr:row>40</xdr:row>
      <xdr:rowOff>143573</xdr:rowOff>
    </xdr:to>
    <xdr:sp macro="" textlink="">
      <xdr:nvSpPr>
        <xdr:cNvPr id="123" name="フローチャート: 判断 122">
          <a:extLst>
            <a:ext uri="{FF2B5EF4-FFF2-40B4-BE49-F238E27FC236}">
              <a16:creationId xmlns:a16="http://schemas.microsoft.com/office/drawing/2014/main" id="{13CE39DB-F8DB-43A3-B8A3-DC8D1114F2D6}"/>
            </a:ext>
          </a:extLst>
        </xdr:cNvPr>
        <xdr:cNvSpPr/>
      </xdr:nvSpPr>
      <xdr:spPr>
        <a:xfrm>
          <a:off x="7670800" y="674757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41402</xdr:rowOff>
    </xdr:from>
    <xdr:to>
      <xdr:col>41</xdr:col>
      <xdr:colOff>101600</xdr:colOff>
      <xdr:row>40</xdr:row>
      <xdr:rowOff>143002</xdr:rowOff>
    </xdr:to>
    <xdr:sp macro="" textlink="">
      <xdr:nvSpPr>
        <xdr:cNvPr id="124" name="フローチャート: 判断 123">
          <a:extLst>
            <a:ext uri="{FF2B5EF4-FFF2-40B4-BE49-F238E27FC236}">
              <a16:creationId xmlns:a16="http://schemas.microsoft.com/office/drawing/2014/main" id="{9A4299EB-FB63-4BAD-B867-A64E474CD721}"/>
            </a:ext>
          </a:extLst>
        </xdr:cNvPr>
        <xdr:cNvSpPr/>
      </xdr:nvSpPr>
      <xdr:spPr>
        <a:xfrm>
          <a:off x="6873240" y="6747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41593</xdr:rowOff>
    </xdr:from>
    <xdr:to>
      <xdr:col>36</xdr:col>
      <xdr:colOff>165100</xdr:colOff>
      <xdr:row>40</xdr:row>
      <xdr:rowOff>143193</xdr:rowOff>
    </xdr:to>
    <xdr:sp macro="" textlink="">
      <xdr:nvSpPr>
        <xdr:cNvPr id="125" name="フローチャート: 判断 124">
          <a:extLst>
            <a:ext uri="{FF2B5EF4-FFF2-40B4-BE49-F238E27FC236}">
              <a16:creationId xmlns:a16="http://schemas.microsoft.com/office/drawing/2014/main" id="{B4EA8D83-58C6-4CF3-ADB4-CDCB16A02045}"/>
            </a:ext>
          </a:extLst>
        </xdr:cNvPr>
        <xdr:cNvSpPr/>
      </xdr:nvSpPr>
      <xdr:spPr>
        <a:xfrm>
          <a:off x="6098540" y="674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B3A7938-0288-41BD-8CB2-1000CC15D3CC}"/>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D6C127A-4741-4D47-BD2E-D606BEBC8FA4}"/>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DF250EC-36B0-4E93-82C4-F4606A7A3BA1}"/>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B8F5CD22-C0B0-4B1F-AF3B-E5F24E2D8ABA}"/>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4C50EA0A-89EC-46E6-9C1E-784F38A7E969}"/>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128651</xdr:rowOff>
    </xdr:from>
    <xdr:to>
      <xdr:col>55</xdr:col>
      <xdr:colOff>50800</xdr:colOff>
      <xdr:row>41</xdr:row>
      <xdr:rowOff>58801</xdr:rowOff>
    </xdr:to>
    <xdr:sp macro="" textlink="">
      <xdr:nvSpPr>
        <xdr:cNvPr id="131" name="楕円 130">
          <a:extLst>
            <a:ext uri="{FF2B5EF4-FFF2-40B4-BE49-F238E27FC236}">
              <a16:creationId xmlns:a16="http://schemas.microsoft.com/office/drawing/2014/main" id="{4BC031F9-0BFB-41E0-A278-E5FCB44CE496}"/>
            </a:ext>
          </a:extLst>
        </xdr:cNvPr>
        <xdr:cNvSpPr/>
      </xdr:nvSpPr>
      <xdr:spPr>
        <a:xfrm>
          <a:off x="9192260" y="683425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43578</xdr:rowOff>
    </xdr:from>
    <xdr:ext cx="469744" cy="259045"/>
    <xdr:sp macro="" textlink="">
      <xdr:nvSpPr>
        <xdr:cNvPr id="132" name="【道路】&#10;一人当たり延長該当値テキスト">
          <a:extLst>
            <a:ext uri="{FF2B5EF4-FFF2-40B4-BE49-F238E27FC236}">
              <a16:creationId xmlns:a16="http://schemas.microsoft.com/office/drawing/2014/main" id="{31845CD2-19E1-452A-AA4A-AE63AF6915DC}"/>
            </a:ext>
          </a:extLst>
        </xdr:cNvPr>
        <xdr:cNvSpPr txBox="1"/>
      </xdr:nvSpPr>
      <xdr:spPr>
        <a:xfrm>
          <a:off x="9258300" y="6749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125222</xdr:rowOff>
    </xdr:from>
    <xdr:to>
      <xdr:col>50</xdr:col>
      <xdr:colOff>165100</xdr:colOff>
      <xdr:row>41</xdr:row>
      <xdr:rowOff>55372</xdr:rowOff>
    </xdr:to>
    <xdr:sp macro="" textlink="">
      <xdr:nvSpPr>
        <xdr:cNvPr id="133" name="楕円 132">
          <a:extLst>
            <a:ext uri="{FF2B5EF4-FFF2-40B4-BE49-F238E27FC236}">
              <a16:creationId xmlns:a16="http://schemas.microsoft.com/office/drawing/2014/main" id="{9886DAE9-783A-4B2A-8CA8-E6390540991E}"/>
            </a:ext>
          </a:extLst>
        </xdr:cNvPr>
        <xdr:cNvSpPr/>
      </xdr:nvSpPr>
      <xdr:spPr>
        <a:xfrm>
          <a:off x="8445500" y="68308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4572</xdr:rowOff>
    </xdr:from>
    <xdr:to>
      <xdr:col>55</xdr:col>
      <xdr:colOff>0</xdr:colOff>
      <xdr:row>41</xdr:row>
      <xdr:rowOff>8001</xdr:rowOff>
    </xdr:to>
    <xdr:cxnSp macro="">
      <xdr:nvCxnSpPr>
        <xdr:cNvPr id="134" name="直線コネクタ 133">
          <a:extLst>
            <a:ext uri="{FF2B5EF4-FFF2-40B4-BE49-F238E27FC236}">
              <a16:creationId xmlns:a16="http://schemas.microsoft.com/office/drawing/2014/main" id="{84FACA6F-1987-4E3F-93BA-F4325A3C46DD}"/>
            </a:ext>
          </a:extLst>
        </xdr:cNvPr>
        <xdr:cNvCxnSpPr/>
      </xdr:nvCxnSpPr>
      <xdr:spPr>
        <a:xfrm>
          <a:off x="8496300" y="6877812"/>
          <a:ext cx="7239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120269</xdr:rowOff>
    </xdr:from>
    <xdr:to>
      <xdr:col>46</xdr:col>
      <xdr:colOff>38100</xdr:colOff>
      <xdr:row>41</xdr:row>
      <xdr:rowOff>50419</xdr:rowOff>
    </xdr:to>
    <xdr:sp macro="" textlink="">
      <xdr:nvSpPr>
        <xdr:cNvPr id="135" name="楕円 134">
          <a:extLst>
            <a:ext uri="{FF2B5EF4-FFF2-40B4-BE49-F238E27FC236}">
              <a16:creationId xmlns:a16="http://schemas.microsoft.com/office/drawing/2014/main" id="{736F77F1-9D0B-41C4-9CC4-3DC478FA7835}"/>
            </a:ext>
          </a:extLst>
        </xdr:cNvPr>
        <xdr:cNvSpPr/>
      </xdr:nvSpPr>
      <xdr:spPr>
        <a:xfrm>
          <a:off x="7670800" y="682586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171069</xdr:rowOff>
    </xdr:from>
    <xdr:to>
      <xdr:col>50</xdr:col>
      <xdr:colOff>114300</xdr:colOff>
      <xdr:row>41</xdr:row>
      <xdr:rowOff>4572</xdr:rowOff>
    </xdr:to>
    <xdr:cxnSp macro="">
      <xdr:nvCxnSpPr>
        <xdr:cNvPr id="136" name="直線コネクタ 135">
          <a:extLst>
            <a:ext uri="{FF2B5EF4-FFF2-40B4-BE49-F238E27FC236}">
              <a16:creationId xmlns:a16="http://schemas.microsoft.com/office/drawing/2014/main" id="{E713094C-85B2-4671-8D72-B330C1B5FA66}"/>
            </a:ext>
          </a:extLst>
        </xdr:cNvPr>
        <xdr:cNvCxnSpPr/>
      </xdr:nvCxnSpPr>
      <xdr:spPr>
        <a:xfrm>
          <a:off x="7713980" y="6876669"/>
          <a:ext cx="78232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116459</xdr:rowOff>
    </xdr:from>
    <xdr:to>
      <xdr:col>41</xdr:col>
      <xdr:colOff>101600</xdr:colOff>
      <xdr:row>41</xdr:row>
      <xdr:rowOff>46609</xdr:rowOff>
    </xdr:to>
    <xdr:sp macro="" textlink="">
      <xdr:nvSpPr>
        <xdr:cNvPr id="137" name="楕円 136">
          <a:extLst>
            <a:ext uri="{FF2B5EF4-FFF2-40B4-BE49-F238E27FC236}">
              <a16:creationId xmlns:a16="http://schemas.microsoft.com/office/drawing/2014/main" id="{79A6D621-E0C6-4B46-8B21-95688F1C4749}"/>
            </a:ext>
          </a:extLst>
        </xdr:cNvPr>
        <xdr:cNvSpPr/>
      </xdr:nvSpPr>
      <xdr:spPr>
        <a:xfrm>
          <a:off x="6873240" y="682205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167259</xdr:rowOff>
    </xdr:from>
    <xdr:to>
      <xdr:col>45</xdr:col>
      <xdr:colOff>177800</xdr:colOff>
      <xdr:row>40</xdr:row>
      <xdr:rowOff>171069</xdr:rowOff>
    </xdr:to>
    <xdr:cxnSp macro="">
      <xdr:nvCxnSpPr>
        <xdr:cNvPr id="138" name="直線コネクタ 137">
          <a:extLst>
            <a:ext uri="{FF2B5EF4-FFF2-40B4-BE49-F238E27FC236}">
              <a16:creationId xmlns:a16="http://schemas.microsoft.com/office/drawing/2014/main" id="{1DE9B147-615F-4AB1-A28C-63099BC7ACFC}"/>
            </a:ext>
          </a:extLst>
        </xdr:cNvPr>
        <xdr:cNvCxnSpPr/>
      </xdr:nvCxnSpPr>
      <xdr:spPr>
        <a:xfrm>
          <a:off x="6924040" y="6872859"/>
          <a:ext cx="78994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116459</xdr:rowOff>
    </xdr:from>
    <xdr:to>
      <xdr:col>36</xdr:col>
      <xdr:colOff>165100</xdr:colOff>
      <xdr:row>41</xdr:row>
      <xdr:rowOff>46609</xdr:rowOff>
    </xdr:to>
    <xdr:sp macro="" textlink="">
      <xdr:nvSpPr>
        <xdr:cNvPr id="139" name="楕円 138">
          <a:extLst>
            <a:ext uri="{FF2B5EF4-FFF2-40B4-BE49-F238E27FC236}">
              <a16:creationId xmlns:a16="http://schemas.microsoft.com/office/drawing/2014/main" id="{085F2EAC-E0F8-41D4-86AC-010A3ED3D50B}"/>
            </a:ext>
          </a:extLst>
        </xdr:cNvPr>
        <xdr:cNvSpPr/>
      </xdr:nvSpPr>
      <xdr:spPr>
        <a:xfrm>
          <a:off x="6098540" y="682205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167259</xdr:rowOff>
    </xdr:from>
    <xdr:to>
      <xdr:col>41</xdr:col>
      <xdr:colOff>50800</xdr:colOff>
      <xdr:row>40</xdr:row>
      <xdr:rowOff>167259</xdr:rowOff>
    </xdr:to>
    <xdr:cxnSp macro="">
      <xdr:nvCxnSpPr>
        <xdr:cNvPr id="140" name="直線コネクタ 139">
          <a:extLst>
            <a:ext uri="{FF2B5EF4-FFF2-40B4-BE49-F238E27FC236}">
              <a16:creationId xmlns:a16="http://schemas.microsoft.com/office/drawing/2014/main" id="{2DC90FB5-BDB6-4C08-AEF0-2E8741E719C5}"/>
            </a:ext>
          </a:extLst>
        </xdr:cNvPr>
        <xdr:cNvCxnSpPr/>
      </xdr:nvCxnSpPr>
      <xdr:spPr>
        <a:xfrm>
          <a:off x="6149340" y="6872859"/>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161815</xdr:rowOff>
    </xdr:from>
    <xdr:ext cx="469744" cy="259045"/>
    <xdr:sp macro="" textlink="">
      <xdr:nvSpPr>
        <xdr:cNvPr id="141" name="n_1aveValue【道路】&#10;一人当たり延長">
          <a:extLst>
            <a:ext uri="{FF2B5EF4-FFF2-40B4-BE49-F238E27FC236}">
              <a16:creationId xmlns:a16="http://schemas.microsoft.com/office/drawing/2014/main" id="{940F545C-4FE9-40C0-A5FC-52E6B1C4593C}"/>
            </a:ext>
          </a:extLst>
        </xdr:cNvPr>
        <xdr:cNvSpPr txBox="1"/>
      </xdr:nvSpPr>
      <xdr:spPr>
        <a:xfrm>
          <a:off x="8271587" y="6532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160100</xdr:rowOff>
    </xdr:from>
    <xdr:ext cx="469744" cy="259045"/>
    <xdr:sp macro="" textlink="">
      <xdr:nvSpPr>
        <xdr:cNvPr id="142" name="n_2aveValue【道路】&#10;一人当たり延長">
          <a:extLst>
            <a:ext uri="{FF2B5EF4-FFF2-40B4-BE49-F238E27FC236}">
              <a16:creationId xmlns:a16="http://schemas.microsoft.com/office/drawing/2014/main" id="{BECD8422-8C8F-4748-B935-2308EF96F282}"/>
            </a:ext>
          </a:extLst>
        </xdr:cNvPr>
        <xdr:cNvSpPr txBox="1"/>
      </xdr:nvSpPr>
      <xdr:spPr>
        <a:xfrm>
          <a:off x="7509587" y="6530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159529</xdr:rowOff>
    </xdr:from>
    <xdr:ext cx="469744" cy="259045"/>
    <xdr:sp macro="" textlink="">
      <xdr:nvSpPr>
        <xdr:cNvPr id="143" name="n_3aveValue【道路】&#10;一人当たり延長">
          <a:extLst>
            <a:ext uri="{FF2B5EF4-FFF2-40B4-BE49-F238E27FC236}">
              <a16:creationId xmlns:a16="http://schemas.microsoft.com/office/drawing/2014/main" id="{86860160-F4CE-4D65-9D43-A65321E5A96B}"/>
            </a:ext>
          </a:extLst>
        </xdr:cNvPr>
        <xdr:cNvSpPr txBox="1"/>
      </xdr:nvSpPr>
      <xdr:spPr>
        <a:xfrm>
          <a:off x="6712027" y="6529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159720</xdr:rowOff>
    </xdr:from>
    <xdr:ext cx="469744" cy="259045"/>
    <xdr:sp macro="" textlink="">
      <xdr:nvSpPr>
        <xdr:cNvPr id="144" name="n_4aveValue【道路】&#10;一人当たり延長">
          <a:extLst>
            <a:ext uri="{FF2B5EF4-FFF2-40B4-BE49-F238E27FC236}">
              <a16:creationId xmlns:a16="http://schemas.microsoft.com/office/drawing/2014/main" id="{08C699E0-3329-466A-ADD3-FE4AA4250FA1}"/>
            </a:ext>
          </a:extLst>
        </xdr:cNvPr>
        <xdr:cNvSpPr txBox="1"/>
      </xdr:nvSpPr>
      <xdr:spPr>
        <a:xfrm>
          <a:off x="5937327" y="6530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46499</xdr:rowOff>
    </xdr:from>
    <xdr:ext cx="469744" cy="259045"/>
    <xdr:sp macro="" textlink="">
      <xdr:nvSpPr>
        <xdr:cNvPr id="145" name="n_1mainValue【道路】&#10;一人当たり延長">
          <a:extLst>
            <a:ext uri="{FF2B5EF4-FFF2-40B4-BE49-F238E27FC236}">
              <a16:creationId xmlns:a16="http://schemas.microsoft.com/office/drawing/2014/main" id="{6E0E5E3A-FCC7-4DBC-A4BB-795104E739E6}"/>
            </a:ext>
          </a:extLst>
        </xdr:cNvPr>
        <xdr:cNvSpPr txBox="1"/>
      </xdr:nvSpPr>
      <xdr:spPr>
        <a:xfrm>
          <a:off x="8271587" y="6919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41546</xdr:rowOff>
    </xdr:from>
    <xdr:ext cx="469744" cy="259045"/>
    <xdr:sp macro="" textlink="">
      <xdr:nvSpPr>
        <xdr:cNvPr id="146" name="n_2mainValue【道路】&#10;一人当たり延長">
          <a:extLst>
            <a:ext uri="{FF2B5EF4-FFF2-40B4-BE49-F238E27FC236}">
              <a16:creationId xmlns:a16="http://schemas.microsoft.com/office/drawing/2014/main" id="{75941AF5-517E-4127-9A6F-450FD34FDF53}"/>
            </a:ext>
          </a:extLst>
        </xdr:cNvPr>
        <xdr:cNvSpPr txBox="1"/>
      </xdr:nvSpPr>
      <xdr:spPr>
        <a:xfrm>
          <a:off x="7509587" y="6914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37736</xdr:rowOff>
    </xdr:from>
    <xdr:ext cx="469744" cy="259045"/>
    <xdr:sp macro="" textlink="">
      <xdr:nvSpPr>
        <xdr:cNvPr id="147" name="n_3mainValue【道路】&#10;一人当たり延長">
          <a:extLst>
            <a:ext uri="{FF2B5EF4-FFF2-40B4-BE49-F238E27FC236}">
              <a16:creationId xmlns:a16="http://schemas.microsoft.com/office/drawing/2014/main" id="{4A9F18A2-ABD8-4718-8DE1-2E5638EF0EB4}"/>
            </a:ext>
          </a:extLst>
        </xdr:cNvPr>
        <xdr:cNvSpPr txBox="1"/>
      </xdr:nvSpPr>
      <xdr:spPr>
        <a:xfrm>
          <a:off x="6712027" y="6910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37736</xdr:rowOff>
    </xdr:from>
    <xdr:ext cx="469744" cy="259045"/>
    <xdr:sp macro="" textlink="">
      <xdr:nvSpPr>
        <xdr:cNvPr id="148" name="n_4mainValue【道路】&#10;一人当たり延長">
          <a:extLst>
            <a:ext uri="{FF2B5EF4-FFF2-40B4-BE49-F238E27FC236}">
              <a16:creationId xmlns:a16="http://schemas.microsoft.com/office/drawing/2014/main" id="{F1D7D506-13CF-4CF1-BEC8-923383CD7406}"/>
            </a:ext>
          </a:extLst>
        </xdr:cNvPr>
        <xdr:cNvSpPr txBox="1"/>
      </xdr:nvSpPr>
      <xdr:spPr>
        <a:xfrm>
          <a:off x="5937327" y="6910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E9B890F1-D503-467C-BBB4-240B825E609C}"/>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898A9870-09D1-47B0-8E9B-11D0896412AA}"/>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9A36C69A-E1E7-4F12-B924-B64797538B06}"/>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6F053BF1-B2B1-4AA4-A90A-9D86F51AC0E2}"/>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6B8437F3-3620-4D21-85FC-F589D1EC3F30}"/>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37A898BD-0B02-47B7-A4D1-8F285D5208E4}"/>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B5CE2980-5A8C-434A-AACE-45ADEA3041D3}"/>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B070C728-3070-4CF6-B1BA-AB7AA976E3B0}"/>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11166EC6-D438-430A-BED3-87BC8BC20817}"/>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BE749605-29DC-4816-B9EE-CCA66584A7B3}"/>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30EDA090-562F-46B3-96EE-9EA15A51E1B4}"/>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93C12417-BB39-4B72-AECB-3BD33C4B5B69}"/>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61" name="テキスト ボックス 160">
          <a:extLst>
            <a:ext uri="{FF2B5EF4-FFF2-40B4-BE49-F238E27FC236}">
              <a16:creationId xmlns:a16="http://schemas.microsoft.com/office/drawing/2014/main" id="{17EE9A1F-B969-49EF-B575-9F54DB4838F2}"/>
            </a:ext>
          </a:extLst>
        </xdr:cNvPr>
        <xdr:cNvSpPr txBox="1"/>
      </xdr:nvSpPr>
      <xdr:spPr>
        <a:xfrm>
          <a:off x="336081" y="106667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1F26E005-3022-4939-836C-B8F199C1420E}"/>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FF6AFD60-DB2D-4D86-A154-2116A050B601}"/>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DEE326B3-C615-4329-AE91-205EFB6248D6}"/>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E56F3C50-B2CC-4902-BBAC-130FEB8D277F}"/>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E39948BC-74B4-4158-B092-2215E424F720}"/>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B0E43D1B-21A2-4A3C-84DF-79F5976B775C}"/>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67DFD504-ABA8-4BE8-9004-B8D1995DAFD4}"/>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9" name="テキスト ボックス 168">
          <a:extLst>
            <a:ext uri="{FF2B5EF4-FFF2-40B4-BE49-F238E27FC236}">
              <a16:creationId xmlns:a16="http://schemas.microsoft.com/office/drawing/2014/main" id="{2F2FBB10-5A39-4A6C-8CEB-38C16D436105}"/>
            </a:ext>
          </a:extLst>
        </xdr:cNvPr>
        <xdr:cNvSpPr txBox="1"/>
      </xdr:nvSpPr>
      <xdr:spPr>
        <a:xfrm>
          <a:off x="377341" y="91770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A124A699-1E8A-4E99-98F0-115AFEB1BBF0}"/>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E1B426C3-7D7B-48B8-984F-E168EEC25718}"/>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68580</xdr:rowOff>
    </xdr:from>
    <xdr:to>
      <xdr:col>24</xdr:col>
      <xdr:colOff>62865</xdr:colOff>
      <xdr:row>64</xdr:row>
      <xdr:rowOff>60960</xdr:rowOff>
    </xdr:to>
    <xdr:cxnSp macro="">
      <xdr:nvCxnSpPr>
        <xdr:cNvPr id="172" name="直線コネクタ 171">
          <a:extLst>
            <a:ext uri="{FF2B5EF4-FFF2-40B4-BE49-F238E27FC236}">
              <a16:creationId xmlns:a16="http://schemas.microsoft.com/office/drawing/2014/main" id="{DD20B71C-4B39-4EED-9683-FA59A6B59DAB}"/>
            </a:ext>
          </a:extLst>
        </xdr:cNvPr>
        <xdr:cNvCxnSpPr/>
      </xdr:nvCxnSpPr>
      <xdr:spPr>
        <a:xfrm flipV="1">
          <a:off x="4086225" y="9456420"/>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64787</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A72FE295-B439-474A-AF91-26F3AA1F5E32}"/>
            </a:ext>
          </a:extLst>
        </xdr:cNvPr>
        <xdr:cNvSpPr txBox="1"/>
      </xdr:nvSpPr>
      <xdr:spPr>
        <a:xfrm>
          <a:off x="4124960" y="1079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60960</xdr:rowOff>
    </xdr:from>
    <xdr:to>
      <xdr:col>24</xdr:col>
      <xdr:colOff>152400</xdr:colOff>
      <xdr:row>64</xdr:row>
      <xdr:rowOff>60960</xdr:rowOff>
    </xdr:to>
    <xdr:cxnSp macro="">
      <xdr:nvCxnSpPr>
        <xdr:cNvPr id="174" name="直線コネクタ 173">
          <a:extLst>
            <a:ext uri="{FF2B5EF4-FFF2-40B4-BE49-F238E27FC236}">
              <a16:creationId xmlns:a16="http://schemas.microsoft.com/office/drawing/2014/main" id="{01FD0CC0-2DFA-4BEA-B2A4-689324657968}"/>
            </a:ext>
          </a:extLst>
        </xdr:cNvPr>
        <xdr:cNvCxnSpPr/>
      </xdr:nvCxnSpPr>
      <xdr:spPr>
        <a:xfrm>
          <a:off x="4020820" y="107899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15257</xdr:rowOff>
    </xdr:from>
    <xdr:ext cx="340478" cy="259045"/>
    <xdr:sp macro="" textlink="">
      <xdr:nvSpPr>
        <xdr:cNvPr id="175" name="【橋りょう・トンネル】&#10;有形固定資産減価償却率最大値テキスト">
          <a:extLst>
            <a:ext uri="{FF2B5EF4-FFF2-40B4-BE49-F238E27FC236}">
              <a16:creationId xmlns:a16="http://schemas.microsoft.com/office/drawing/2014/main" id="{53BDEA5B-BB9F-45B2-82CC-C6E3C86FC106}"/>
            </a:ext>
          </a:extLst>
        </xdr:cNvPr>
        <xdr:cNvSpPr txBox="1"/>
      </xdr:nvSpPr>
      <xdr:spPr>
        <a:xfrm>
          <a:off x="4124960" y="923545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68580</xdr:rowOff>
    </xdr:from>
    <xdr:to>
      <xdr:col>24</xdr:col>
      <xdr:colOff>152400</xdr:colOff>
      <xdr:row>56</xdr:row>
      <xdr:rowOff>68580</xdr:rowOff>
    </xdr:to>
    <xdr:cxnSp macro="">
      <xdr:nvCxnSpPr>
        <xdr:cNvPr id="176" name="直線コネクタ 175">
          <a:extLst>
            <a:ext uri="{FF2B5EF4-FFF2-40B4-BE49-F238E27FC236}">
              <a16:creationId xmlns:a16="http://schemas.microsoft.com/office/drawing/2014/main" id="{BD3EFA69-88DA-48A4-B62C-DC012108DF11}"/>
            </a:ext>
          </a:extLst>
        </xdr:cNvPr>
        <xdr:cNvCxnSpPr/>
      </xdr:nvCxnSpPr>
      <xdr:spPr>
        <a:xfrm>
          <a:off x="4020820" y="94564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92092</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FD4E7EAD-F2FC-4266-8166-606656D48AC8}"/>
            </a:ext>
          </a:extLst>
        </xdr:cNvPr>
        <xdr:cNvSpPr txBox="1"/>
      </xdr:nvSpPr>
      <xdr:spPr>
        <a:xfrm>
          <a:off x="4124960" y="101504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69215</xdr:rowOff>
    </xdr:from>
    <xdr:to>
      <xdr:col>24</xdr:col>
      <xdr:colOff>114300</xdr:colOff>
      <xdr:row>61</xdr:row>
      <xdr:rowOff>170815</xdr:rowOff>
    </xdr:to>
    <xdr:sp macro="" textlink="">
      <xdr:nvSpPr>
        <xdr:cNvPr id="178" name="フローチャート: 判断 177">
          <a:extLst>
            <a:ext uri="{FF2B5EF4-FFF2-40B4-BE49-F238E27FC236}">
              <a16:creationId xmlns:a16="http://schemas.microsoft.com/office/drawing/2014/main" id="{253EB286-E73E-429F-8D26-8E6EF818B073}"/>
            </a:ext>
          </a:extLst>
        </xdr:cNvPr>
        <xdr:cNvSpPr/>
      </xdr:nvSpPr>
      <xdr:spPr>
        <a:xfrm>
          <a:off x="403606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95885</xdr:rowOff>
    </xdr:from>
    <xdr:to>
      <xdr:col>20</xdr:col>
      <xdr:colOff>38100</xdr:colOff>
      <xdr:row>62</xdr:row>
      <xdr:rowOff>26035</xdr:rowOff>
    </xdr:to>
    <xdr:sp macro="" textlink="">
      <xdr:nvSpPr>
        <xdr:cNvPr id="179" name="フローチャート: 判断 178">
          <a:extLst>
            <a:ext uri="{FF2B5EF4-FFF2-40B4-BE49-F238E27FC236}">
              <a16:creationId xmlns:a16="http://schemas.microsoft.com/office/drawing/2014/main" id="{07BC8466-8C4D-4530-ACC1-BFA48CE8E95A}"/>
            </a:ext>
          </a:extLst>
        </xdr:cNvPr>
        <xdr:cNvSpPr/>
      </xdr:nvSpPr>
      <xdr:spPr>
        <a:xfrm>
          <a:off x="3312160" y="103219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63500</xdr:rowOff>
    </xdr:from>
    <xdr:to>
      <xdr:col>15</xdr:col>
      <xdr:colOff>101600</xdr:colOff>
      <xdr:row>61</xdr:row>
      <xdr:rowOff>165100</xdr:rowOff>
    </xdr:to>
    <xdr:sp macro="" textlink="">
      <xdr:nvSpPr>
        <xdr:cNvPr id="180" name="フローチャート: 判断 179">
          <a:extLst>
            <a:ext uri="{FF2B5EF4-FFF2-40B4-BE49-F238E27FC236}">
              <a16:creationId xmlns:a16="http://schemas.microsoft.com/office/drawing/2014/main" id="{D4F84457-6595-4A38-ACE5-5ED8C1440112}"/>
            </a:ext>
          </a:extLst>
        </xdr:cNvPr>
        <xdr:cNvSpPr/>
      </xdr:nvSpPr>
      <xdr:spPr>
        <a:xfrm>
          <a:off x="2514600" y="10289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48260</xdr:rowOff>
    </xdr:from>
    <xdr:to>
      <xdr:col>10</xdr:col>
      <xdr:colOff>165100</xdr:colOff>
      <xdr:row>61</xdr:row>
      <xdr:rowOff>149860</xdr:rowOff>
    </xdr:to>
    <xdr:sp macro="" textlink="">
      <xdr:nvSpPr>
        <xdr:cNvPr id="181" name="フローチャート: 判断 180">
          <a:extLst>
            <a:ext uri="{FF2B5EF4-FFF2-40B4-BE49-F238E27FC236}">
              <a16:creationId xmlns:a16="http://schemas.microsoft.com/office/drawing/2014/main" id="{AA73F646-E67A-48B0-9C25-DD23FB596288}"/>
            </a:ext>
          </a:extLst>
        </xdr:cNvPr>
        <xdr:cNvSpPr/>
      </xdr:nvSpPr>
      <xdr:spPr>
        <a:xfrm>
          <a:off x="1739900" y="1027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29210</xdr:rowOff>
    </xdr:from>
    <xdr:to>
      <xdr:col>6</xdr:col>
      <xdr:colOff>38100</xdr:colOff>
      <xdr:row>61</xdr:row>
      <xdr:rowOff>130810</xdr:rowOff>
    </xdr:to>
    <xdr:sp macro="" textlink="">
      <xdr:nvSpPr>
        <xdr:cNvPr id="182" name="フローチャート: 判断 181">
          <a:extLst>
            <a:ext uri="{FF2B5EF4-FFF2-40B4-BE49-F238E27FC236}">
              <a16:creationId xmlns:a16="http://schemas.microsoft.com/office/drawing/2014/main" id="{B927F2E4-A8C0-4F04-8F85-624E72AE2F51}"/>
            </a:ext>
          </a:extLst>
        </xdr:cNvPr>
        <xdr:cNvSpPr/>
      </xdr:nvSpPr>
      <xdr:spPr>
        <a:xfrm>
          <a:off x="965200" y="102552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F8AEEB11-3DBE-4610-A2C6-9ED98EF0AEF2}"/>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D7D8E005-BBC1-4388-8AC7-C0A0E5713954}"/>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9207A72-2C2A-4E27-8F28-0CB6062C7A89}"/>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DA748E2-2226-4A38-B8FD-94743FD14B95}"/>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F9C4A4CF-D2A9-4B1B-A23D-DC9AFA3DF5F3}"/>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80645</xdr:rowOff>
    </xdr:from>
    <xdr:to>
      <xdr:col>24</xdr:col>
      <xdr:colOff>114300</xdr:colOff>
      <xdr:row>64</xdr:row>
      <xdr:rowOff>10795</xdr:rowOff>
    </xdr:to>
    <xdr:sp macro="" textlink="">
      <xdr:nvSpPr>
        <xdr:cNvPr id="188" name="楕円 187">
          <a:extLst>
            <a:ext uri="{FF2B5EF4-FFF2-40B4-BE49-F238E27FC236}">
              <a16:creationId xmlns:a16="http://schemas.microsoft.com/office/drawing/2014/main" id="{E1C06305-25A5-4FA5-A44F-0A03DA18A3B1}"/>
            </a:ext>
          </a:extLst>
        </xdr:cNvPr>
        <xdr:cNvSpPr/>
      </xdr:nvSpPr>
      <xdr:spPr>
        <a:xfrm>
          <a:off x="4036060" y="106419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167022</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18245D38-9B79-4D36-8485-975A0CF72F17}"/>
            </a:ext>
          </a:extLst>
        </xdr:cNvPr>
        <xdr:cNvSpPr txBox="1"/>
      </xdr:nvSpPr>
      <xdr:spPr>
        <a:xfrm>
          <a:off x="4124960" y="10560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38735</xdr:rowOff>
    </xdr:from>
    <xdr:to>
      <xdr:col>20</xdr:col>
      <xdr:colOff>38100</xdr:colOff>
      <xdr:row>63</xdr:row>
      <xdr:rowOff>140335</xdr:rowOff>
    </xdr:to>
    <xdr:sp macro="" textlink="">
      <xdr:nvSpPr>
        <xdr:cNvPr id="190" name="楕円 189">
          <a:extLst>
            <a:ext uri="{FF2B5EF4-FFF2-40B4-BE49-F238E27FC236}">
              <a16:creationId xmlns:a16="http://schemas.microsoft.com/office/drawing/2014/main" id="{5BBE2082-0401-4DFA-88DD-8C48BB32852E}"/>
            </a:ext>
          </a:extLst>
        </xdr:cNvPr>
        <xdr:cNvSpPr/>
      </xdr:nvSpPr>
      <xdr:spPr>
        <a:xfrm>
          <a:off x="3312160" y="1060005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89535</xdr:rowOff>
    </xdr:from>
    <xdr:to>
      <xdr:col>24</xdr:col>
      <xdr:colOff>63500</xdr:colOff>
      <xdr:row>63</xdr:row>
      <xdr:rowOff>131445</xdr:rowOff>
    </xdr:to>
    <xdr:cxnSp macro="">
      <xdr:nvCxnSpPr>
        <xdr:cNvPr id="191" name="直線コネクタ 190">
          <a:extLst>
            <a:ext uri="{FF2B5EF4-FFF2-40B4-BE49-F238E27FC236}">
              <a16:creationId xmlns:a16="http://schemas.microsoft.com/office/drawing/2014/main" id="{4BF458B1-6F26-4AB1-99C6-FA320FC5B4AA}"/>
            </a:ext>
          </a:extLst>
        </xdr:cNvPr>
        <xdr:cNvCxnSpPr/>
      </xdr:nvCxnSpPr>
      <xdr:spPr>
        <a:xfrm>
          <a:off x="3355340" y="10650855"/>
          <a:ext cx="73152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168275</xdr:rowOff>
    </xdr:from>
    <xdr:to>
      <xdr:col>15</xdr:col>
      <xdr:colOff>101600</xdr:colOff>
      <xdr:row>63</xdr:row>
      <xdr:rowOff>98425</xdr:rowOff>
    </xdr:to>
    <xdr:sp macro="" textlink="">
      <xdr:nvSpPr>
        <xdr:cNvPr id="192" name="楕円 191">
          <a:extLst>
            <a:ext uri="{FF2B5EF4-FFF2-40B4-BE49-F238E27FC236}">
              <a16:creationId xmlns:a16="http://schemas.microsoft.com/office/drawing/2014/main" id="{9F8813CB-65FE-471C-A97B-70ED8BB5FA38}"/>
            </a:ext>
          </a:extLst>
        </xdr:cNvPr>
        <xdr:cNvSpPr/>
      </xdr:nvSpPr>
      <xdr:spPr>
        <a:xfrm>
          <a:off x="2514600" y="105619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47625</xdr:rowOff>
    </xdr:from>
    <xdr:to>
      <xdr:col>19</xdr:col>
      <xdr:colOff>177800</xdr:colOff>
      <xdr:row>63</xdr:row>
      <xdr:rowOff>89535</xdr:rowOff>
    </xdr:to>
    <xdr:cxnSp macro="">
      <xdr:nvCxnSpPr>
        <xdr:cNvPr id="193" name="直線コネクタ 192">
          <a:extLst>
            <a:ext uri="{FF2B5EF4-FFF2-40B4-BE49-F238E27FC236}">
              <a16:creationId xmlns:a16="http://schemas.microsoft.com/office/drawing/2014/main" id="{316735CB-D714-4FAC-8D7D-3670C9E5BF2C}"/>
            </a:ext>
          </a:extLst>
        </xdr:cNvPr>
        <xdr:cNvCxnSpPr/>
      </xdr:nvCxnSpPr>
      <xdr:spPr>
        <a:xfrm>
          <a:off x="2565400" y="10608945"/>
          <a:ext cx="78994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130175</xdr:rowOff>
    </xdr:from>
    <xdr:to>
      <xdr:col>10</xdr:col>
      <xdr:colOff>165100</xdr:colOff>
      <xdr:row>63</xdr:row>
      <xdr:rowOff>60325</xdr:rowOff>
    </xdr:to>
    <xdr:sp macro="" textlink="">
      <xdr:nvSpPr>
        <xdr:cNvPr id="194" name="楕円 193">
          <a:extLst>
            <a:ext uri="{FF2B5EF4-FFF2-40B4-BE49-F238E27FC236}">
              <a16:creationId xmlns:a16="http://schemas.microsoft.com/office/drawing/2014/main" id="{7B22EFD3-1453-4807-9508-A001695B4D9E}"/>
            </a:ext>
          </a:extLst>
        </xdr:cNvPr>
        <xdr:cNvSpPr/>
      </xdr:nvSpPr>
      <xdr:spPr>
        <a:xfrm>
          <a:off x="1739900" y="105238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9525</xdr:rowOff>
    </xdr:from>
    <xdr:to>
      <xdr:col>15</xdr:col>
      <xdr:colOff>50800</xdr:colOff>
      <xdr:row>63</xdr:row>
      <xdr:rowOff>47625</xdr:rowOff>
    </xdr:to>
    <xdr:cxnSp macro="">
      <xdr:nvCxnSpPr>
        <xdr:cNvPr id="195" name="直線コネクタ 194">
          <a:extLst>
            <a:ext uri="{FF2B5EF4-FFF2-40B4-BE49-F238E27FC236}">
              <a16:creationId xmlns:a16="http://schemas.microsoft.com/office/drawing/2014/main" id="{9D8443B1-B331-4DF0-A619-A11F481A4DF6}"/>
            </a:ext>
          </a:extLst>
        </xdr:cNvPr>
        <xdr:cNvCxnSpPr/>
      </xdr:nvCxnSpPr>
      <xdr:spPr>
        <a:xfrm>
          <a:off x="1790700" y="10570845"/>
          <a:ext cx="7747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86360</xdr:rowOff>
    </xdr:from>
    <xdr:to>
      <xdr:col>6</xdr:col>
      <xdr:colOff>38100</xdr:colOff>
      <xdr:row>63</xdr:row>
      <xdr:rowOff>16510</xdr:rowOff>
    </xdr:to>
    <xdr:sp macro="" textlink="">
      <xdr:nvSpPr>
        <xdr:cNvPr id="196" name="楕円 195">
          <a:extLst>
            <a:ext uri="{FF2B5EF4-FFF2-40B4-BE49-F238E27FC236}">
              <a16:creationId xmlns:a16="http://schemas.microsoft.com/office/drawing/2014/main" id="{D7B55671-648E-4DEE-B767-95B2E742BCFC}"/>
            </a:ext>
          </a:extLst>
        </xdr:cNvPr>
        <xdr:cNvSpPr/>
      </xdr:nvSpPr>
      <xdr:spPr>
        <a:xfrm>
          <a:off x="965200" y="104800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137160</xdr:rowOff>
    </xdr:from>
    <xdr:to>
      <xdr:col>10</xdr:col>
      <xdr:colOff>114300</xdr:colOff>
      <xdr:row>63</xdr:row>
      <xdr:rowOff>9525</xdr:rowOff>
    </xdr:to>
    <xdr:cxnSp macro="">
      <xdr:nvCxnSpPr>
        <xdr:cNvPr id="197" name="直線コネクタ 196">
          <a:extLst>
            <a:ext uri="{FF2B5EF4-FFF2-40B4-BE49-F238E27FC236}">
              <a16:creationId xmlns:a16="http://schemas.microsoft.com/office/drawing/2014/main" id="{C840C033-8BFD-485D-AFA7-2A88F10E4BFD}"/>
            </a:ext>
          </a:extLst>
        </xdr:cNvPr>
        <xdr:cNvCxnSpPr/>
      </xdr:nvCxnSpPr>
      <xdr:spPr>
        <a:xfrm>
          <a:off x="1008380" y="10530840"/>
          <a:ext cx="78232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42562</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2D873E0F-E854-481C-A452-E9CEFBB3614C}"/>
            </a:ext>
          </a:extLst>
        </xdr:cNvPr>
        <xdr:cNvSpPr txBox="1"/>
      </xdr:nvSpPr>
      <xdr:spPr>
        <a:xfrm>
          <a:off x="3170564" y="10100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10177</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697A18E1-D1BC-456C-A587-B79604B2737C}"/>
            </a:ext>
          </a:extLst>
        </xdr:cNvPr>
        <xdr:cNvSpPr txBox="1"/>
      </xdr:nvSpPr>
      <xdr:spPr>
        <a:xfrm>
          <a:off x="2385704"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166387</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10968523-6A7F-4336-A966-3F1B36E5C972}"/>
            </a:ext>
          </a:extLst>
        </xdr:cNvPr>
        <xdr:cNvSpPr txBox="1"/>
      </xdr:nvSpPr>
      <xdr:spPr>
        <a:xfrm>
          <a:off x="161100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147337</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CD59B328-64B2-4BE2-ABF4-D7C07A520831}"/>
            </a:ext>
          </a:extLst>
        </xdr:cNvPr>
        <xdr:cNvSpPr txBox="1"/>
      </xdr:nvSpPr>
      <xdr:spPr>
        <a:xfrm>
          <a:off x="836304" y="1003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131462</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5F188066-9B37-4396-8484-2A18E4942ACD}"/>
            </a:ext>
          </a:extLst>
        </xdr:cNvPr>
        <xdr:cNvSpPr txBox="1"/>
      </xdr:nvSpPr>
      <xdr:spPr>
        <a:xfrm>
          <a:off x="3170564" y="10692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89552</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108592D7-11E3-4643-B04D-FA28E9AFE19A}"/>
            </a:ext>
          </a:extLst>
        </xdr:cNvPr>
        <xdr:cNvSpPr txBox="1"/>
      </xdr:nvSpPr>
      <xdr:spPr>
        <a:xfrm>
          <a:off x="2385704" y="10650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51452</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DB5C8DD5-583E-4D0D-9B40-87CD3F8C8113}"/>
            </a:ext>
          </a:extLst>
        </xdr:cNvPr>
        <xdr:cNvSpPr txBox="1"/>
      </xdr:nvSpPr>
      <xdr:spPr>
        <a:xfrm>
          <a:off x="1611004" y="1061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7637</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FE21ABA4-ACCF-413F-9ABC-713215BD36A6}"/>
            </a:ext>
          </a:extLst>
        </xdr:cNvPr>
        <xdr:cNvSpPr txBox="1"/>
      </xdr:nvSpPr>
      <xdr:spPr>
        <a:xfrm>
          <a:off x="836304" y="1056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DF19C682-CD92-4B3F-9CD2-80C6042A484D}"/>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5EBF6332-16A9-4D79-A127-139505364C87}"/>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0842E0D8-4500-48FE-B899-F274583D40B6}"/>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76407C3F-7EC8-41C8-A3D4-C4BFCEE8ED1E}"/>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24135959-87E1-448C-A0A8-9460829C1BD2}"/>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6B9A955E-FD3B-4D43-AE96-0036FB30F92F}"/>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71128B0E-038A-4299-8D1C-0B758C473985}"/>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CB8042C7-365C-49C3-989A-1B1925BE422E}"/>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8834F50A-13AC-4E48-AB59-CFA0DE06B50A}"/>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EA6B167C-B941-48D6-83CA-AE409FC0BE29}"/>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37E5F6D8-61D6-4687-8E49-29B08665A47C}"/>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4B1172CB-E58A-4D72-8612-8C93E2DD81C1}"/>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634001EE-DBFE-48F3-80F1-A798C7753F6B}"/>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61</xdr:row>
      <xdr:rowOff>67327</xdr:rowOff>
    </xdr:from>
    <xdr:ext cx="531299" cy="259045"/>
    <xdr:sp macro="" textlink="">
      <xdr:nvSpPr>
        <xdr:cNvPr id="219" name="テキスト ボックス 218">
          <a:extLst>
            <a:ext uri="{FF2B5EF4-FFF2-40B4-BE49-F238E27FC236}">
              <a16:creationId xmlns:a16="http://schemas.microsoft.com/office/drawing/2014/main" id="{933B509B-0B79-4940-91F8-CA5343C8ED7C}"/>
            </a:ext>
          </a:extLst>
        </xdr:cNvPr>
        <xdr:cNvSpPr txBox="1"/>
      </xdr:nvSpPr>
      <xdr:spPr>
        <a:xfrm>
          <a:off x="5364041" y="102933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1BB4920B-4D74-4AFB-A226-53942AC4711C}"/>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1" name="テキスト ボックス 220">
          <a:extLst>
            <a:ext uri="{FF2B5EF4-FFF2-40B4-BE49-F238E27FC236}">
              <a16:creationId xmlns:a16="http://schemas.microsoft.com/office/drawing/2014/main" id="{04C4DEA7-59B8-4F04-9349-350F0BA45F83}"/>
            </a:ext>
          </a:extLst>
        </xdr:cNvPr>
        <xdr:cNvSpPr txBox="1"/>
      </xdr:nvSpPr>
      <xdr:spPr>
        <a:xfrm>
          <a:off x="5299921" y="99199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29FD189F-BCA7-4D7A-B45E-D6A71D3DFEF4}"/>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3" name="テキスト ボックス 222">
          <a:extLst>
            <a:ext uri="{FF2B5EF4-FFF2-40B4-BE49-F238E27FC236}">
              <a16:creationId xmlns:a16="http://schemas.microsoft.com/office/drawing/2014/main" id="{09FA9BC8-EA37-44E1-89F7-8300217A9403}"/>
            </a:ext>
          </a:extLst>
        </xdr:cNvPr>
        <xdr:cNvSpPr txBox="1"/>
      </xdr:nvSpPr>
      <xdr:spPr>
        <a:xfrm>
          <a:off x="5299921" y="9550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6F864D5D-D7D3-458E-9485-193AD9970C35}"/>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5" name="テキスト ボックス 224">
          <a:extLst>
            <a:ext uri="{FF2B5EF4-FFF2-40B4-BE49-F238E27FC236}">
              <a16:creationId xmlns:a16="http://schemas.microsoft.com/office/drawing/2014/main" id="{5C3EBBBF-0670-4546-8944-D79D7FC35D43}"/>
            </a:ext>
          </a:extLst>
        </xdr:cNvPr>
        <xdr:cNvSpPr txBox="1"/>
      </xdr:nvSpPr>
      <xdr:spPr>
        <a:xfrm>
          <a:off x="5299921" y="91770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11894EB2-F2E1-44A6-8B83-BE602B265115}"/>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7" name="テキスト ボックス 226">
          <a:extLst>
            <a:ext uri="{FF2B5EF4-FFF2-40B4-BE49-F238E27FC236}">
              <a16:creationId xmlns:a16="http://schemas.microsoft.com/office/drawing/2014/main" id="{B3244EF0-6381-47CB-8B3F-F64B63749EDF}"/>
            </a:ext>
          </a:extLst>
        </xdr:cNvPr>
        <xdr:cNvSpPr txBox="1"/>
      </xdr:nvSpPr>
      <xdr:spPr>
        <a:xfrm>
          <a:off x="5299921" y="8803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98C09DBC-F79B-41BC-B835-A01F451BCF9E}"/>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53835</xdr:rowOff>
    </xdr:from>
    <xdr:to>
      <xdr:col>54</xdr:col>
      <xdr:colOff>189865</xdr:colOff>
      <xdr:row>64</xdr:row>
      <xdr:rowOff>56876</xdr:rowOff>
    </xdr:to>
    <xdr:cxnSp macro="">
      <xdr:nvCxnSpPr>
        <xdr:cNvPr id="229" name="直線コネクタ 228">
          <a:extLst>
            <a:ext uri="{FF2B5EF4-FFF2-40B4-BE49-F238E27FC236}">
              <a16:creationId xmlns:a16="http://schemas.microsoft.com/office/drawing/2014/main" id="{531358DD-9FCF-4CC7-9E45-4426239F14F9}"/>
            </a:ext>
          </a:extLst>
        </xdr:cNvPr>
        <xdr:cNvCxnSpPr/>
      </xdr:nvCxnSpPr>
      <xdr:spPr>
        <a:xfrm flipV="1">
          <a:off x="9219565" y="9441675"/>
          <a:ext cx="0" cy="13441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60703</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B912D1E2-E1AF-4C29-8A1D-9F816E8A24E5}"/>
            </a:ext>
          </a:extLst>
        </xdr:cNvPr>
        <xdr:cNvSpPr txBox="1"/>
      </xdr:nvSpPr>
      <xdr:spPr>
        <a:xfrm>
          <a:off x="9258300" y="10789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56876</xdr:rowOff>
    </xdr:from>
    <xdr:to>
      <xdr:col>55</xdr:col>
      <xdr:colOff>88900</xdr:colOff>
      <xdr:row>64</xdr:row>
      <xdr:rowOff>56876</xdr:rowOff>
    </xdr:to>
    <xdr:cxnSp macro="">
      <xdr:nvCxnSpPr>
        <xdr:cNvPr id="231" name="直線コネクタ 230">
          <a:extLst>
            <a:ext uri="{FF2B5EF4-FFF2-40B4-BE49-F238E27FC236}">
              <a16:creationId xmlns:a16="http://schemas.microsoft.com/office/drawing/2014/main" id="{489CE787-ED5A-43C0-8635-9948DFF4FA78}"/>
            </a:ext>
          </a:extLst>
        </xdr:cNvPr>
        <xdr:cNvCxnSpPr/>
      </xdr:nvCxnSpPr>
      <xdr:spPr>
        <a:xfrm>
          <a:off x="9154160" y="107858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512</xdr:rowOff>
    </xdr:from>
    <xdr:ext cx="599010" cy="259045"/>
    <xdr:sp macro="" textlink="">
      <xdr:nvSpPr>
        <xdr:cNvPr id="232" name="【橋りょう・トンネル】&#10;一人当たり有形固定資産（償却資産）額最大値テキスト">
          <a:extLst>
            <a:ext uri="{FF2B5EF4-FFF2-40B4-BE49-F238E27FC236}">
              <a16:creationId xmlns:a16="http://schemas.microsoft.com/office/drawing/2014/main" id="{97DD0A59-F262-493B-8A27-422ACFDB6403}"/>
            </a:ext>
          </a:extLst>
        </xdr:cNvPr>
        <xdr:cNvSpPr txBox="1"/>
      </xdr:nvSpPr>
      <xdr:spPr>
        <a:xfrm>
          <a:off x="9258300" y="92207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53835</xdr:rowOff>
    </xdr:from>
    <xdr:to>
      <xdr:col>55</xdr:col>
      <xdr:colOff>88900</xdr:colOff>
      <xdr:row>56</xdr:row>
      <xdr:rowOff>53835</xdr:rowOff>
    </xdr:to>
    <xdr:cxnSp macro="">
      <xdr:nvCxnSpPr>
        <xdr:cNvPr id="233" name="直線コネクタ 232">
          <a:extLst>
            <a:ext uri="{FF2B5EF4-FFF2-40B4-BE49-F238E27FC236}">
              <a16:creationId xmlns:a16="http://schemas.microsoft.com/office/drawing/2014/main" id="{74BED6B6-AF21-44A1-946F-4BF9CE851448}"/>
            </a:ext>
          </a:extLst>
        </xdr:cNvPr>
        <xdr:cNvCxnSpPr/>
      </xdr:nvCxnSpPr>
      <xdr:spPr>
        <a:xfrm>
          <a:off x="9154160" y="94416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85897</xdr:rowOff>
    </xdr:from>
    <xdr:ext cx="534377" cy="259045"/>
    <xdr:sp macro="" textlink="">
      <xdr:nvSpPr>
        <xdr:cNvPr id="234" name="【橋りょう・トンネル】&#10;一人当たり有形固定資産（償却資産）額平均値テキスト">
          <a:extLst>
            <a:ext uri="{FF2B5EF4-FFF2-40B4-BE49-F238E27FC236}">
              <a16:creationId xmlns:a16="http://schemas.microsoft.com/office/drawing/2014/main" id="{B2AA69A1-5047-4E11-89FB-3961F139301F}"/>
            </a:ext>
          </a:extLst>
        </xdr:cNvPr>
        <xdr:cNvSpPr txBox="1"/>
      </xdr:nvSpPr>
      <xdr:spPr>
        <a:xfrm>
          <a:off x="9258300" y="103119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63020</xdr:rowOff>
    </xdr:from>
    <xdr:to>
      <xdr:col>55</xdr:col>
      <xdr:colOff>50800</xdr:colOff>
      <xdr:row>62</xdr:row>
      <xdr:rowOff>164620</xdr:rowOff>
    </xdr:to>
    <xdr:sp macro="" textlink="">
      <xdr:nvSpPr>
        <xdr:cNvPr id="235" name="フローチャート: 判断 234">
          <a:extLst>
            <a:ext uri="{FF2B5EF4-FFF2-40B4-BE49-F238E27FC236}">
              <a16:creationId xmlns:a16="http://schemas.microsoft.com/office/drawing/2014/main" id="{4435B468-B357-406A-9BCA-BED5A16DFC5C}"/>
            </a:ext>
          </a:extLst>
        </xdr:cNvPr>
        <xdr:cNvSpPr/>
      </xdr:nvSpPr>
      <xdr:spPr>
        <a:xfrm>
          <a:off x="9192260" y="104567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72019</xdr:rowOff>
    </xdr:from>
    <xdr:to>
      <xdr:col>50</xdr:col>
      <xdr:colOff>165100</xdr:colOff>
      <xdr:row>63</xdr:row>
      <xdr:rowOff>2169</xdr:rowOff>
    </xdr:to>
    <xdr:sp macro="" textlink="">
      <xdr:nvSpPr>
        <xdr:cNvPr id="236" name="フローチャート: 判断 235">
          <a:extLst>
            <a:ext uri="{FF2B5EF4-FFF2-40B4-BE49-F238E27FC236}">
              <a16:creationId xmlns:a16="http://schemas.microsoft.com/office/drawing/2014/main" id="{BCFFF7EB-B1D4-4DA0-AB05-893C65E792DC}"/>
            </a:ext>
          </a:extLst>
        </xdr:cNvPr>
        <xdr:cNvSpPr/>
      </xdr:nvSpPr>
      <xdr:spPr>
        <a:xfrm>
          <a:off x="8445500" y="104656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61443</xdr:rowOff>
    </xdr:from>
    <xdr:to>
      <xdr:col>46</xdr:col>
      <xdr:colOff>38100</xdr:colOff>
      <xdr:row>62</xdr:row>
      <xdr:rowOff>163043</xdr:rowOff>
    </xdr:to>
    <xdr:sp macro="" textlink="">
      <xdr:nvSpPr>
        <xdr:cNvPr id="237" name="フローチャート: 判断 236">
          <a:extLst>
            <a:ext uri="{FF2B5EF4-FFF2-40B4-BE49-F238E27FC236}">
              <a16:creationId xmlns:a16="http://schemas.microsoft.com/office/drawing/2014/main" id="{550ECB60-7A96-46FF-9FA1-01C0171C41E0}"/>
            </a:ext>
          </a:extLst>
        </xdr:cNvPr>
        <xdr:cNvSpPr/>
      </xdr:nvSpPr>
      <xdr:spPr>
        <a:xfrm>
          <a:off x="7670800" y="1045512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61885</xdr:rowOff>
    </xdr:from>
    <xdr:to>
      <xdr:col>41</xdr:col>
      <xdr:colOff>101600</xdr:colOff>
      <xdr:row>62</xdr:row>
      <xdr:rowOff>163485</xdr:rowOff>
    </xdr:to>
    <xdr:sp macro="" textlink="">
      <xdr:nvSpPr>
        <xdr:cNvPr id="238" name="フローチャート: 判断 237">
          <a:extLst>
            <a:ext uri="{FF2B5EF4-FFF2-40B4-BE49-F238E27FC236}">
              <a16:creationId xmlns:a16="http://schemas.microsoft.com/office/drawing/2014/main" id="{183858C4-32ED-4689-A5E7-8C8E90F0D9FD}"/>
            </a:ext>
          </a:extLst>
        </xdr:cNvPr>
        <xdr:cNvSpPr/>
      </xdr:nvSpPr>
      <xdr:spPr>
        <a:xfrm>
          <a:off x="6873240" y="10455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65504</xdr:rowOff>
    </xdr:from>
    <xdr:to>
      <xdr:col>36</xdr:col>
      <xdr:colOff>165100</xdr:colOff>
      <xdr:row>62</xdr:row>
      <xdr:rowOff>167104</xdr:rowOff>
    </xdr:to>
    <xdr:sp macro="" textlink="">
      <xdr:nvSpPr>
        <xdr:cNvPr id="239" name="フローチャート: 判断 238">
          <a:extLst>
            <a:ext uri="{FF2B5EF4-FFF2-40B4-BE49-F238E27FC236}">
              <a16:creationId xmlns:a16="http://schemas.microsoft.com/office/drawing/2014/main" id="{EC2A4314-DA96-48F0-BC48-88490963555A}"/>
            </a:ext>
          </a:extLst>
        </xdr:cNvPr>
        <xdr:cNvSpPr/>
      </xdr:nvSpPr>
      <xdr:spPr>
        <a:xfrm>
          <a:off x="6098540" y="1045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79D2D5F5-CD14-416D-B630-E3AEAFB55FE1}"/>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475B224-0E41-4621-9B88-A6BAE327ADBD}"/>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126E919C-92D4-49E8-B2F3-5756A3EA0DB4}"/>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4C7328DE-7E9E-4BA8-AC11-A25E74707BDA}"/>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27996B68-70B4-4A3A-A3F0-24B964A247BB}"/>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53685</xdr:rowOff>
    </xdr:from>
    <xdr:to>
      <xdr:col>55</xdr:col>
      <xdr:colOff>50800</xdr:colOff>
      <xdr:row>63</xdr:row>
      <xdr:rowOff>155285</xdr:rowOff>
    </xdr:to>
    <xdr:sp macro="" textlink="">
      <xdr:nvSpPr>
        <xdr:cNvPr id="245" name="楕円 244">
          <a:extLst>
            <a:ext uri="{FF2B5EF4-FFF2-40B4-BE49-F238E27FC236}">
              <a16:creationId xmlns:a16="http://schemas.microsoft.com/office/drawing/2014/main" id="{C6A78BB3-585F-4C1D-95F7-6DD0DECB9F14}"/>
            </a:ext>
          </a:extLst>
        </xdr:cNvPr>
        <xdr:cNvSpPr/>
      </xdr:nvSpPr>
      <xdr:spPr>
        <a:xfrm>
          <a:off x="9192260" y="1061500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140062</xdr:rowOff>
    </xdr:from>
    <xdr:ext cx="534377" cy="259045"/>
    <xdr:sp macro="" textlink="">
      <xdr:nvSpPr>
        <xdr:cNvPr id="246" name="【橋りょう・トンネル】&#10;一人当たり有形固定資産（償却資産）額該当値テキスト">
          <a:extLst>
            <a:ext uri="{FF2B5EF4-FFF2-40B4-BE49-F238E27FC236}">
              <a16:creationId xmlns:a16="http://schemas.microsoft.com/office/drawing/2014/main" id="{8FF5C88A-7F66-4DC4-8CBE-0AC52275166C}"/>
            </a:ext>
          </a:extLst>
        </xdr:cNvPr>
        <xdr:cNvSpPr txBox="1"/>
      </xdr:nvSpPr>
      <xdr:spPr>
        <a:xfrm>
          <a:off x="9258300" y="10533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51194</xdr:rowOff>
    </xdr:from>
    <xdr:to>
      <xdr:col>50</xdr:col>
      <xdr:colOff>165100</xdr:colOff>
      <xdr:row>63</xdr:row>
      <xdr:rowOff>152794</xdr:rowOff>
    </xdr:to>
    <xdr:sp macro="" textlink="">
      <xdr:nvSpPr>
        <xdr:cNvPr id="247" name="楕円 246">
          <a:extLst>
            <a:ext uri="{FF2B5EF4-FFF2-40B4-BE49-F238E27FC236}">
              <a16:creationId xmlns:a16="http://schemas.microsoft.com/office/drawing/2014/main" id="{C9D8887A-EADF-4AD7-AABF-524D5273F8F2}"/>
            </a:ext>
          </a:extLst>
        </xdr:cNvPr>
        <xdr:cNvSpPr/>
      </xdr:nvSpPr>
      <xdr:spPr>
        <a:xfrm>
          <a:off x="8445500" y="10612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101994</xdr:rowOff>
    </xdr:from>
    <xdr:to>
      <xdr:col>55</xdr:col>
      <xdr:colOff>0</xdr:colOff>
      <xdr:row>63</xdr:row>
      <xdr:rowOff>104485</xdr:rowOff>
    </xdr:to>
    <xdr:cxnSp macro="">
      <xdr:nvCxnSpPr>
        <xdr:cNvPr id="248" name="直線コネクタ 247">
          <a:extLst>
            <a:ext uri="{FF2B5EF4-FFF2-40B4-BE49-F238E27FC236}">
              <a16:creationId xmlns:a16="http://schemas.microsoft.com/office/drawing/2014/main" id="{5045EA03-EFE1-4DE2-A792-3A6F2EF969BF}"/>
            </a:ext>
          </a:extLst>
        </xdr:cNvPr>
        <xdr:cNvCxnSpPr/>
      </xdr:nvCxnSpPr>
      <xdr:spPr>
        <a:xfrm>
          <a:off x="8496300" y="10663314"/>
          <a:ext cx="723900" cy="2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48069</xdr:rowOff>
    </xdr:from>
    <xdr:to>
      <xdr:col>46</xdr:col>
      <xdr:colOff>38100</xdr:colOff>
      <xdr:row>63</xdr:row>
      <xdr:rowOff>149669</xdr:rowOff>
    </xdr:to>
    <xdr:sp macro="" textlink="">
      <xdr:nvSpPr>
        <xdr:cNvPr id="249" name="楕円 248">
          <a:extLst>
            <a:ext uri="{FF2B5EF4-FFF2-40B4-BE49-F238E27FC236}">
              <a16:creationId xmlns:a16="http://schemas.microsoft.com/office/drawing/2014/main" id="{F4879957-793D-46ED-995D-160C38666D6C}"/>
            </a:ext>
          </a:extLst>
        </xdr:cNvPr>
        <xdr:cNvSpPr/>
      </xdr:nvSpPr>
      <xdr:spPr>
        <a:xfrm>
          <a:off x="7670800" y="1060938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98869</xdr:rowOff>
    </xdr:from>
    <xdr:to>
      <xdr:col>50</xdr:col>
      <xdr:colOff>114300</xdr:colOff>
      <xdr:row>63</xdr:row>
      <xdr:rowOff>101994</xdr:rowOff>
    </xdr:to>
    <xdr:cxnSp macro="">
      <xdr:nvCxnSpPr>
        <xdr:cNvPr id="250" name="直線コネクタ 249">
          <a:extLst>
            <a:ext uri="{FF2B5EF4-FFF2-40B4-BE49-F238E27FC236}">
              <a16:creationId xmlns:a16="http://schemas.microsoft.com/office/drawing/2014/main" id="{C7106453-69C2-48A7-93C7-4BACB7EF3A51}"/>
            </a:ext>
          </a:extLst>
        </xdr:cNvPr>
        <xdr:cNvCxnSpPr/>
      </xdr:nvCxnSpPr>
      <xdr:spPr>
        <a:xfrm>
          <a:off x="7713980" y="10660189"/>
          <a:ext cx="782320" cy="3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45311</xdr:rowOff>
    </xdr:from>
    <xdr:to>
      <xdr:col>41</xdr:col>
      <xdr:colOff>101600</xdr:colOff>
      <xdr:row>63</xdr:row>
      <xdr:rowOff>146911</xdr:rowOff>
    </xdr:to>
    <xdr:sp macro="" textlink="">
      <xdr:nvSpPr>
        <xdr:cNvPr id="251" name="楕円 250">
          <a:extLst>
            <a:ext uri="{FF2B5EF4-FFF2-40B4-BE49-F238E27FC236}">
              <a16:creationId xmlns:a16="http://schemas.microsoft.com/office/drawing/2014/main" id="{291707F2-A43F-40EE-907F-3983244605D7}"/>
            </a:ext>
          </a:extLst>
        </xdr:cNvPr>
        <xdr:cNvSpPr/>
      </xdr:nvSpPr>
      <xdr:spPr>
        <a:xfrm>
          <a:off x="6873240" y="10606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96111</xdr:rowOff>
    </xdr:from>
    <xdr:to>
      <xdr:col>45</xdr:col>
      <xdr:colOff>177800</xdr:colOff>
      <xdr:row>63</xdr:row>
      <xdr:rowOff>98869</xdr:rowOff>
    </xdr:to>
    <xdr:cxnSp macro="">
      <xdr:nvCxnSpPr>
        <xdr:cNvPr id="252" name="直線コネクタ 251">
          <a:extLst>
            <a:ext uri="{FF2B5EF4-FFF2-40B4-BE49-F238E27FC236}">
              <a16:creationId xmlns:a16="http://schemas.microsoft.com/office/drawing/2014/main" id="{96D9ABFA-0FC1-49E6-93DD-B22C7F014EE8}"/>
            </a:ext>
          </a:extLst>
        </xdr:cNvPr>
        <xdr:cNvCxnSpPr/>
      </xdr:nvCxnSpPr>
      <xdr:spPr>
        <a:xfrm>
          <a:off x="6924040" y="10657431"/>
          <a:ext cx="789940" cy="2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45265</xdr:rowOff>
    </xdr:from>
    <xdr:to>
      <xdr:col>36</xdr:col>
      <xdr:colOff>165100</xdr:colOff>
      <xdr:row>63</xdr:row>
      <xdr:rowOff>146865</xdr:rowOff>
    </xdr:to>
    <xdr:sp macro="" textlink="">
      <xdr:nvSpPr>
        <xdr:cNvPr id="253" name="楕円 252">
          <a:extLst>
            <a:ext uri="{FF2B5EF4-FFF2-40B4-BE49-F238E27FC236}">
              <a16:creationId xmlns:a16="http://schemas.microsoft.com/office/drawing/2014/main" id="{DF5908A9-56A4-41AB-8087-0B916E7895F1}"/>
            </a:ext>
          </a:extLst>
        </xdr:cNvPr>
        <xdr:cNvSpPr/>
      </xdr:nvSpPr>
      <xdr:spPr>
        <a:xfrm>
          <a:off x="6098540" y="10606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96065</xdr:rowOff>
    </xdr:from>
    <xdr:to>
      <xdr:col>41</xdr:col>
      <xdr:colOff>50800</xdr:colOff>
      <xdr:row>63</xdr:row>
      <xdr:rowOff>96111</xdr:rowOff>
    </xdr:to>
    <xdr:cxnSp macro="">
      <xdr:nvCxnSpPr>
        <xdr:cNvPr id="254" name="直線コネクタ 253">
          <a:extLst>
            <a:ext uri="{FF2B5EF4-FFF2-40B4-BE49-F238E27FC236}">
              <a16:creationId xmlns:a16="http://schemas.microsoft.com/office/drawing/2014/main" id="{31B2E2E9-4042-4A57-A54B-B52E105AE772}"/>
            </a:ext>
          </a:extLst>
        </xdr:cNvPr>
        <xdr:cNvCxnSpPr/>
      </xdr:nvCxnSpPr>
      <xdr:spPr>
        <a:xfrm>
          <a:off x="6149340" y="10657385"/>
          <a:ext cx="774700" cy="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61</xdr:row>
      <xdr:rowOff>18696</xdr:rowOff>
    </xdr:from>
    <xdr:ext cx="534377" cy="259045"/>
    <xdr:sp macro="" textlink="">
      <xdr:nvSpPr>
        <xdr:cNvPr id="255" name="n_1aveValue【橋りょう・トンネル】&#10;一人当たり有形固定資産（償却資産）額">
          <a:extLst>
            <a:ext uri="{FF2B5EF4-FFF2-40B4-BE49-F238E27FC236}">
              <a16:creationId xmlns:a16="http://schemas.microsoft.com/office/drawing/2014/main" id="{F29F316D-019E-41B7-B064-EC6008357158}"/>
            </a:ext>
          </a:extLst>
        </xdr:cNvPr>
        <xdr:cNvSpPr txBox="1"/>
      </xdr:nvSpPr>
      <xdr:spPr>
        <a:xfrm>
          <a:off x="8239271" y="10244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61</xdr:row>
      <xdr:rowOff>8120</xdr:rowOff>
    </xdr:from>
    <xdr:ext cx="534377" cy="259045"/>
    <xdr:sp macro="" textlink="">
      <xdr:nvSpPr>
        <xdr:cNvPr id="256" name="n_2aveValue【橋りょう・トンネル】&#10;一人当たり有形固定資産（償却資産）額">
          <a:extLst>
            <a:ext uri="{FF2B5EF4-FFF2-40B4-BE49-F238E27FC236}">
              <a16:creationId xmlns:a16="http://schemas.microsoft.com/office/drawing/2014/main" id="{97F9FB93-C051-4747-9289-197D0C68683E}"/>
            </a:ext>
          </a:extLst>
        </xdr:cNvPr>
        <xdr:cNvSpPr txBox="1"/>
      </xdr:nvSpPr>
      <xdr:spPr>
        <a:xfrm>
          <a:off x="7477271" y="10234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61</xdr:row>
      <xdr:rowOff>8562</xdr:rowOff>
    </xdr:from>
    <xdr:ext cx="534377" cy="259045"/>
    <xdr:sp macro="" textlink="">
      <xdr:nvSpPr>
        <xdr:cNvPr id="257" name="n_3aveValue【橋りょう・トンネル】&#10;一人当たり有形固定資産（償却資産）額">
          <a:extLst>
            <a:ext uri="{FF2B5EF4-FFF2-40B4-BE49-F238E27FC236}">
              <a16:creationId xmlns:a16="http://schemas.microsoft.com/office/drawing/2014/main" id="{CA2FAF49-3A04-4966-953C-7D4E2425DA36}"/>
            </a:ext>
          </a:extLst>
        </xdr:cNvPr>
        <xdr:cNvSpPr txBox="1"/>
      </xdr:nvSpPr>
      <xdr:spPr>
        <a:xfrm>
          <a:off x="6702571" y="1023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61</xdr:row>
      <xdr:rowOff>12181</xdr:rowOff>
    </xdr:from>
    <xdr:ext cx="534377" cy="259045"/>
    <xdr:sp macro="" textlink="">
      <xdr:nvSpPr>
        <xdr:cNvPr id="258" name="n_4aveValue【橋りょう・トンネル】&#10;一人当たり有形固定資産（償却資産）額">
          <a:extLst>
            <a:ext uri="{FF2B5EF4-FFF2-40B4-BE49-F238E27FC236}">
              <a16:creationId xmlns:a16="http://schemas.microsoft.com/office/drawing/2014/main" id="{0515E21A-1017-481C-97EA-C1F496E41C64}"/>
            </a:ext>
          </a:extLst>
        </xdr:cNvPr>
        <xdr:cNvSpPr txBox="1"/>
      </xdr:nvSpPr>
      <xdr:spPr>
        <a:xfrm>
          <a:off x="5905011" y="10238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63</xdr:row>
      <xdr:rowOff>143921</xdr:rowOff>
    </xdr:from>
    <xdr:ext cx="534377" cy="259045"/>
    <xdr:sp macro="" textlink="">
      <xdr:nvSpPr>
        <xdr:cNvPr id="259" name="n_1mainValue【橋りょう・トンネル】&#10;一人当たり有形固定資産（償却資産）額">
          <a:extLst>
            <a:ext uri="{FF2B5EF4-FFF2-40B4-BE49-F238E27FC236}">
              <a16:creationId xmlns:a16="http://schemas.microsoft.com/office/drawing/2014/main" id="{CE0BEB22-0F70-470E-9DB5-88C0934C4FE1}"/>
            </a:ext>
          </a:extLst>
        </xdr:cNvPr>
        <xdr:cNvSpPr txBox="1"/>
      </xdr:nvSpPr>
      <xdr:spPr>
        <a:xfrm>
          <a:off x="8239271" y="10705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140796</xdr:rowOff>
    </xdr:from>
    <xdr:ext cx="534377" cy="259045"/>
    <xdr:sp macro="" textlink="">
      <xdr:nvSpPr>
        <xdr:cNvPr id="260" name="n_2mainValue【橋りょう・トンネル】&#10;一人当たり有形固定資産（償却資産）額">
          <a:extLst>
            <a:ext uri="{FF2B5EF4-FFF2-40B4-BE49-F238E27FC236}">
              <a16:creationId xmlns:a16="http://schemas.microsoft.com/office/drawing/2014/main" id="{AE904F56-BB98-4166-B8B0-2E199BCC59F0}"/>
            </a:ext>
          </a:extLst>
        </xdr:cNvPr>
        <xdr:cNvSpPr txBox="1"/>
      </xdr:nvSpPr>
      <xdr:spPr>
        <a:xfrm>
          <a:off x="7477271" y="10702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138038</xdr:rowOff>
    </xdr:from>
    <xdr:ext cx="534377" cy="259045"/>
    <xdr:sp macro="" textlink="">
      <xdr:nvSpPr>
        <xdr:cNvPr id="261" name="n_3mainValue【橋りょう・トンネル】&#10;一人当たり有形固定資産（償却資産）額">
          <a:extLst>
            <a:ext uri="{FF2B5EF4-FFF2-40B4-BE49-F238E27FC236}">
              <a16:creationId xmlns:a16="http://schemas.microsoft.com/office/drawing/2014/main" id="{C9E91B22-66C2-4744-92BC-5725E4C12C09}"/>
            </a:ext>
          </a:extLst>
        </xdr:cNvPr>
        <xdr:cNvSpPr txBox="1"/>
      </xdr:nvSpPr>
      <xdr:spPr>
        <a:xfrm>
          <a:off x="6702571" y="10699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137992</xdr:rowOff>
    </xdr:from>
    <xdr:ext cx="534377" cy="259045"/>
    <xdr:sp macro="" textlink="">
      <xdr:nvSpPr>
        <xdr:cNvPr id="262" name="n_4mainValue【橋りょう・トンネル】&#10;一人当たり有形固定資産（償却資産）額">
          <a:extLst>
            <a:ext uri="{FF2B5EF4-FFF2-40B4-BE49-F238E27FC236}">
              <a16:creationId xmlns:a16="http://schemas.microsoft.com/office/drawing/2014/main" id="{C9891789-7E25-4467-9123-F5CE350E29ED}"/>
            </a:ext>
          </a:extLst>
        </xdr:cNvPr>
        <xdr:cNvSpPr txBox="1"/>
      </xdr:nvSpPr>
      <xdr:spPr>
        <a:xfrm>
          <a:off x="5905011" y="10699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63B368FD-A4D3-405A-BB18-9F1B930306CA}"/>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B76CAFD8-546B-4EE0-97CD-92E917A612E3}"/>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53689EF6-5022-4481-9D30-48F67DAF9116}"/>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84C26EAF-054E-4C43-8FCC-F794ED3176D5}"/>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FBFD6CFA-02EF-4ED6-9421-22AD90C6ABCA}"/>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F565F432-D5DC-4E19-AE12-DF81C5895B8B}"/>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286E1CB8-5F78-4261-94BC-E3442C9F2075}"/>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269696E8-2825-42FA-A08E-BFBEC6E0942B}"/>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EB06A8B4-498C-4591-A830-D2FC88B64863}"/>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A09A5B38-9BA7-4589-A0EE-6739A030FC21}"/>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7668FE3F-1ACA-4946-9B57-9815121594ED}"/>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4" name="直線コネクタ 273">
          <a:extLst>
            <a:ext uri="{FF2B5EF4-FFF2-40B4-BE49-F238E27FC236}">
              <a16:creationId xmlns:a16="http://schemas.microsoft.com/office/drawing/2014/main" id="{47F6A7C1-C02A-4EEA-A18F-3278116EA6E6}"/>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5" name="テキスト ボックス 274">
          <a:extLst>
            <a:ext uri="{FF2B5EF4-FFF2-40B4-BE49-F238E27FC236}">
              <a16:creationId xmlns:a16="http://schemas.microsoft.com/office/drawing/2014/main" id="{F216AC47-D48B-4299-A8B3-F3A62C51292B}"/>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6" name="直線コネクタ 275">
          <a:extLst>
            <a:ext uri="{FF2B5EF4-FFF2-40B4-BE49-F238E27FC236}">
              <a16:creationId xmlns:a16="http://schemas.microsoft.com/office/drawing/2014/main" id="{06C1BCAC-F048-43BA-ACB5-003CA41A27D1}"/>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7" name="テキスト ボックス 276">
          <a:extLst>
            <a:ext uri="{FF2B5EF4-FFF2-40B4-BE49-F238E27FC236}">
              <a16:creationId xmlns:a16="http://schemas.microsoft.com/office/drawing/2014/main" id="{F5F673F1-F03E-4AD6-B1E7-43998450307B}"/>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8" name="直線コネクタ 277">
          <a:extLst>
            <a:ext uri="{FF2B5EF4-FFF2-40B4-BE49-F238E27FC236}">
              <a16:creationId xmlns:a16="http://schemas.microsoft.com/office/drawing/2014/main" id="{1BAB226E-D8D6-4C71-B2AA-B222FC717D5E}"/>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9" name="テキスト ボックス 278">
          <a:extLst>
            <a:ext uri="{FF2B5EF4-FFF2-40B4-BE49-F238E27FC236}">
              <a16:creationId xmlns:a16="http://schemas.microsoft.com/office/drawing/2014/main" id="{6BCA5FB0-DE44-4454-930F-07787131669A}"/>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0" name="直線コネクタ 279">
          <a:extLst>
            <a:ext uri="{FF2B5EF4-FFF2-40B4-BE49-F238E27FC236}">
              <a16:creationId xmlns:a16="http://schemas.microsoft.com/office/drawing/2014/main" id="{7DCB0DA6-CABE-4F9A-96EB-E97F6030D66C}"/>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1" name="テキスト ボックス 280">
          <a:extLst>
            <a:ext uri="{FF2B5EF4-FFF2-40B4-BE49-F238E27FC236}">
              <a16:creationId xmlns:a16="http://schemas.microsoft.com/office/drawing/2014/main" id="{28B6EE21-F703-4920-A6DA-4EFD37AF0688}"/>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2" name="直線コネクタ 281">
          <a:extLst>
            <a:ext uri="{FF2B5EF4-FFF2-40B4-BE49-F238E27FC236}">
              <a16:creationId xmlns:a16="http://schemas.microsoft.com/office/drawing/2014/main" id="{300AC79F-0CAE-4625-AD1D-5F5EBCC2747F}"/>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3" name="テキスト ボックス 282">
          <a:extLst>
            <a:ext uri="{FF2B5EF4-FFF2-40B4-BE49-F238E27FC236}">
              <a16:creationId xmlns:a16="http://schemas.microsoft.com/office/drawing/2014/main" id="{916B0974-D94F-461C-805F-F7AC630F762C}"/>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5850BCCB-AFBB-43ED-9BBD-64C02DD36DCF}"/>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5" name="テキスト ボックス 284">
          <a:extLst>
            <a:ext uri="{FF2B5EF4-FFF2-40B4-BE49-F238E27FC236}">
              <a16:creationId xmlns:a16="http://schemas.microsoft.com/office/drawing/2014/main" id="{C707AA48-C7F3-42CA-82BE-F6E53B49A260}"/>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D99FC1AD-F9D7-48C2-91DD-1782C501B11C}"/>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76200</xdr:rowOff>
    </xdr:from>
    <xdr:to>
      <xdr:col>24</xdr:col>
      <xdr:colOff>62865</xdr:colOff>
      <xdr:row>85</xdr:row>
      <xdr:rowOff>55245</xdr:rowOff>
    </xdr:to>
    <xdr:cxnSp macro="">
      <xdr:nvCxnSpPr>
        <xdr:cNvPr id="287" name="直線コネクタ 286">
          <a:extLst>
            <a:ext uri="{FF2B5EF4-FFF2-40B4-BE49-F238E27FC236}">
              <a16:creationId xmlns:a16="http://schemas.microsoft.com/office/drawing/2014/main" id="{7D60DDA8-A97B-419F-B5F6-C28E14C3EA58}"/>
            </a:ext>
          </a:extLst>
        </xdr:cNvPr>
        <xdr:cNvCxnSpPr/>
      </xdr:nvCxnSpPr>
      <xdr:spPr>
        <a:xfrm flipV="1">
          <a:off x="4086225" y="13152120"/>
          <a:ext cx="0" cy="1152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59072</xdr:rowOff>
    </xdr:from>
    <xdr:ext cx="405111" cy="259045"/>
    <xdr:sp macro="" textlink="">
      <xdr:nvSpPr>
        <xdr:cNvPr id="288" name="【公営住宅】&#10;有形固定資産減価償却率最小値テキスト">
          <a:extLst>
            <a:ext uri="{FF2B5EF4-FFF2-40B4-BE49-F238E27FC236}">
              <a16:creationId xmlns:a16="http://schemas.microsoft.com/office/drawing/2014/main" id="{52E9F874-118E-4BEA-A67B-B5F895A146A0}"/>
            </a:ext>
          </a:extLst>
        </xdr:cNvPr>
        <xdr:cNvSpPr txBox="1"/>
      </xdr:nvSpPr>
      <xdr:spPr>
        <a:xfrm>
          <a:off x="4124960" y="1430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55245</xdr:rowOff>
    </xdr:from>
    <xdr:to>
      <xdr:col>24</xdr:col>
      <xdr:colOff>152400</xdr:colOff>
      <xdr:row>85</xdr:row>
      <xdr:rowOff>55245</xdr:rowOff>
    </xdr:to>
    <xdr:cxnSp macro="">
      <xdr:nvCxnSpPr>
        <xdr:cNvPr id="289" name="直線コネクタ 288">
          <a:extLst>
            <a:ext uri="{FF2B5EF4-FFF2-40B4-BE49-F238E27FC236}">
              <a16:creationId xmlns:a16="http://schemas.microsoft.com/office/drawing/2014/main" id="{08AD0E05-FC71-4A79-A743-738FEE93D8CB}"/>
            </a:ext>
          </a:extLst>
        </xdr:cNvPr>
        <xdr:cNvCxnSpPr/>
      </xdr:nvCxnSpPr>
      <xdr:spPr>
        <a:xfrm>
          <a:off x="4020820" y="143046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22877</xdr:rowOff>
    </xdr:from>
    <xdr:ext cx="405111" cy="259045"/>
    <xdr:sp macro="" textlink="">
      <xdr:nvSpPr>
        <xdr:cNvPr id="290" name="【公営住宅】&#10;有形固定資産減価償却率最大値テキスト">
          <a:extLst>
            <a:ext uri="{FF2B5EF4-FFF2-40B4-BE49-F238E27FC236}">
              <a16:creationId xmlns:a16="http://schemas.microsoft.com/office/drawing/2014/main" id="{F0553D5C-58D2-4F8D-9FBC-7615C9C0F3D6}"/>
            </a:ext>
          </a:extLst>
        </xdr:cNvPr>
        <xdr:cNvSpPr txBox="1"/>
      </xdr:nvSpPr>
      <xdr:spPr>
        <a:xfrm>
          <a:off x="4124960" y="12931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76200</xdr:rowOff>
    </xdr:from>
    <xdr:to>
      <xdr:col>24</xdr:col>
      <xdr:colOff>152400</xdr:colOff>
      <xdr:row>78</xdr:row>
      <xdr:rowOff>76200</xdr:rowOff>
    </xdr:to>
    <xdr:cxnSp macro="">
      <xdr:nvCxnSpPr>
        <xdr:cNvPr id="291" name="直線コネクタ 290">
          <a:extLst>
            <a:ext uri="{FF2B5EF4-FFF2-40B4-BE49-F238E27FC236}">
              <a16:creationId xmlns:a16="http://schemas.microsoft.com/office/drawing/2014/main" id="{411807D1-BDC3-4AB5-A389-7DBAD09EC319}"/>
            </a:ext>
          </a:extLst>
        </xdr:cNvPr>
        <xdr:cNvCxnSpPr/>
      </xdr:nvCxnSpPr>
      <xdr:spPr>
        <a:xfrm>
          <a:off x="4020820" y="131521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55263</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FDD93349-A72C-4B35-9472-100DF998870D}"/>
            </a:ext>
          </a:extLst>
        </xdr:cNvPr>
        <xdr:cNvSpPr txBox="1"/>
      </xdr:nvSpPr>
      <xdr:spPr>
        <a:xfrm>
          <a:off x="4124960" y="136341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76836</xdr:rowOff>
    </xdr:from>
    <xdr:to>
      <xdr:col>24</xdr:col>
      <xdr:colOff>114300</xdr:colOff>
      <xdr:row>82</xdr:row>
      <xdr:rowOff>6986</xdr:rowOff>
    </xdr:to>
    <xdr:sp macro="" textlink="">
      <xdr:nvSpPr>
        <xdr:cNvPr id="293" name="フローチャート: 判断 292">
          <a:extLst>
            <a:ext uri="{FF2B5EF4-FFF2-40B4-BE49-F238E27FC236}">
              <a16:creationId xmlns:a16="http://schemas.microsoft.com/office/drawing/2014/main" id="{18D4A701-F8A2-4332-AE76-C73F8E6B154D}"/>
            </a:ext>
          </a:extLst>
        </xdr:cNvPr>
        <xdr:cNvSpPr/>
      </xdr:nvSpPr>
      <xdr:spPr>
        <a:xfrm>
          <a:off x="4036060" y="1365567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80645</xdr:rowOff>
    </xdr:from>
    <xdr:to>
      <xdr:col>20</xdr:col>
      <xdr:colOff>38100</xdr:colOff>
      <xdr:row>82</xdr:row>
      <xdr:rowOff>10795</xdr:rowOff>
    </xdr:to>
    <xdr:sp macro="" textlink="">
      <xdr:nvSpPr>
        <xdr:cNvPr id="294" name="フローチャート: 判断 293">
          <a:extLst>
            <a:ext uri="{FF2B5EF4-FFF2-40B4-BE49-F238E27FC236}">
              <a16:creationId xmlns:a16="http://schemas.microsoft.com/office/drawing/2014/main" id="{E82E2F63-AF50-412E-98F9-443425D67DF8}"/>
            </a:ext>
          </a:extLst>
        </xdr:cNvPr>
        <xdr:cNvSpPr/>
      </xdr:nvSpPr>
      <xdr:spPr>
        <a:xfrm>
          <a:off x="3312160" y="136594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52070</xdr:rowOff>
    </xdr:from>
    <xdr:to>
      <xdr:col>15</xdr:col>
      <xdr:colOff>101600</xdr:colOff>
      <xdr:row>81</xdr:row>
      <xdr:rowOff>153670</xdr:rowOff>
    </xdr:to>
    <xdr:sp macro="" textlink="">
      <xdr:nvSpPr>
        <xdr:cNvPr id="295" name="フローチャート: 判断 294">
          <a:extLst>
            <a:ext uri="{FF2B5EF4-FFF2-40B4-BE49-F238E27FC236}">
              <a16:creationId xmlns:a16="http://schemas.microsoft.com/office/drawing/2014/main" id="{3892BB56-1A91-4BBC-9C60-314D159B6A40}"/>
            </a:ext>
          </a:extLst>
        </xdr:cNvPr>
        <xdr:cNvSpPr/>
      </xdr:nvSpPr>
      <xdr:spPr>
        <a:xfrm>
          <a:off x="2514600" y="1363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44450</xdr:rowOff>
    </xdr:from>
    <xdr:to>
      <xdr:col>10</xdr:col>
      <xdr:colOff>165100</xdr:colOff>
      <xdr:row>81</xdr:row>
      <xdr:rowOff>146050</xdr:rowOff>
    </xdr:to>
    <xdr:sp macro="" textlink="">
      <xdr:nvSpPr>
        <xdr:cNvPr id="296" name="フローチャート: 判断 295">
          <a:extLst>
            <a:ext uri="{FF2B5EF4-FFF2-40B4-BE49-F238E27FC236}">
              <a16:creationId xmlns:a16="http://schemas.microsoft.com/office/drawing/2014/main" id="{5E163BFB-36FE-4898-8D02-75F85BA9B89D}"/>
            </a:ext>
          </a:extLst>
        </xdr:cNvPr>
        <xdr:cNvSpPr/>
      </xdr:nvSpPr>
      <xdr:spPr>
        <a:xfrm>
          <a:off x="1739900" y="1362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636</xdr:rowOff>
    </xdr:from>
    <xdr:to>
      <xdr:col>6</xdr:col>
      <xdr:colOff>38100</xdr:colOff>
      <xdr:row>81</xdr:row>
      <xdr:rowOff>102236</xdr:rowOff>
    </xdr:to>
    <xdr:sp macro="" textlink="">
      <xdr:nvSpPr>
        <xdr:cNvPr id="297" name="フローチャート: 判断 296">
          <a:extLst>
            <a:ext uri="{FF2B5EF4-FFF2-40B4-BE49-F238E27FC236}">
              <a16:creationId xmlns:a16="http://schemas.microsoft.com/office/drawing/2014/main" id="{DC83D689-D30B-414A-BCD9-41661639E2C2}"/>
            </a:ext>
          </a:extLst>
        </xdr:cNvPr>
        <xdr:cNvSpPr/>
      </xdr:nvSpPr>
      <xdr:spPr>
        <a:xfrm>
          <a:off x="965200" y="1357947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B6782ADA-84D7-484F-A2D8-F45BDC928675}"/>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71DB6A6A-5ED2-4280-AEAF-68100D1B9AB0}"/>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236DF4AD-2707-478E-8A0C-2421931327B9}"/>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4AAF7408-A57B-4209-8E84-9BDDD59BE361}"/>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5DA33A37-3D80-4587-AFD2-F1E88AB6136C}"/>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133986</xdr:rowOff>
    </xdr:from>
    <xdr:to>
      <xdr:col>24</xdr:col>
      <xdr:colOff>114300</xdr:colOff>
      <xdr:row>80</xdr:row>
      <xdr:rowOff>64136</xdr:rowOff>
    </xdr:to>
    <xdr:sp macro="" textlink="">
      <xdr:nvSpPr>
        <xdr:cNvPr id="303" name="楕円 302">
          <a:extLst>
            <a:ext uri="{FF2B5EF4-FFF2-40B4-BE49-F238E27FC236}">
              <a16:creationId xmlns:a16="http://schemas.microsoft.com/office/drawing/2014/main" id="{C36097E5-6379-443E-AC3B-2CEBF9F10721}"/>
            </a:ext>
          </a:extLst>
        </xdr:cNvPr>
        <xdr:cNvSpPr/>
      </xdr:nvSpPr>
      <xdr:spPr>
        <a:xfrm>
          <a:off x="4036060" y="133775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156863</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873D6B0F-2B56-4965-8D74-46D0F1E12A5A}"/>
            </a:ext>
          </a:extLst>
        </xdr:cNvPr>
        <xdr:cNvSpPr txBox="1"/>
      </xdr:nvSpPr>
      <xdr:spPr>
        <a:xfrm>
          <a:off x="4124960" y="13232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92075</xdr:rowOff>
    </xdr:from>
    <xdr:to>
      <xdr:col>20</xdr:col>
      <xdr:colOff>38100</xdr:colOff>
      <xdr:row>80</xdr:row>
      <xdr:rowOff>22225</xdr:rowOff>
    </xdr:to>
    <xdr:sp macro="" textlink="">
      <xdr:nvSpPr>
        <xdr:cNvPr id="305" name="楕円 304">
          <a:extLst>
            <a:ext uri="{FF2B5EF4-FFF2-40B4-BE49-F238E27FC236}">
              <a16:creationId xmlns:a16="http://schemas.microsoft.com/office/drawing/2014/main" id="{F0EA4CEC-9F66-442C-9D32-58FE1A8655A2}"/>
            </a:ext>
          </a:extLst>
        </xdr:cNvPr>
        <xdr:cNvSpPr/>
      </xdr:nvSpPr>
      <xdr:spPr>
        <a:xfrm>
          <a:off x="3312160" y="133356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142875</xdr:rowOff>
    </xdr:from>
    <xdr:to>
      <xdr:col>24</xdr:col>
      <xdr:colOff>63500</xdr:colOff>
      <xdr:row>80</xdr:row>
      <xdr:rowOff>13336</xdr:rowOff>
    </xdr:to>
    <xdr:cxnSp macro="">
      <xdr:nvCxnSpPr>
        <xdr:cNvPr id="306" name="直線コネクタ 305">
          <a:extLst>
            <a:ext uri="{FF2B5EF4-FFF2-40B4-BE49-F238E27FC236}">
              <a16:creationId xmlns:a16="http://schemas.microsoft.com/office/drawing/2014/main" id="{858C3AF5-DD5A-4D8F-A730-4C036E602F5C}"/>
            </a:ext>
          </a:extLst>
        </xdr:cNvPr>
        <xdr:cNvCxnSpPr/>
      </xdr:nvCxnSpPr>
      <xdr:spPr>
        <a:xfrm>
          <a:off x="3355340" y="13386435"/>
          <a:ext cx="731520" cy="38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50164</xdr:rowOff>
    </xdr:from>
    <xdr:to>
      <xdr:col>15</xdr:col>
      <xdr:colOff>101600</xdr:colOff>
      <xdr:row>79</xdr:row>
      <xdr:rowOff>151764</xdr:rowOff>
    </xdr:to>
    <xdr:sp macro="" textlink="">
      <xdr:nvSpPr>
        <xdr:cNvPr id="307" name="楕円 306">
          <a:extLst>
            <a:ext uri="{FF2B5EF4-FFF2-40B4-BE49-F238E27FC236}">
              <a16:creationId xmlns:a16="http://schemas.microsoft.com/office/drawing/2014/main" id="{2362C883-15CE-4E58-B1E4-3EC3C34EEF3E}"/>
            </a:ext>
          </a:extLst>
        </xdr:cNvPr>
        <xdr:cNvSpPr/>
      </xdr:nvSpPr>
      <xdr:spPr>
        <a:xfrm>
          <a:off x="2514600" y="13293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100964</xdr:rowOff>
    </xdr:from>
    <xdr:to>
      <xdr:col>19</xdr:col>
      <xdr:colOff>177800</xdr:colOff>
      <xdr:row>79</xdr:row>
      <xdr:rowOff>142875</xdr:rowOff>
    </xdr:to>
    <xdr:cxnSp macro="">
      <xdr:nvCxnSpPr>
        <xdr:cNvPr id="308" name="直線コネクタ 307">
          <a:extLst>
            <a:ext uri="{FF2B5EF4-FFF2-40B4-BE49-F238E27FC236}">
              <a16:creationId xmlns:a16="http://schemas.microsoft.com/office/drawing/2014/main" id="{ADCBD006-3B33-40CE-88CB-5829AF774F99}"/>
            </a:ext>
          </a:extLst>
        </xdr:cNvPr>
        <xdr:cNvCxnSpPr/>
      </xdr:nvCxnSpPr>
      <xdr:spPr>
        <a:xfrm>
          <a:off x="2565400" y="13344524"/>
          <a:ext cx="78994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8255</xdr:rowOff>
    </xdr:from>
    <xdr:to>
      <xdr:col>10</xdr:col>
      <xdr:colOff>165100</xdr:colOff>
      <xdr:row>79</xdr:row>
      <xdr:rowOff>109855</xdr:rowOff>
    </xdr:to>
    <xdr:sp macro="" textlink="">
      <xdr:nvSpPr>
        <xdr:cNvPr id="309" name="楕円 308">
          <a:extLst>
            <a:ext uri="{FF2B5EF4-FFF2-40B4-BE49-F238E27FC236}">
              <a16:creationId xmlns:a16="http://schemas.microsoft.com/office/drawing/2014/main" id="{E7BAF0DA-EA62-4700-98B7-FC90DB609DA4}"/>
            </a:ext>
          </a:extLst>
        </xdr:cNvPr>
        <xdr:cNvSpPr/>
      </xdr:nvSpPr>
      <xdr:spPr>
        <a:xfrm>
          <a:off x="1739900" y="13251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59055</xdr:rowOff>
    </xdr:from>
    <xdr:to>
      <xdr:col>15</xdr:col>
      <xdr:colOff>50800</xdr:colOff>
      <xdr:row>79</xdr:row>
      <xdr:rowOff>100964</xdr:rowOff>
    </xdr:to>
    <xdr:cxnSp macro="">
      <xdr:nvCxnSpPr>
        <xdr:cNvPr id="310" name="直線コネクタ 309">
          <a:extLst>
            <a:ext uri="{FF2B5EF4-FFF2-40B4-BE49-F238E27FC236}">
              <a16:creationId xmlns:a16="http://schemas.microsoft.com/office/drawing/2014/main" id="{8C789227-88C9-4B63-AD73-67581358EC90}"/>
            </a:ext>
          </a:extLst>
        </xdr:cNvPr>
        <xdr:cNvCxnSpPr/>
      </xdr:nvCxnSpPr>
      <xdr:spPr>
        <a:xfrm>
          <a:off x="1790700" y="13302615"/>
          <a:ext cx="7747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137795</xdr:rowOff>
    </xdr:from>
    <xdr:to>
      <xdr:col>6</xdr:col>
      <xdr:colOff>38100</xdr:colOff>
      <xdr:row>79</xdr:row>
      <xdr:rowOff>67945</xdr:rowOff>
    </xdr:to>
    <xdr:sp macro="" textlink="">
      <xdr:nvSpPr>
        <xdr:cNvPr id="311" name="楕円 310">
          <a:extLst>
            <a:ext uri="{FF2B5EF4-FFF2-40B4-BE49-F238E27FC236}">
              <a16:creationId xmlns:a16="http://schemas.microsoft.com/office/drawing/2014/main" id="{8E5F545A-EF1B-4835-AFF0-496BFAB7AE92}"/>
            </a:ext>
          </a:extLst>
        </xdr:cNvPr>
        <xdr:cNvSpPr/>
      </xdr:nvSpPr>
      <xdr:spPr>
        <a:xfrm>
          <a:off x="965200" y="1321371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17145</xdr:rowOff>
    </xdr:from>
    <xdr:to>
      <xdr:col>10</xdr:col>
      <xdr:colOff>114300</xdr:colOff>
      <xdr:row>79</xdr:row>
      <xdr:rowOff>59055</xdr:rowOff>
    </xdr:to>
    <xdr:cxnSp macro="">
      <xdr:nvCxnSpPr>
        <xdr:cNvPr id="312" name="直線コネクタ 311">
          <a:extLst>
            <a:ext uri="{FF2B5EF4-FFF2-40B4-BE49-F238E27FC236}">
              <a16:creationId xmlns:a16="http://schemas.microsoft.com/office/drawing/2014/main" id="{3268EB97-E3EF-4B53-94BD-A585E57A989B}"/>
            </a:ext>
          </a:extLst>
        </xdr:cNvPr>
        <xdr:cNvCxnSpPr/>
      </xdr:nvCxnSpPr>
      <xdr:spPr>
        <a:xfrm>
          <a:off x="1008380" y="13260705"/>
          <a:ext cx="78232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1922</xdr:rowOff>
    </xdr:from>
    <xdr:ext cx="405111" cy="259045"/>
    <xdr:sp macro="" textlink="">
      <xdr:nvSpPr>
        <xdr:cNvPr id="313" name="n_1aveValue【公営住宅】&#10;有形固定資産減価償却率">
          <a:extLst>
            <a:ext uri="{FF2B5EF4-FFF2-40B4-BE49-F238E27FC236}">
              <a16:creationId xmlns:a16="http://schemas.microsoft.com/office/drawing/2014/main" id="{78CCCB7C-F158-43D8-9EA0-D624E46C5B8C}"/>
            </a:ext>
          </a:extLst>
        </xdr:cNvPr>
        <xdr:cNvSpPr txBox="1"/>
      </xdr:nvSpPr>
      <xdr:spPr>
        <a:xfrm>
          <a:off x="3170564" y="13748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144797</xdr:rowOff>
    </xdr:from>
    <xdr:ext cx="405111" cy="259045"/>
    <xdr:sp macro="" textlink="">
      <xdr:nvSpPr>
        <xdr:cNvPr id="314" name="n_2aveValue【公営住宅】&#10;有形固定資産減価償却率">
          <a:extLst>
            <a:ext uri="{FF2B5EF4-FFF2-40B4-BE49-F238E27FC236}">
              <a16:creationId xmlns:a16="http://schemas.microsoft.com/office/drawing/2014/main" id="{E0E00403-96B7-4880-B7C3-6485FE1C315E}"/>
            </a:ext>
          </a:extLst>
        </xdr:cNvPr>
        <xdr:cNvSpPr txBox="1"/>
      </xdr:nvSpPr>
      <xdr:spPr>
        <a:xfrm>
          <a:off x="2385704" y="13723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137177</xdr:rowOff>
    </xdr:from>
    <xdr:ext cx="405111" cy="259045"/>
    <xdr:sp macro="" textlink="">
      <xdr:nvSpPr>
        <xdr:cNvPr id="315" name="n_3aveValue【公営住宅】&#10;有形固定資産減価償却率">
          <a:extLst>
            <a:ext uri="{FF2B5EF4-FFF2-40B4-BE49-F238E27FC236}">
              <a16:creationId xmlns:a16="http://schemas.microsoft.com/office/drawing/2014/main" id="{572D6219-E5CA-4B5E-8436-5098D445E0F9}"/>
            </a:ext>
          </a:extLst>
        </xdr:cNvPr>
        <xdr:cNvSpPr txBox="1"/>
      </xdr:nvSpPr>
      <xdr:spPr>
        <a:xfrm>
          <a:off x="1611004" y="13716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93363</xdr:rowOff>
    </xdr:from>
    <xdr:ext cx="405111" cy="259045"/>
    <xdr:sp macro="" textlink="">
      <xdr:nvSpPr>
        <xdr:cNvPr id="316" name="n_4aveValue【公営住宅】&#10;有形固定資産減価償却率">
          <a:extLst>
            <a:ext uri="{FF2B5EF4-FFF2-40B4-BE49-F238E27FC236}">
              <a16:creationId xmlns:a16="http://schemas.microsoft.com/office/drawing/2014/main" id="{2FAB7FED-7A59-4F47-BD35-2185E5C17096}"/>
            </a:ext>
          </a:extLst>
        </xdr:cNvPr>
        <xdr:cNvSpPr txBox="1"/>
      </xdr:nvSpPr>
      <xdr:spPr>
        <a:xfrm>
          <a:off x="836304" y="13672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38752</xdr:rowOff>
    </xdr:from>
    <xdr:ext cx="405111" cy="259045"/>
    <xdr:sp macro="" textlink="">
      <xdr:nvSpPr>
        <xdr:cNvPr id="317" name="n_1mainValue【公営住宅】&#10;有形固定資産減価償却率">
          <a:extLst>
            <a:ext uri="{FF2B5EF4-FFF2-40B4-BE49-F238E27FC236}">
              <a16:creationId xmlns:a16="http://schemas.microsoft.com/office/drawing/2014/main" id="{DB62268C-AB10-4EB4-A801-9461D6216FAB}"/>
            </a:ext>
          </a:extLst>
        </xdr:cNvPr>
        <xdr:cNvSpPr txBox="1"/>
      </xdr:nvSpPr>
      <xdr:spPr>
        <a:xfrm>
          <a:off x="3170564" y="1311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168291</xdr:rowOff>
    </xdr:from>
    <xdr:ext cx="405111" cy="259045"/>
    <xdr:sp macro="" textlink="">
      <xdr:nvSpPr>
        <xdr:cNvPr id="318" name="n_2mainValue【公営住宅】&#10;有形固定資産減価償却率">
          <a:extLst>
            <a:ext uri="{FF2B5EF4-FFF2-40B4-BE49-F238E27FC236}">
              <a16:creationId xmlns:a16="http://schemas.microsoft.com/office/drawing/2014/main" id="{D4A0ACC4-F06C-4769-B873-17E84671C72B}"/>
            </a:ext>
          </a:extLst>
        </xdr:cNvPr>
        <xdr:cNvSpPr txBox="1"/>
      </xdr:nvSpPr>
      <xdr:spPr>
        <a:xfrm>
          <a:off x="2385704" y="13076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126382</xdr:rowOff>
    </xdr:from>
    <xdr:ext cx="405111" cy="259045"/>
    <xdr:sp macro="" textlink="">
      <xdr:nvSpPr>
        <xdr:cNvPr id="319" name="n_3mainValue【公営住宅】&#10;有形固定資産減価償却率">
          <a:extLst>
            <a:ext uri="{FF2B5EF4-FFF2-40B4-BE49-F238E27FC236}">
              <a16:creationId xmlns:a16="http://schemas.microsoft.com/office/drawing/2014/main" id="{ADDC611C-AACE-4B4D-8744-98D098AB475E}"/>
            </a:ext>
          </a:extLst>
        </xdr:cNvPr>
        <xdr:cNvSpPr txBox="1"/>
      </xdr:nvSpPr>
      <xdr:spPr>
        <a:xfrm>
          <a:off x="1611004" y="1303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84472</xdr:rowOff>
    </xdr:from>
    <xdr:ext cx="405111" cy="259045"/>
    <xdr:sp macro="" textlink="">
      <xdr:nvSpPr>
        <xdr:cNvPr id="320" name="n_4mainValue【公営住宅】&#10;有形固定資産減価償却率">
          <a:extLst>
            <a:ext uri="{FF2B5EF4-FFF2-40B4-BE49-F238E27FC236}">
              <a16:creationId xmlns:a16="http://schemas.microsoft.com/office/drawing/2014/main" id="{58570B76-438D-476C-87F8-AE73F094B95C}"/>
            </a:ext>
          </a:extLst>
        </xdr:cNvPr>
        <xdr:cNvSpPr txBox="1"/>
      </xdr:nvSpPr>
      <xdr:spPr>
        <a:xfrm>
          <a:off x="836304" y="1299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A72AB477-2E09-46DA-98D9-C21740C18D85}"/>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765E2B12-D827-40CD-AF90-51F737B64505}"/>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27BEB92C-0BC5-4266-A7CE-36CBF6A3262F}"/>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217C191F-142D-4C91-9FAB-32DADA0860F1}"/>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72E99FF2-C430-4210-8152-2B2B774D9BF9}"/>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6144777E-C7D7-4ABC-8F0D-3D81206A242F}"/>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1DD97CDF-93EA-4AD8-8009-21CCA7EB5903}"/>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B6622A85-3711-41AF-94A6-BF52B8C301B3}"/>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1EC4D12A-D961-4C7D-93E8-2A2C534E24FA}"/>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80D6FC92-7D29-4E55-8BDB-A74AF5180F1E}"/>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1" name="直線コネクタ 330">
          <a:extLst>
            <a:ext uri="{FF2B5EF4-FFF2-40B4-BE49-F238E27FC236}">
              <a16:creationId xmlns:a16="http://schemas.microsoft.com/office/drawing/2014/main" id="{7D866B98-79F1-4C00-92E2-D69C6FE459B5}"/>
            </a:ext>
          </a:extLst>
        </xdr:cNvPr>
        <xdr:cNvCxnSpPr/>
      </xdr:nvCxnSpPr>
      <xdr:spPr>
        <a:xfrm>
          <a:off x="5826760" y="1458576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2" name="テキスト ボックス 331">
          <a:extLst>
            <a:ext uri="{FF2B5EF4-FFF2-40B4-BE49-F238E27FC236}">
              <a16:creationId xmlns:a16="http://schemas.microsoft.com/office/drawing/2014/main" id="{75951899-2234-4AE5-9B30-80A706672051}"/>
            </a:ext>
          </a:extLst>
        </xdr:cNvPr>
        <xdr:cNvSpPr txBox="1"/>
      </xdr:nvSpPr>
      <xdr:spPr>
        <a:xfrm>
          <a:off x="54053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3" name="直線コネクタ 332">
          <a:extLst>
            <a:ext uri="{FF2B5EF4-FFF2-40B4-BE49-F238E27FC236}">
              <a16:creationId xmlns:a16="http://schemas.microsoft.com/office/drawing/2014/main" id="{D3CEC9F2-EFE6-48B5-8A54-142807C16FE9}"/>
            </a:ext>
          </a:extLst>
        </xdr:cNvPr>
        <xdr:cNvCxnSpPr/>
      </xdr:nvCxnSpPr>
      <xdr:spPr>
        <a:xfrm>
          <a:off x="5826760" y="1426300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4" name="テキスト ボックス 333">
          <a:extLst>
            <a:ext uri="{FF2B5EF4-FFF2-40B4-BE49-F238E27FC236}">
              <a16:creationId xmlns:a16="http://schemas.microsoft.com/office/drawing/2014/main" id="{C05BD24E-1AC7-4248-B66F-BE2CD4168B0D}"/>
            </a:ext>
          </a:extLst>
        </xdr:cNvPr>
        <xdr:cNvSpPr txBox="1"/>
      </xdr:nvSpPr>
      <xdr:spPr>
        <a:xfrm>
          <a:off x="540530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5" name="直線コネクタ 334">
          <a:extLst>
            <a:ext uri="{FF2B5EF4-FFF2-40B4-BE49-F238E27FC236}">
              <a16:creationId xmlns:a16="http://schemas.microsoft.com/office/drawing/2014/main" id="{3C16529C-0912-4768-A8ED-CC05C813D1C9}"/>
            </a:ext>
          </a:extLst>
        </xdr:cNvPr>
        <xdr:cNvCxnSpPr/>
      </xdr:nvCxnSpPr>
      <xdr:spPr>
        <a:xfrm>
          <a:off x="5826760" y="1394405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6" name="テキスト ボックス 335">
          <a:extLst>
            <a:ext uri="{FF2B5EF4-FFF2-40B4-BE49-F238E27FC236}">
              <a16:creationId xmlns:a16="http://schemas.microsoft.com/office/drawing/2014/main" id="{ED471675-072E-4B7E-A72F-EBF9142106D6}"/>
            </a:ext>
          </a:extLst>
        </xdr:cNvPr>
        <xdr:cNvSpPr txBox="1"/>
      </xdr:nvSpPr>
      <xdr:spPr>
        <a:xfrm>
          <a:off x="540530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7" name="直線コネクタ 336">
          <a:extLst>
            <a:ext uri="{FF2B5EF4-FFF2-40B4-BE49-F238E27FC236}">
              <a16:creationId xmlns:a16="http://schemas.microsoft.com/office/drawing/2014/main" id="{397FD09B-1F37-45BD-8B73-51C73B15DBB6}"/>
            </a:ext>
          </a:extLst>
        </xdr:cNvPr>
        <xdr:cNvCxnSpPr/>
      </xdr:nvCxnSpPr>
      <xdr:spPr>
        <a:xfrm>
          <a:off x="5826760" y="1362510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8" name="テキスト ボックス 337">
          <a:extLst>
            <a:ext uri="{FF2B5EF4-FFF2-40B4-BE49-F238E27FC236}">
              <a16:creationId xmlns:a16="http://schemas.microsoft.com/office/drawing/2014/main" id="{28BD9871-74AC-4AFA-919F-AF09475CA420}"/>
            </a:ext>
          </a:extLst>
        </xdr:cNvPr>
        <xdr:cNvSpPr txBox="1"/>
      </xdr:nvSpPr>
      <xdr:spPr>
        <a:xfrm>
          <a:off x="540530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9" name="直線コネクタ 338">
          <a:extLst>
            <a:ext uri="{FF2B5EF4-FFF2-40B4-BE49-F238E27FC236}">
              <a16:creationId xmlns:a16="http://schemas.microsoft.com/office/drawing/2014/main" id="{6FC71E18-4B97-4D78-904D-85C3CD750157}"/>
            </a:ext>
          </a:extLst>
        </xdr:cNvPr>
        <xdr:cNvCxnSpPr/>
      </xdr:nvCxnSpPr>
      <xdr:spPr>
        <a:xfrm>
          <a:off x="5826760" y="1330615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0" name="テキスト ボックス 339">
          <a:extLst>
            <a:ext uri="{FF2B5EF4-FFF2-40B4-BE49-F238E27FC236}">
              <a16:creationId xmlns:a16="http://schemas.microsoft.com/office/drawing/2014/main" id="{936FE8D0-C91B-416F-A753-321108C64CE7}"/>
            </a:ext>
          </a:extLst>
        </xdr:cNvPr>
        <xdr:cNvSpPr txBox="1"/>
      </xdr:nvSpPr>
      <xdr:spPr>
        <a:xfrm>
          <a:off x="540530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1" name="直線コネクタ 340">
          <a:extLst>
            <a:ext uri="{FF2B5EF4-FFF2-40B4-BE49-F238E27FC236}">
              <a16:creationId xmlns:a16="http://schemas.microsoft.com/office/drawing/2014/main" id="{C41094D8-6FA4-4A6E-84AA-A471DF543091}"/>
            </a:ext>
          </a:extLst>
        </xdr:cNvPr>
        <xdr:cNvCxnSpPr/>
      </xdr:nvCxnSpPr>
      <xdr:spPr>
        <a:xfrm>
          <a:off x="5826760" y="1298720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2" name="テキスト ボックス 341">
          <a:extLst>
            <a:ext uri="{FF2B5EF4-FFF2-40B4-BE49-F238E27FC236}">
              <a16:creationId xmlns:a16="http://schemas.microsoft.com/office/drawing/2014/main" id="{5492E4F5-901C-4A4A-A719-1D93EB590822}"/>
            </a:ext>
          </a:extLst>
        </xdr:cNvPr>
        <xdr:cNvSpPr txBox="1"/>
      </xdr:nvSpPr>
      <xdr:spPr>
        <a:xfrm>
          <a:off x="540530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3" name="直線コネクタ 342">
          <a:extLst>
            <a:ext uri="{FF2B5EF4-FFF2-40B4-BE49-F238E27FC236}">
              <a16:creationId xmlns:a16="http://schemas.microsoft.com/office/drawing/2014/main" id="{85C62956-CEAB-43FB-9A7A-797B6E1924F7}"/>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4" name="テキスト ボックス 343">
          <a:extLst>
            <a:ext uri="{FF2B5EF4-FFF2-40B4-BE49-F238E27FC236}">
              <a16:creationId xmlns:a16="http://schemas.microsoft.com/office/drawing/2014/main" id="{C4C87672-3302-4363-9477-E705A36ADD23}"/>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5" name="【公営住宅】&#10;一人当たり面積グラフ枠">
          <a:extLst>
            <a:ext uri="{FF2B5EF4-FFF2-40B4-BE49-F238E27FC236}">
              <a16:creationId xmlns:a16="http://schemas.microsoft.com/office/drawing/2014/main" id="{9C60BB2B-CE4A-43D0-9DF7-E36C8FB21AF4}"/>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121376</xdr:rowOff>
    </xdr:from>
    <xdr:to>
      <xdr:col>54</xdr:col>
      <xdr:colOff>189865</xdr:colOff>
      <xdr:row>86</xdr:row>
      <xdr:rowOff>163830</xdr:rowOff>
    </xdr:to>
    <xdr:cxnSp macro="">
      <xdr:nvCxnSpPr>
        <xdr:cNvPr id="346" name="直線コネクタ 345">
          <a:extLst>
            <a:ext uri="{FF2B5EF4-FFF2-40B4-BE49-F238E27FC236}">
              <a16:creationId xmlns:a16="http://schemas.microsoft.com/office/drawing/2014/main" id="{0D2C596F-97AC-46D8-A6C4-8C2D2D00A41B}"/>
            </a:ext>
          </a:extLst>
        </xdr:cNvPr>
        <xdr:cNvCxnSpPr/>
      </xdr:nvCxnSpPr>
      <xdr:spPr>
        <a:xfrm flipV="1">
          <a:off x="9219565" y="13197296"/>
          <a:ext cx="0" cy="1383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167657</xdr:rowOff>
    </xdr:from>
    <xdr:ext cx="469744" cy="259045"/>
    <xdr:sp macro="" textlink="">
      <xdr:nvSpPr>
        <xdr:cNvPr id="347" name="【公営住宅】&#10;一人当たり面積最小値テキスト">
          <a:extLst>
            <a:ext uri="{FF2B5EF4-FFF2-40B4-BE49-F238E27FC236}">
              <a16:creationId xmlns:a16="http://schemas.microsoft.com/office/drawing/2014/main" id="{7FAEBA5C-813F-4FF5-9756-DB81D6226687}"/>
            </a:ext>
          </a:extLst>
        </xdr:cNvPr>
        <xdr:cNvSpPr txBox="1"/>
      </xdr:nvSpPr>
      <xdr:spPr>
        <a:xfrm>
          <a:off x="9258300" y="1458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163830</xdr:rowOff>
    </xdr:from>
    <xdr:to>
      <xdr:col>55</xdr:col>
      <xdr:colOff>88900</xdr:colOff>
      <xdr:row>86</xdr:row>
      <xdr:rowOff>163830</xdr:rowOff>
    </xdr:to>
    <xdr:cxnSp macro="">
      <xdr:nvCxnSpPr>
        <xdr:cNvPr id="348" name="直線コネクタ 347">
          <a:extLst>
            <a:ext uri="{FF2B5EF4-FFF2-40B4-BE49-F238E27FC236}">
              <a16:creationId xmlns:a16="http://schemas.microsoft.com/office/drawing/2014/main" id="{CAC4DDB9-B497-4737-98AB-223202D62A22}"/>
            </a:ext>
          </a:extLst>
        </xdr:cNvPr>
        <xdr:cNvCxnSpPr/>
      </xdr:nvCxnSpPr>
      <xdr:spPr>
        <a:xfrm>
          <a:off x="9154160" y="145808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68053</xdr:rowOff>
    </xdr:from>
    <xdr:ext cx="469744" cy="259045"/>
    <xdr:sp macro="" textlink="">
      <xdr:nvSpPr>
        <xdr:cNvPr id="349" name="【公営住宅】&#10;一人当たり面積最大値テキスト">
          <a:extLst>
            <a:ext uri="{FF2B5EF4-FFF2-40B4-BE49-F238E27FC236}">
              <a16:creationId xmlns:a16="http://schemas.microsoft.com/office/drawing/2014/main" id="{65F555A3-E566-40A6-BB82-930300646566}"/>
            </a:ext>
          </a:extLst>
        </xdr:cNvPr>
        <xdr:cNvSpPr txBox="1"/>
      </xdr:nvSpPr>
      <xdr:spPr>
        <a:xfrm>
          <a:off x="9258300" y="12976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121376</xdr:rowOff>
    </xdr:from>
    <xdr:to>
      <xdr:col>55</xdr:col>
      <xdr:colOff>88900</xdr:colOff>
      <xdr:row>78</xdr:row>
      <xdr:rowOff>121376</xdr:rowOff>
    </xdr:to>
    <xdr:cxnSp macro="">
      <xdr:nvCxnSpPr>
        <xdr:cNvPr id="350" name="直線コネクタ 349">
          <a:extLst>
            <a:ext uri="{FF2B5EF4-FFF2-40B4-BE49-F238E27FC236}">
              <a16:creationId xmlns:a16="http://schemas.microsoft.com/office/drawing/2014/main" id="{BD136141-7FB1-49C0-8C75-B33F61C5211E}"/>
            </a:ext>
          </a:extLst>
        </xdr:cNvPr>
        <xdr:cNvCxnSpPr/>
      </xdr:nvCxnSpPr>
      <xdr:spPr>
        <a:xfrm>
          <a:off x="9154160" y="131972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147338</xdr:rowOff>
    </xdr:from>
    <xdr:ext cx="469744" cy="259045"/>
    <xdr:sp macro="" textlink="">
      <xdr:nvSpPr>
        <xdr:cNvPr id="351" name="【公営住宅】&#10;一人当たり面積平均値テキスト">
          <a:extLst>
            <a:ext uri="{FF2B5EF4-FFF2-40B4-BE49-F238E27FC236}">
              <a16:creationId xmlns:a16="http://schemas.microsoft.com/office/drawing/2014/main" id="{51E1AB96-412B-4503-91CA-6926EC20821E}"/>
            </a:ext>
          </a:extLst>
        </xdr:cNvPr>
        <xdr:cNvSpPr txBox="1"/>
      </xdr:nvSpPr>
      <xdr:spPr>
        <a:xfrm>
          <a:off x="9258300" y="142290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124461</xdr:rowOff>
    </xdr:from>
    <xdr:to>
      <xdr:col>55</xdr:col>
      <xdr:colOff>50800</xdr:colOff>
      <xdr:row>86</xdr:row>
      <xdr:rowOff>54611</xdr:rowOff>
    </xdr:to>
    <xdr:sp macro="" textlink="">
      <xdr:nvSpPr>
        <xdr:cNvPr id="352" name="フローチャート: 判断 351">
          <a:extLst>
            <a:ext uri="{FF2B5EF4-FFF2-40B4-BE49-F238E27FC236}">
              <a16:creationId xmlns:a16="http://schemas.microsoft.com/office/drawing/2014/main" id="{8863F9C8-1D69-4AA0-A01D-DFE333A61266}"/>
            </a:ext>
          </a:extLst>
        </xdr:cNvPr>
        <xdr:cNvSpPr/>
      </xdr:nvSpPr>
      <xdr:spPr>
        <a:xfrm>
          <a:off x="9192260" y="1437386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126093</xdr:rowOff>
    </xdr:from>
    <xdr:to>
      <xdr:col>50</xdr:col>
      <xdr:colOff>165100</xdr:colOff>
      <xdr:row>86</xdr:row>
      <xdr:rowOff>56243</xdr:rowOff>
    </xdr:to>
    <xdr:sp macro="" textlink="">
      <xdr:nvSpPr>
        <xdr:cNvPr id="353" name="フローチャート: 判断 352">
          <a:extLst>
            <a:ext uri="{FF2B5EF4-FFF2-40B4-BE49-F238E27FC236}">
              <a16:creationId xmlns:a16="http://schemas.microsoft.com/office/drawing/2014/main" id="{DC32B077-CA8C-487C-AE18-AAF863573D44}"/>
            </a:ext>
          </a:extLst>
        </xdr:cNvPr>
        <xdr:cNvSpPr/>
      </xdr:nvSpPr>
      <xdr:spPr>
        <a:xfrm>
          <a:off x="8445500" y="143754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122827</xdr:rowOff>
    </xdr:from>
    <xdr:to>
      <xdr:col>46</xdr:col>
      <xdr:colOff>38100</xdr:colOff>
      <xdr:row>86</xdr:row>
      <xdr:rowOff>52977</xdr:rowOff>
    </xdr:to>
    <xdr:sp macro="" textlink="">
      <xdr:nvSpPr>
        <xdr:cNvPr id="354" name="フローチャート: 判断 353">
          <a:extLst>
            <a:ext uri="{FF2B5EF4-FFF2-40B4-BE49-F238E27FC236}">
              <a16:creationId xmlns:a16="http://schemas.microsoft.com/office/drawing/2014/main" id="{DCDA1706-A2E0-4C32-9DA9-42DDE1B2C718}"/>
            </a:ext>
          </a:extLst>
        </xdr:cNvPr>
        <xdr:cNvSpPr/>
      </xdr:nvSpPr>
      <xdr:spPr>
        <a:xfrm>
          <a:off x="7670800" y="1437222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132624</xdr:rowOff>
    </xdr:from>
    <xdr:to>
      <xdr:col>41</xdr:col>
      <xdr:colOff>101600</xdr:colOff>
      <xdr:row>86</xdr:row>
      <xdr:rowOff>62774</xdr:rowOff>
    </xdr:to>
    <xdr:sp macro="" textlink="">
      <xdr:nvSpPr>
        <xdr:cNvPr id="355" name="フローチャート: 判断 354">
          <a:extLst>
            <a:ext uri="{FF2B5EF4-FFF2-40B4-BE49-F238E27FC236}">
              <a16:creationId xmlns:a16="http://schemas.microsoft.com/office/drawing/2014/main" id="{16374524-C158-4F9A-B117-A3004E7229F0}"/>
            </a:ext>
          </a:extLst>
        </xdr:cNvPr>
        <xdr:cNvSpPr/>
      </xdr:nvSpPr>
      <xdr:spPr>
        <a:xfrm>
          <a:off x="6873240" y="143820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132624</xdr:rowOff>
    </xdr:from>
    <xdr:to>
      <xdr:col>36</xdr:col>
      <xdr:colOff>165100</xdr:colOff>
      <xdr:row>86</xdr:row>
      <xdr:rowOff>62774</xdr:rowOff>
    </xdr:to>
    <xdr:sp macro="" textlink="">
      <xdr:nvSpPr>
        <xdr:cNvPr id="356" name="フローチャート: 判断 355">
          <a:extLst>
            <a:ext uri="{FF2B5EF4-FFF2-40B4-BE49-F238E27FC236}">
              <a16:creationId xmlns:a16="http://schemas.microsoft.com/office/drawing/2014/main" id="{56F6283D-61A0-4F62-8C16-03E3A6090B88}"/>
            </a:ext>
          </a:extLst>
        </xdr:cNvPr>
        <xdr:cNvSpPr/>
      </xdr:nvSpPr>
      <xdr:spPr>
        <a:xfrm>
          <a:off x="6098540" y="143820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55A0A99B-E12D-4F6E-9856-6920578414C5}"/>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3CA3462E-A639-4407-AE34-8C4E32D4F892}"/>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7412B02D-377F-4A7C-AED0-9C4BF690E4DA}"/>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48E8B9AD-CB8E-40EE-95AA-1BA01743EFA9}"/>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D008E70-0331-4CFA-AB46-4366E22CC92C}"/>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113030</xdr:rowOff>
    </xdr:from>
    <xdr:to>
      <xdr:col>55</xdr:col>
      <xdr:colOff>50800</xdr:colOff>
      <xdr:row>87</xdr:row>
      <xdr:rowOff>43180</xdr:rowOff>
    </xdr:to>
    <xdr:sp macro="" textlink="">
      <xdr:nvSpPr>
        <xdr:cNvPr id="362" name="楕円 361">
          <a:extLst>
            <a:ext uri="{FF2B5EF4-FFF2-40B4-BE49-F238E27FC236}">
              <a16:creationId xmlns:a16="http://schemas.microsoft.com/office/drawing/2014/main" id="{F5168C46-885C-4928-BFB8-D9F54B2794FF}"/>
            </a:ext>
          </a:extLst>
        </xdr:cNvPr>
        <xdr:cNvSpPr/>
      </xdr:nvSpPr>
      <xdr:spPr>
        <a:xfrm>
          <a:off x="9192260" y="145300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86</xdr:row>
      <xdr:rowOff>27957</xdr:rowOff>
    </xdr:from>
    <xdr:ext cx="469744" cy="259045"/>
    <xdr:sp macro="" textlink="">
      <xdr:nvSpPr>
        <xdr:cNvPr id="363" name="【公営住宅】&#10;一人当たり面積該当値テキスト">
          <a:extLst>
            <a:ext uri="{FF2B5EF4-FFF2-40B4-BE49-F238E27FC236}">
              <a16:creationId xmlns:a16="http://schemas.microsoft.com/office/drawing/2014/main" id="{F2D6DEB5-579D-47DB-A757-7234F0520495}"/>
            </a:ext>
          </a:extLst>
        </xdr:cNvPr>
        <xdr:cNvSpPr txBox="1"/>
      </xdr:nvSpPr>
      <xdr:spPr>
        <a:xfrm>
          <a:off x="9258300" y="14444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113030</xdr:rowOff>
    </xdr:from>
    <xdr:to>
      <xdr:col>50</xdr:col>
      <xdr:colOff>165100</xdr:colOff>
      <xdr:row>87</xdr:row>
      <xdr:rowOff>43180</xdr:rowOff>
    </xdr:to>
    <xdr:sp macro="" textlink="">
      <xdr:nvSpPr>
        <xdr:cNvPr id="364" name="楕円 363">
          <a:extLst>
            <a:ext uri="{FF2B5EF4-FFF2-40B4-BE49-F238E27FC236}">
              <a16:creationId xmlns:a16="http://schemas.microsoft.com/office/drawing/2014/main" id="{EC2E4CFC-4B06-49D1-AEEB-35D4229265CC}"/>
            </a:ext>
          </a:extLst>
        </xdr:cNvPr>
        <xdr:cNvSpPr/>
      </xdr:nvSpPr>
      <xdr:spPr>
        <a:xfrm>
          <a:off x="8445500" y="145300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163830</xdr:rowOff>
    </xdr:from>
    <xdr:to>
      <xdr:col>55</xdr:col>
      <xdr:colOff>0</xdr:colOff>
      <xdr:row>86</xdr:row>
      <xdr:rowOff>163830</xdr:rowOff>
    </xdr:to>
    <xdr:cxnSp macro="">
      <xdr:nvCxnSpPr>
        <xdr:cNvPr id="365" name="直線コネクタ 364">
          <a:extLst>
            <a:ext uri="{FF2B5EF4-FFF2-40B4-BE49-F238E27FC236}">
              <a16:creationId xmlns:a16="http://schemas.microsoft.com/office/drawing/2014/main" id="{EFBB3C00-E068-4761-8CB2-8762DBA39C83}"/>
            </a:ext>
          </a:extLst>
        </xdr:cNvPr>
        <xdr:cNvCxnSpPr/>
      </xdr:nvCxnSpPr>
      <xdr:spPr>
        <a:xfrm>
          <a:off x="8496300" y="1458087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113030</xdr:rowOff>
    </xdr:from>
    <xdr:to>
      <xdr:col>46</xdr:col>
      <xdr:colOff>38100</xdr:colOff>
      <xdr:row>87</xdr:row>
      <xdr:rowOff>43180</xdr:rowOff>
    </xdr:to>
    <xdr:sp macro="" textlink="">
      <xdr:nvSpPr>
        <xdr:cNvPr id="366" name="楕円 365">
          <a:extLst>
            <a:ext uri="{FF2B5EF4-FFF2-40B4-BE49-F238E27FC236}">
              <a16:creationId xmlns:a16="http://schemas.microsoft.com/office/drawing/2014/main" id="{6A39103A-9EF7-44D4-AD9A-2E83813C0291}"/>
            </a:ext>
          </a:extLst>
        </xdr:cNvPr>
        <xdr:cNvSpPr/>
      </xdr:nvSpPr>
      <xdr:spPr>
        <a:xfrm>
          <a:off x="7670800" y="145300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163830</xdr:rowOff>
    </xdr:from>
    <xdr:to>
      <xdr:col>50</xdr:col>
      <xdr:colOff>114300</xdr:colOff>
      <xdr:row>86</xdr:row>
      <xdr:rowOff>163830</xdr:rowOff>
    </xdr:to>
    <xdr:cxnSp macro="">
      <xdr:nvCxnSpPr>
        <xdr:cNvPr id="367" name="直線コネクタ 366">
          <a:extLst>
            <a:ext uri="{FF2B5EF4-FFF2-40B4-BE49-F238E27FC236}">
              <a16:creationId xmlns:a16="http://schemas.microsoft.com/office/drawing/2014/main" id="{B9495DE4-1018-4E1E-8FE4-98609DE92C4C}"/>
            </a:ext>
          </a:extLst>
        </xdr:cNvPr>
        <xdr:cNvCxnSpPr/>
      </xdr:nvCxnSpPr>
      <xdr:spPr>
        <a:xfrm>
          <a:off x="7713980" y="1458087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113030</xdr:rowOff>
    </xdr:from>
    <xdr:to>
      <xdr:col>41</xdr:col>
      <xdr:colOff>101600</xdr:colOff>
      <xdr:row>87</xdr:row>
      <xdr:rowOff>43180</xdr:rowOff>
    </xdr:to>
    <xdr:sp macro="" textlink="">
      <xdr:nvSpPr>
        <xdr:cNvPr id="368" name="楕円 367">
          <a:extLst>
            <a:ext uri="{FF2B5EF4-FFF2-40B4-BE49-F238E27FC236}">
              <a16:creationId xmlns:a16="http://schemas.microsoft.com/office/drawing/2014/main" id="{686B96DD-846A-4732-AAFB-22F29A2DE3E1}"/>
            </a:ext>
          </a:extLst>
        </xdr:cNvPr>
        <xdr:cNvSpPr/>
      </xdr:nvSpPr>
      <xdr:spPr>
        <a:xfrm>
          <a:off x="6873240" y="145300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163830</xdr:rowOff>
    </xdr:from>
    <xdr:to>
      <xdr:col>45</xdr:col>
      <xdr:colOff>177800</xdr:colOff>
      <xdr:row>86</xdr:row>
      <xdr:rowOff>163830</xdr:rowOff>
    </xdr:to>
    <xdr:cxnSp macro="">
      <xdr:nvCxnSpPr>
        <xdr:cNvPr id="369" name="直線コネクタ 368">
          <a:extLst>
            <a:ext uri="{FF2B5EF4-FFF2-40B4-BE49-F238E27FC236}">
              <a16:creationId xmlns:a16="http://schemas.microsoft.com/office/drawing/2014/main" id="{A6DCB49F-9A34-49C5-B3CD-A4792B682099}"/>
            </a:ext>
          </a:extLst>
        </xdr:cNvPr>
        <xdr:cNvCxnSpPr/>
      </xdr:nvCxnSpPr>
      <xdr:spPr>
        <a:xfrm>
          <a:off x="6924040" y="1458087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113030</xdr:rowOff>
    </xdr:from>
    <xdr:to>
      <xdr:col>36</xdr:col>
      <xdr:colOff>165100</xdr:colOff>
      <xdr:row>87</xdr:row>
      <xdr:rowOff>43180</xdr:rowOff>
    </xdr:to>
    <xdr:sp macro="" textlink="">
      <xdr:nvSpPr>
        <xdr:cNvPr id="370" name="楕円 369">
          <a:extLst>
            <a:ext uri="{FF2B5EF4-FFF2-40B4-BE49-F238E27FC236}">
              <a16:creationId xmlns:a16="http://schemas.microsoft.com/office/drawing/2014/main" id="{3D243EF3-064E-4F10-BD3D-DCC3299C084E}"/>
            </a:ext>
          </a:extLst>
        </xdr:cNvPr>
        <xdr:cNvSpPr/>
      </xdr:nvSpPr>
      <xdr:spPr>
        <a:xfrm>
          <a:off x="6098540" y="145300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163830</xdr:rowOff>
    </xdr:from>
    <xdr:to>
      <xdr:col>41</xdr:col>
      <xdr:colOff>50800</xdr:colOff>
      <xdr:row>86</xdr:row>
      <xdr:rowOff>163830</xdr:rowOff>
    </xdr:to>
    <xdr:cxnSp macro="">
      <xdr:nvCxnSpPr>
        <xdr:cNvPr id="371" name="直線コネクタ 370">
          <a:extLst>
            <a:ext uri="{FF2B5EF4-FFF2-40B4-BE49-F238E27FC236}">
              <a16:creationId xmlns:a16="http://schemas.microsoft.com/office/drawing/2014/main" id="{C7971AD6-C1E9-4791-8372-993AAE716220}"/>
            </a:ext>
          </a:extLst>
        </xdr:cNvPr>
        <xdr:cNvCxnSpPr/>
      </xdr:nvCxnSpPr>
      <xdr:spPr>
        <a:xfrm>
          <a:off x="6149340" y="1458087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72770</xdr:rowOff>
    </xdr:from>
    <xdr:ext cx="469744" cy="259045"/>
    <xdr:sp macro="" textlink="">
      <xdr:nvSpPr>
        <xdr:cNvPr id="372" name="n_1aveValue【公営住宅】&#10;一人当たり面積">
          <a:extLst>
            <a:ext uri="{FF2B5EF4-FFF2-40B4-BE49-F238E27FC236}">
              <a16:creationId xmlns:a16="http://schemas.microsoft.com/office/drawing/2014/main" id="{C6A88DBB-9CF9-4FC5-A42B-A1F6E705E405}"/>
            </a:ext>
          </a:extLst>
        </xdr:cNvPr>
        <xdr:cNvSpPr txBox="1"/>
      </xdr:nvSpPr>
      <xdr:spPr>
        <a:xfrm>
          <a:off x="8271587" y="14154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69504</xdr:rowOff>
    </xdr:from>
    <xdr:ext cx="469744" cy="259045"/>
    <xdr:sp macro="" textlink="">
      <xdr:nvSpPr>
        <xdr:cNvPr id="373" name="n_2aveValue【公営住宅】&#10;一人当たり面積">
          <a:extLst>
            <a:ext uri="{FF2B5EF4-FFF2-40B4-BE49-F238E27FC236}">
              <a16:creationId xmlns:a16="http://schemas.microsoft.com/office/drawing/2014/main" id="{673F9651-3BE7-445E-B93C-557C19D7060A}"/>
            </a:ext>
          </a:extLst>
        </xdr:cNvPr>
        <xdr:cNvSpPr txBox="1"/>
      </xdr:nvSpPr>
      <xdr:spPr>
        <a:xfrm>
          <a:off x="7509587" y="14151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79301</xdr:rowOff>
    </xdr:from>
    <xdr:ext cx="469744" cy="259045"/>
    <xdr:sp macro="" textlink="">
      <xdr:nvSpPr>
        <xdr:cNvPr id="374" name="n_3aveValue【公営住宅】&#10;一人当たり面積">
          <a:extLst>
            <a:ext uri="{FF2B5EF4-FFF2-40B4-BE49-F238E27FC236}">
              <a16:creationId xmlns:a16="http://schemas.microsoft.com/office/drawing/2014/main" id="{86F41811-3B41-4C25-A734-89C6D5EA2D9F}"/>
            </a:ext>
          </a:extLst>
        </xdr:cNvPr>
        <xdr:cNvSpPr txBox="1"/>
      </xdr:nvSpPr>
      <xdr:spPr>
        <a:xfrm>
          <a:off x="6712027" y="14161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79301</xdr:rowOff>
    </xdr:from>
    <xdr:ext cx="469744" cy="259045"/>
    <xdr:sp macro="" textlink="">
      <xdr:nvSpPr>
        <xdr:cNvPr id="375" name="n_4aveValue【公営住宅】&#10;一人当たり面積">
          <a:extLst>
            <a:ext uri="{FF2B5EF4-FFF2-40B4-BE49-F238E27FC236}">
              <a16:creationId xmlns:a16="http://schemas.microsoft.com/office/drawing/2014/main" id="{A95AB0A5-88F1-4455-BBF8-8089E02C1D97}"/>
            </a:ext>
          </a:extLst>
        </xdr:cNvPr>
        <xdr:cNvSpPr txBox="1"/>
      </xdr:nvSpPr>
      <xdr:spPr>
        <a:xfrm>
          <a:off x="5937327" y="14161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87</xdr:row>
      <xdr:rowOff>34307</xdr:rowOff>
    </xdr:from>
    <xdr:ext cx="469744" cy="259045"/>
    <xdr:sp macro="" textlink="">
      <xdr:nvSpPr>
        <xdr:cNvPr id="376" name="n_1mainValue【公営住宅】&#10;一人当たり面積">
          <a:extLst>
            <a:ext uri="{FF2B5EF4-FFF2-40B4-BE49-F238E27FC236}">
              <a16:creationId xmlns:a16="http://schemas.microsoft.com/office/drawing/2014/main" id="{F8F44ED7-C3FE-4A99-8E40-CB76F82540B4}"/>
            </a:ext>
          </a:extLst>
        </xdr:cNvPr>
        <xdr:cNvSpPr txBox="1"/>
      </xdr:nvSpPr>
      <xdr:spPr>
        <a:xfrm>
          <a:off x="8271587" y="1461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87</xdr:row>
      <xdr:rowOff>34307</xdr:rowOff>
    </xdr:from>
    <xdr:ext cx="469744" cy="259045"/>
    <xdr:sp macro="" textlink="">
      <xdr:nvSpPr>
        <xdr:cNvPr id="377" name="n_2mainValue【公営住宅】&#10;一人当たり面積">
          <a:extLst>
            <a:ext uri="{FF2B5EF4-FFF2-40B4-BE49-F238E27FC236}">
              <a16:creationId xmlns:a16="http://schemas.microsoft.com/office/drawing/2014/main" id="{64234738-D972-416F-A351-153D58AC07E1}"/>
            </a:ext>
          </a:extLst>
        </xdr:cNvPr>
        <xdr:cNvSpPr txBox="1"/>
      </xdr:nvSpPr>
      <xdr:spPr>
        <a:xfrm>
          <a:off x="7509587" y="1461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87</xdr:row>
      <xdr:rowOff>34307</xdr:rowOff>
    </xdr:from>
    <xdr:ext cx="469744" cy="259045"/>
    <xdr:sp macro="" textlink="">
      <xdr:nvSpPr>
        <xdr:cNvPr id="378" name="n_3mainValue【公営住宅】&#10;一人当たり面積">
          <a:extLst>
            <a:ext uri="{FF2B5EF4-FFF2-40B4-BE49-F238E27FC236}">
              <a16:creationId xmlns:a16="http://schemas.microsoft.com/office/drawing/2014/main" id="{7B39D438-BC86-477E-8D02-CE7FAFF6137D}"/>
            </a:ext>
          </a:extLst>
        </xdr:cNvPr>
        <xdr:cNvSpPr txBox="1"/>
      </xdr:nvSpPr>
      <xdr:spPr>
        <a:xfrm>
          <a:off x="6712027" y="1461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87</xdr:row>
      <xdr:rowOff>34307</xdr:rowOff>
    </xdr:from>
    <xdr:ext cx="469744" cy="259045"/>
    <xdr:sp macro="" textlink="">
      <xdr:nvSpPr>
        <xdr:cNvPr id="379" name="n_4mainValue【公営住宅】&#10;一人当たり面積">
          <a:extLst>
            <a:ext uri="{FF2B5EF4-FFF2-40B4-BE49-F238E27FC236}">
              <a16:creationId xmlns:a16="http://schemas.microsoft.com/office/drawing/2014/main" id="{E77B4ADA-FA2E-4546-B5D1-B3F6F1B5EF4C}"/>
            </a:ext>
          </a:extLst>
        </xdr:cNvPr>
        <xdr:cNvSpPr txBox="1"/>
      </xdr:nvSpPr>
      <xdr:spPr>
        <a:xfrm>
          <a:off x="5937327" y="1461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0" name="正方形/長方形 379">
          <a:extLst>
            <a:ext uri="{FF2B5EF4-FFF2-40B4-BE49-F238E27FC236}">
              <a16:creationId xmlns:a16="http://schemas.microsoft.com/office/drawing/2014/main" id="{B7280A4C-22FF-4D12-91ED-9B562BC0D623}"/>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0</xdr:colOff>
      <xdr:row>94</xdr:row>
      <xdr:rowOff>165100</xdr:rowOff>
    </xdr:from>
    <xdr:to>
      <xdr:col>12</xdr:col>
      <xdr:colOff>0</xdr:colOff>
      <xdr:row>96</xdr:row>
      <xdr:rowOff>76200</xdr:rowOff>
    </xdr:to>
    <xdr:sp macro="" textlink="">
      <xdr:nvSpPr>
        <xdr:cNvPr id="381" name="正方形/長方形 380">
          <a:extLst>
            <a:ext uri="{FF2B5EF4-FFF2-40B4-BE49-F238E27FC236}">
              <a16:creationId xmlns:a16="http://schemas.microsoft.com/office/drawing/2014/main" id="{B0863B9F-D37A-4475-83B3-FBDBF23FA56C}"/>
            </a:ext>
          </a:extLst>
        </xdr:cNvPr>
        <xdr:cNvSpPr/>
      </xdr:nvSpPr>
      <xdr:spPr>
        <a:xfrm>
          <a:off x="670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xdr:col>
      <xdr:colOff>0</xdr:colOff>
      <xdr:row>96</xdr:row>
      <xdr:rowOff>25400</xdr:rowOff>
    </xdr:from>
    <xdr:to>
      <xdr:col>12</xdr:col>
      <xdr:colOff>0</xdr:colOff>
      <xdr:row>97</xdr:row>
      <xdr:rowOff>107950</xdr:rowOff>
    </xdr:to>
    <xdr:sp macro="" textlink="">
      <xdr:nvSpPr>
        <xdr:cNvPr id="382" name="正方形/長方形 381">
          <a:extLst>
            <a:ext uri="{FF2B5EF4-FFF2-40B4-BE49-F238E27FC236}">
              <a16:creationId xmlns:a16="http://schemas.microsoft.com/office/drawing/2014/main" id="{7CB7766A-BC6C-4142-9937-CAA9244377CE}"/>
            </a:ext>
          </a:extLst>
        </xdr:cNvPr>
        <xdr:cNvSpPr/>
      </xdr:nvSpPr>
      <xdr:spPr>
        <a:xfrm>
          <a:off x="670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127000</xdr:colOff>
      <xdr:row>94</xdr:row>
      <xdr:rowOff>165100</xdr:rowOff>
    </xdr:from>
    <xdr:to>
      <xdr:col>18</xdr:col>
      <xdr:colOff>127000</xdr:colOff>
      <xdr:row>96</xdr:row>
      <xdr:rowOff>76200</xdr:rowOff>
    </xdr:to>
    <xdr:sp macro="" textlink="">
      <xdr:nvSpPr>
        <xdr:cNvPr id="383" name="正方形/長方形 382">
          <a:extLst>
            <a:ext uri="{FF2B5EF4-FFF2-40B4-BE49-F238E27FC236}">
              <a16:creationId xmlns:a16="http://schemas.microsoft.com/office/drawing/2014/main" id="{5C747D21-CD24-4999-B8D2-DFA485CC1F12}"/>
            </a:ext>
          </a:extLst>
        </xdr:cNvPr>
        <xdr:cNvSpPr/>
      </xdr:nvSpPr>
      <xdr:spPr>
        <a:xfrm>
          <a:off x="1803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xdr:col>
      <xdr:colOff>127000</xdr:colOff>
      <xdr:row>96</xdr:row>
      <xdr:rowOff>25400</xdr:rowOff>
    </xdr:from>
    <xdr:to>
      <xdr:col>18</xdr:col>
      <xdr:colOff>127000</xdr:colOff>
      <xdr:row>97</xdr:row>
      <xdr:rowOff>107950</xdr:rowOff>
    </xdr:to>
    <xdr:sp macro="" textlink="">
      <xdr:nvSpPr>
        <xdr:cNvPr id="384" name="正方形/長方形 383">
          <a:extLst>
            <a:ext uri="{FF2B5EF4-FFF2-40B4-BE49-F238E27FC236}">
              <a16:creationId xmlns:a16="http://schemas.microsoft.com/office/drawing/2014/main" id="{383BAF7D-00A0-4DCE-9957-DF801DAD5BC5}"/>
            </a:ext>
          </a:extLst>
        </xdr:cNvPr>
        <xdr:cNvSpPr/>
      </xdr:nvSpPr>
      <xdr:spPr>
        <a:xfrm>
          <a:off x="1803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E9313D54-5D40-4C02-A2D4-BFA4D4BC3621}"/>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D42E48FC-7480-459D-A6EB-9234BF2A1930}"/>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34</xdr:col>
      <xdr:colOff>127000</xdr:colOff>
      <xdr:row>94</xdr:row>
      <xdr:rowOff>165100</xdr:rowOff>
    </xdr:from>
    <xdr:to>
      <xdr:col>42</xdr:col>
      <xdr:colOff>127000</xdr:colOff>
      <xdr:row>96</xdr:row>
      <xdr:rowOff>76200</xdr:rowOff>
    </xdr:to>
    <xdr:sp macro="" textlink="">
      <xdr:nvSpPr>
        <xdr:cNvPr id="387" name="正方形/長方形 386">
          <a:extLst>
            <a:ext uri="{FF2B5EF4-FFF2-40B4-BE49-F238E27FC236}">
              <a16:creationId xmlns:a16="http://schemas.microsoft.com/office/drawing/2014/main" id="{DFAACAC4-0AA0-42B4-B0D0-55F3DBF9F090}"/>
            </a:ext>
          </a:extLst>
        </xdr:cNvPr>
        <xdr:cNvSpPr/>
      </xdr:nvSpPr>
      <xdr:spPr>
        <a:xfrm>
          <a:off x="58267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34</xdr:col>
      <xdr:colOff>127000</xdr:colOff>
      <xdr:row>96</xdr:row>
      <xdr:rowOff>25400</xdr:rowOff>
    </xdr:from>
    <xdr:to>
      <xdr:col>42</xdr:col>
      <xdr:colOff>127000</xdr:colOff>
      <xdr:row>97</xdr:row>
      <xdr:rowOff>107950</xdr:rowOff>
    </xdr:to>
    <xdr:sp macro="" textlink="">
      <xdr:nvSpPr>
        <xdr:cNvPr id="388" name="正方形/長方形 387">
          <a:extLst>
            <a:ext uri="{FF2B5EF4-FFF2-40B4-BE49-F238E27FC236}">
              <a16:creationId xmlns:a16="http://schemas.microsoft.com/office/drawing/2014/main" id="{FDBF8D42-1DEE-49CB-9264-E7178BFBA750}"/>
            </a:ext>
          </a:extLst>
        </xdr:cNvPr>
        <xdr:cNvSpPr/>
      </xdr:nvSpPr>
      <xdr:spPr>
        <a:xfrm>
          <a:off x="58267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63500</xdr:colOff>
      <xdr:row>94</xdr:row>
      <xdr:rowOff>165100</xdr:rowOff>
    </xdr:from>
    <xdr:to>
      <xdr:col>49</xdr:col>
      <xdr:colOff>63500</xdr:colOff>
      <xdr:row>96</xdr:row>
      <xdr:rowOff>76200</xdr:rowOff>
    </xdr:to>
    <xdr:sp macro="" textlink="">
      <xdr:nvSpPr>
        <xdr:cNvPr id="389" name="正方形/長方形 388">
          <a:extLst>
            <a:ext uri="{FF2B5EF4-FFF2-40B4-BE49-F238E27FC236}">
              <a16:creationId xmlns:a16="http://schemas.microsoft.com/office/drawing/2014/main" id="{3319D5A1-1287-4C42-BBE6-03F299A66925}"/>
            </a:ext>
          </a:extLst>
        </xdr:cNvPr>
        <xdr:cNvSpPr/>
      </xdr:nvSpPr>
      <xdr:spPr>
        <a:xfrm>
          <a:off x="69367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41</xdr:col>
      <xdr:colOff>63500</xdr:colOff>
      <xdr:row>96</xdr:row>
      <xdr:rowOff>25400</xdr:rowOff>
    </xdr:from>
    <xdr:to>
      <xdr:col>49</xdr:col>
      <xdr:colOff>63500</xdr:colOff>
      <xdr:row>97</xdr:row>
      <xdr:rowOff>107950</xdr:rowOff>
    </xdr:to>
    <xdr:sp macro="" textlink="">
      <xdr:nvSpPr>
        <xdr:cNvPr id="390" name="正方形/長方形 389">
          <a:extLst>
            <a:ext uri="{FF2B5EF4-FFF2-40B4-BE49-F238E27FC236}">
              <a16:creationId xmlns:a16="http://schemas.microsoft.com/office/drawing/2014/main" id="{B905ACF4-CA4A-4BE5-9E35-54FB9A4E3220}"/>
            </a:ext>
          </a:extLst>
        </xdr:cNvPr>
        <xdr:cNvSpPr/>
      </xdr:nvSpPr>
      <xdr:spPr>
        <a:xfrm>
          <a:off x="69367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CAB9CD7F-08F1-4AA9-8957-79C65812E2F5}"/>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38842A25-07C7-4659-9B8A-1C700B370408}"/>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26D1C740-6A4B-48D4-B266-AF478D0EE97D}"/>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33A3FEC2-9B77-4F50-BC07-448EDC7D84D7}"/>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E26B2D02-7873-4E97-8024-3D7949DCEC4F}"/>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E2C80C1A-5BDC-4C11-BDF4-87A52901B3EF}"/>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4D93482D-D2BC-4ABB-85B1-20679B7DACE9}"/>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28A84EAF-AB05-4669-88EF-A654903FD06B}"/>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DCF0BB41-25FA-45C1-B182-131092D01B1D}"/>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175D215E-C8C5-468A-9816-CE4D766FD5A9}"/>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D1733560-5BD9-4FB3-B53D-0E931FD516E8}"/>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59301D78-EA40-4647-85CB-C74260C988E5}"/>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3" name="直線コネクタ 402">
          <a:extLst>
            <a:ext uri="{FF2B5EF4-FFF2-40B4-BE49-F238E27FC236}">
              <a16:creationId xmlns:a16="http://schemas.microsoft.com/office/drawing/2014/main" id="{A69773CA-3925-4ABC-AE58-44FD1F2583A5}"/>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4" name="テキスト ボックス 403">
          <a:extLst>
            <a:ext uri="{FF2B5EF4-FFF2-40B4-BE49-F238E27FC236}">
              <a16:creationId xmlns:a16="http://schemas.microsoft.com/office/drawing/2014/main" id="{49AEF803-ABBD-4271-8EFE-311AC3515DFA}"/>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5" name="直線コネクタ 404">
          <a:extLst>
            <a:ext uri="{FF2B5EF4-FFF2-40B4-BE49-F238E27FC236}">
              <a16:creationId xmlns:a16="http://schemas.microsoft.com/office/drawing/2014/main" id="{9912AE2C-DFD9-4D8B-915F-E9DB55760245}"/>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6" name="テキスト ボックス 405">
          <a:extLst>
            <a:ext uri="{FF2B5EF4-FFF2-40B4-BE49-F238E27FC236}">
              <a16:creationId xmlns:a16="http://schemas.microsoft.com/office/drawing/2014/main" id="{802F8506-0D25-45AE-97A4-D15CA4B3D04C}"/>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7" name="直線コネクタ 406">
          <a:extLst>
            <a:ext uri="{FF2B5EF4-FFF2-40B4-BE49-F238E27FC236}">
              <a16:creationId xmlns:a16="http://schemas.microsoft.com/office/drawing/2014/main" id="{57BD1155-DD68-48EA-B45B-7E16A780C75F}"/>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8" name="テキスト ボックス 407">
          <a:extLst>
            <a:ext uri="{FF2B5EF4-FFF2-40B4-BE49-F238E27FC236}">
              <a16:creationId xmlns:a16="http://schemas.microsoft.com/office/drawing/2014/main" id="{B42DC4C2-8E5A-47B1-BEB0-9AED237F67A5}"/>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9" name="直線コネクタ 408">
          <a:extLst>
            <a:ext uri="{FF2B5EF4-FFF2-40B4-BE49-F238E27FC236}">
              <a16:creationId xmlns:a16="http://schemas.microsoft.com/office/drawing/2014/main" id="{D9284391-E01C-4C86-808F-665047CBAED4}"/>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0" name="テキスト ボックス 409">
          <a:extLst>
            <a:ext uri="{FF2B5EF4-FFF2-40B4-BE49-F238E27FC236}">
              <a16:creationId xmlns:a16="http://schemas.microsoft.com/office/drawing/2014/main" id="{73F709DC-D113-4F04-826A-104773A26311}"/>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1" name="直線コネクタ 410">
          <a:extLst>
            <a:ext uri="{FF2B5EF4-FFF2-40B4-BE49-F238E27FC236}">
              <a16:creationId xmlns:a16="http://schemas.microsoft.com/office/drawing/2014/main" id="{F3F85410-1634-4A32-881E-EB4310F40809}"/>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2" name="テキスト ボックス 411">
          <a:extLst>
            <a:ext uri="{FF2B5EF4-FFF2-40B4-BE49-F238E27FC236}">
              <a16:creationId xmlns:a16="http://schemas.microsoft.com/office/drawing/2014/main" id="{565E50E1-0292-4BA4-8E7C-D2E3F582585B}"/>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6FFC85AB-C2AB-4DEE-883F-D173C5933950}"/>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4" name="テキスト ボックス 413">
          <a:extLst>
            <a:ext uri="{FF2B5EF4-FFF2-40B4-BE49-F238E27FC236}">
              <a16:creationId xmlns:a16="http://schemas.microsoft.com/office/drawing/2014/main" id="{2A91E8E4-8F9E-44E1-B550-E24E91E6CE03}"/>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5" name="【認定こども園・幼稚園・保育所】&#10;有形固定資産減価償却率グラフ枠">
          <a:extLst>
            <a:ext uri="{FF2B5EF4-FFF2-40B4-BE49-F238E27FC236}">
              <a16:creationId xmlns:a16="http://schemas.microsoft.com/office/drawing/2014/main" id="{524B41A4-9AA5-42BE-B561-B1274BC43807}"/>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131445</xdr:rowOff>
    </xdr:from>
    <xdr:to>
      <xdr:col>85</xdr:col>
      <xdr:colOff>126364</xdr:colOff>
      <xdr:row>40</xdr:row>
      <xdr:rowOff>97155</xdr:rowOff>
    </xdr:to>
    <xdr:cxnSp macro="">
      <xdr:nvCxnSpPr>
        <xdr:cNvPr id="416" name="直線コネクタ 415">
          <a:extLst>
            <a:ext uri="{FF2B5EF4-FFF2-40B4-BE49-F238E27FC236}">
              <a16:creationId xmlns:a16="http://schemas.microsoft.com/office/drawing/2014/main" id="{CEF83B95-CBA3-4CD4-AC6B-FF9662F96DBB}"/>
            </a:ext>
          </a:extLst>
        </xdr:cNvPr>
        <xdr:cNvCxnSpPr/>
      </xdr:nvCxnSpPr>
      <xdr:spPr>
        <a:xfrm flipV="1">
          <a:off x="14375764" y="5831205"/>
          <a:ext cx="0" cy="971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100982</xdr:rowOff>
    </xdr:from>
    <xdr:ext cx="405111" cy="259045"/>
    <xdr:sp macro="" textlink="">
      <xdr:nvSpPr>
        <xdr:cNvPr id="417" name="【認定こども園・幼稚園・保育所】&#10;有形固定資産減価償却率最小値テキスト">
          <a:extLst>
            <a:ext uri="{FF2B5EF4-FFF2-40B4-BE49-F238E27FC236}">
              <a16:creationId xmlns:a16="http://schemas.microsoft.com/office/drawing/2014/main" id="{2D14C3BC-2F18-4649-BF3D-0CBDB20F0EA9}"/>
            </a:ext>
          </a:extLst>
        </xdr:cNvPr>
        <xdr:cNvSpPr txBox="1"/>
      </xdr:nvSpPr>
      <xdr:spPr>
        <a:xfrm>
          <a:off x="14414500" y="6806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97155</xdr:rowOff>
    </xdr:from>
    <xdr:to>
      <xdr:col>86</xdr:col>
      <xdr:colOff>25400</xdr:colOff>
      <xdr:row>40</xdr:row>
      <xdr:rowOff>97155</xdr:rowOff>
    </xdr:to>
    <xdr:cxnSp macro="">
      <xdr:nvCxnSpPr>
        <xdr:cNvPr id="418" name="直線コネクタ 417">
          <a:extLst>
            <a:ext uri="{FF2B5EF4-FFF2-40B4-BE49-F238E27FC236}">
              <a16:creationId xmlns:a16="http://schemas.microsoft.com/office/drawing/2014/main" id="{E30C59D9-3CA5-4CCA-A435-84CD2530C967}"/>
            </a:ext>
          </a:extLst>
        </xdr:cNvPr>
        <xdr:cNvCxnSpPr/>
      </xdr:nvCxnSpPr>
      <xdr:spPr>
        <a:xfrm>
          <a:off x="14287500" y="68027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78122</xdr:rowOff>
    </xdr:from>
    <xdr:ext cx="405111" cy="259045"/>
    <xdr:sp macro="" textlink="">
      <xdr:nvSpPr>
        <xdr:cNvPr id="419" name="【認定こども園・幼稚園・保育所】&#10;有形固定資産減価償却率最大値テキスト">
          <a:extLst>
            <a:ext uri="{FF2B5EF4-FFF2-40B4-BE49-F238E27FC236}">
              <a16:creationId xmlns:a16="http://schemas.microsoft.com/office/drawing/2014/main" id="{B1D347A7-5AF2-4F22-A19D-83A3FF623E43}"/>
            </a:ext>
          </a:extLst>
        </xdr:cNvPr>
        <xdr:cNvSpPr txBox="1"/>
      </xdr:nvSpPr>
      <xdr:spPr>
        <a:xfrm>
          <a:off x="14414500" y="5610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131445</xdr:rowOff>
    </xdr:from>
    <xdr:to>
      <xdr:col>86</xdr:col>
      <xdr:colOff>25400</xdr:colOff>
      <xdr:row>34</xdr:row>
      <xdr:rowOff>131445</xdr:rowOff>
    </xdr:to>
    <xdr:cxnSp macro="">
      <xdr:nvCxnSpPr>
        <xdr:cNvPr id="420" name="直線コネクタ 419">
          <a:extLst>
            <a:ext uri="{FF2B5EF4-FFF2-40B4-BE49-F238E27FC236}">
              <a16:creationId xmlns:a16="http://schemas.microsoft.com/office/drawing/2014/main" id="{BC825852-AD65-49FD-B0D4-BB3A4136F2D4}"/>
            </a:ext>
          </a:extLst>
        </xdr:cNvPr>
        <xdr:cNvCxnSpPr/>
      </xdr:nvCxnSpPr>
      <xdr:spPr>
        <a:xfrm>
          <a:off x="14287500" y="58312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128287</xdr:rowOff>
    </xdr:from>
    <xdr:ext cx="405111" cy="259045"/>
    <xdr:sp macro="" textlink="">
      <xdr:nvSpPr>
        <xdr:cNvPr id="421" name="【認定こども園・幼稚園・保育所】&#10;有形固定資産減価償却率平均値テキスト">
          <a:extLst>
            <a:ext uri="{FF2B5EF4-FFF2-40B4-BE49-F238E27FC236}">
              <a16:creationId xmlns:a16="http://schemas.microsoft.com/office/drawing/2014/main" id="{B1FE1F77-5EC4-4F07-9523-738BD7940231}"/>
            </a:ext>
          </a:extLst>
        </xdr:cNvPr>
        <xdr:cNvSpPr txBox="1"/>
      </xdr:nvSpPr>
      <xdr:spPr>
        <a:xfrm>
          <a:off x="14414500" y="59956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105410</xdr:rowOff>
    </xdr:from>
    <xdr:to>
      <xdr:col>85</xdr:col>
      <xdr:colOff>177800</xdr:colOff>
      <xdr:row>37</xdr:row>
      <xdr:rowOff>35560</xdr:rowOff>
    </xdr:to>
    <xdr:sp macro="" textlink="">
      <xdr:nvSpPr>
        <xdr:cNvPr id="422" name="フローチャート: 判断 421">
          <a:extLst>
            <a:ext uri="{FF2B5EF4-FFF2-40B4-BE49-F238E27FC236}">
              <a16:creationId xmlns:a16="http://schemas.microsoft.com/office/drawing/2014/main" id="{9CD4FC18-C571-451D-A271-3E5A18B6B40F}"/>
            </a:ext>
          </a:extLst>
        </xdr:cNvPr>
        <xdr:cNvSpPr/>
      </xdr:nvSpPr>
      <xdr:spPr>
        <a:xfrm>
          <a:off x="14325600" y="614045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86360</xdr:rowOff>
    </xdr:from>
    <xdr:to>
      <xdr:col>81</xdr:col>
      <xdr:colOff>101600</xdr:colOff>
      <xdr:row>37</xdr:row>
      <xdr:rowOff>16510</xdr:rowOff>
    </xdr:to>
    <xdr:sp macro="" textlink="">
      <xdr:nvSpPr>
        <xdr:cNvPr id="423" name="フローチャート: 判断 422">
          <a:extLst>
            <a:ext uri="{FF2B5EF4-FFF2-40B4-BE49-F238E27FC236}">
              <a16:creationId xmlns:a16="http://schemas.microsoft.com/office/drawing/2014/main" id="{43D07B76-764D-446F-A99E-0040A8DB4A86}"/>
            </a:ext>
          </a:extLst>
        </xdr:cNvPr>
        <xdr:cNvSpPr/>
      </xdr:nvSpPr>
      <xdr:spPr>
        <a:xfrm>
          <a:off x="13578840" y="61214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84455</xdr:rowOff>
    </xdr:from>
    <xdr:to>
      <xdr:col>76</xdr:col>
      <xdr:colOff>165100</xdr:colOff>
      <xdr:row>37</xdr:row>
      <xdr:rowOff>14605</xdr:rowOff>
    </xdr:to>
    <xdr:sp macro="" textlink="">
      <xdr:nvSpPr>
        <xdr:cNvPr id="424" name="フローチャート: 判断 423">
          <a:extLst>
            <a:ext uri="{FF2B5EF4-FFF2-40B4-BE49-F238E27FC236}">
              <a16:creationId xmlns:a16="http://schemas.microsoft.com/office/drawing/2014/main" id="{2AC6F04C-CF04-4D9E-8DC5-2DEFB16E3C67}"/>
            </a:ext>
          </a:extLst>
        </xdr:cNvPr>
        <xdr:cNvSpPr/>
      </xdr:nvSpPr>
      <xdr:spPr>
        <a:xfrm>
          <a:off x="12804140" y="61194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101600</xdr:rowOff>
    </xdr:from>
    <xdr:to>
      <xdr:col>72</xdr:col>
      <xdr:colOff>38100</xdr:colOff>
      <xdr:row>37</xdr:row>
      <xdr:rowOff>31750</xdr:rowOff>
    </xdr:to>
    <xdr:sp macro="" textlink="">
      <xdr:nvSpPr>
        <xdr:cNvPr id="425" name="フローチャート: 判断 424">
          <a:extLst>
            <a:ext uri="{FF2B5EF4-FFF2-40B4-BE49-F238E27FC236}">
              <a16:creationId xmlns:a16="http://schemas.microsoft.com/office/drawing/2014/main" id="{E8A189F4-07C2-49DC-A5A3-7ABB87FB4665}"/>
            </a:ext>
          </a:extLst>
        </xdr:cNvPr>
        <xdr:cNvSpPr/>
      </xdr:nvSpPr>
      <xdr:spPr>
        <a:xfrm>
          <a:off x="12029440" y="61366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99695</xdr:rowOff>
    </xdr:from>
    <xdr:to>
      <xdr:col>67</xdr:col>
      <xdr:colOff>101600</xdr:colOff>
      <xdr:row>37</xdr:row>
      <xdr:rowOff>29845</xdr:rowOff>
    </xdr:to>
    <xdr:sp macro="" textlink="">
      <xdr:nvSpPr>
        <xdr:cNvPr id="426" name="フローチャート: 判断 425">
          <a:extLst>
            <a:ext uri="{FF2B5EF4-FFF2-40B4-BE49-F238E27FC236}">
              <a16:creationId xmlns:a16="http://schemas.microsoft.com/office/drawing/2014/main" id="{91A7F993-AE1F-42E3-B307-B6C63AFE4730}"/>
            </a:ext>
          </a:extLst>
        </xdr:cNvPr>
        <xdr:cNvSpPr/>
      </xdr:nvSpPr>
      <xdr:spPr>
        <a:xfrm>
          <a:off x="11231880" y="61347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5D08E8AA-0155-4491-8D6F-0ECB72A8D98B}"/>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FA8B74C1-4410-4911-B038-FEF6BCA32A62}"/>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E20E4E1C-8C7B-4ED3-9225-21A3A9088CE8}"/>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80C7517-97E4-4F39-8C23-204720B12B4B}"/>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FD6FF1BE-9F60-4C22-A29F-37B2ECE669A8}"/>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118745</xdr:rowOff>
    </xdr:from>
    <xdr:to>
      <xdr:col>85</xdr:col>
      <xdr:colOff>177800</xdr:colOff>
      <xdr:row>38</xdr:row>
      <xdr:rowOff>48895</xdr:rowOff>
    </xdr:to>
    <xdr:sp macro="" textlink="">
      <xdr:nvSpPr>
        <xdr:cNvPr id="432" name="楕円 431">
          <a:extLst>
            <a:ext uri="{FF2B5EF4-FFF2-40B4-BE49-F238E27FC236}">
              <a16:creationId xmlns:a16="http://schemas.microsoft.com/office/drawing/2014/main" id="{3D9963E5-4E29-4685-B5CD-A6F2C2EFF6C5}"/>
            </a:ext>
          </a:extLst>
        </xdr:cNvPr>
        <xdr:cNvSpPr/>
      </xdr:nvSpPr>
      <xdr:spPr>
        <a:xfrm>
          <a:off x="14325600" y="632142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97172</xdr:rowOff>
    </xdr:from>
    <xdr:ext cx="405111" cy="259045"/>
    <xdr:sp macro="" textlink="">
      <xdr:nvSpPr>
        <xdr:cNvPr id="433" name="【認定こども園・幼稚園・保育所】&#10;有形固定資産減価償却率該当値テキスト">
          <a:extLst>
            <a:ext uri="{FF2B5EF4-FFF2-40B4-BE49-F238E27FC236}">
              <a16:creationId xmlns:a16="http://schemas.microsoft.com/office/drawing/2014/main" id="{9BE83CF2-9BE6-4B01-8FA0-5857A23EC72E}"/>
            </a:ext>
          </a:extLst>
        </xdr:cNvPr>
        <xdr:cNvSpPr txBox="1"/>
      </xdr:nvSpPr>
      <xdr:spPr>
        <a:xfrm>
          <a:off x="14414500" y="6299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95885</xdr:rowOff>
    </xdr:from>
    <xdr:to>
      <xdr:col>81</xdr:col>
      <xdr:colOff>101600</xdr:colOff>
      <xdr:row>38</xdr:row>
      <xdr:rowOff>26035</xdr:rowOff>
    </xdr:to>
    <xdr:sp macro="" textlink="">
      <xdr:nvSpPr>
        <xdr:cNvPr id="434" name="楕円 433">
          <a:extLst>
            <a:ext uri="{FF2B5EF4-FFF2-40B4-BE49-F238E27FC236}">
              <a16:creationId xmlns:a16="http://schemas.microsoft.com/office/drawing/2014/main" id="{07F6ADEE-EA69-4CE8-A71B-03CF193C1E49}"/>
            </a:ext>
          </a:extLst>
        </xdr:cNvPr>
        <xdr:cNvSpPr/>
      </xdr:nvSpPr>
      <xdr:spPr>
        <a:xfrm>
          <a:off x="13578840" y="62985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146685</xdr:rowOff>
    </xdr:from>
    <xdr:to>
      <xdr:col>85</xdr:col>
      <xdr:colOff>127000</xdr:colOff>
      <xdr:row>37</xdr:row>
      <xdr:rowOff>169545</xdr:rowOff>
    </xdr:to>
    <xdr:cxnSp macro="">
      <xdr:nvCxnSpPr>
        <xdr:cNvPr id="435" name="直線コネクタ 434">
          <a:extLst>
            <a:ext uri="{FF2B5EF4-FFF2-40B4-BE49-F238E27FC236}">
              <a16:creationId xmlns:a16="http://schemas.microsoft.com/office/drawing/2014/main" id="{F64CAF69-CF6A-45AE-9FC3-80D0BC62995E}"/>
            </a:ext>
          </a:extLst>
        </xdr:cNvPr>
        <xdr:cNvCxnSpPr/>
      </xdr:nvCxnSpPr>
      <xdr:spPr>
        <a:xfrm>
          <a:off x="13629640" y="6349365"/>
          <a:ext cx="74676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61595</xdr:rowOff>
    </xdr:from>
    <xdr:to>
      <xdr:col>76</xdr:col>
      <xdr:colOff>165100</xdr:colOff>
      <xdr:row>37</xdr:row>
      <xdr:rowOff>163195</xdr:rowOff>
    </xdr:to>
    <xdr:sp macro="" textlink="">
      <xdr:nvSpPr>
        <xdr:cNvPr id="436" name="楕円 435">
          <a:extLst>
            <a:ext uri="{FF2B5EF4-FFF2-40B4-BE49-F238E27FC236}">
              <a16:creationId xmlns:a16="http://schemas.microsoft.com/office/drawing/2014/main" id="{C0A4696B-A880-48DA-A1EE-A5E8016E60F9}"/>
            </a:ext>
          </a:extLst>
        </xdr:cNvPr>
        <xdr:cNvSpPr/>
      </xdr:nvSpPr>
      <xdr:spPr>
        <a:xfrm>
          <a:off x="12804140" y="626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112395</xdr:rowOff>
    </xdr:from>
    <xdr:to>
      <xdr:col>81</xdr:col>
      <xdr:colOff>50800</xdr:colOff>
      <xdr:row>37</xdr:row>
      <xdr:rowOff>146685</xdr:rowOff>
    </xdr:to>
    <xdr:cxnSp macro="">
      <xdr:nvCxnSpPr>
        <xdr:cNvPr id="437" name="直線コネクタ 436">
          <a:extLst>
            <a:ext uri="{FF2B5EF4-FFF2-40B4-BE49-F238E27FC236}">
              <a16:creationId xmlns:a16="http://schemas.microsoft.com/office/drawing/2014/main" id="{03CDBBE7-0F0A-4985-A7A5-FE5E86CC7EDD}"/>
            </a:ext>
          </a:extLst>
        </xdr:cNvPr>
        <xdr:cNvCxnSpPr/>
      </xdr:nvCxnSpPr>
      <xdr:spPr>
        <a:xfrm>
          <a:off x="12854940" y="6315075"/>
          <a:ext cx="7747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29210</xdr:rowOff>
    </xdr:from>
    <xdr:to>
      <xdr:col>72</xdr:col>
      <xdr:colOff>38100</xdr:colOff>
      <xdr:row>37</xdr:row>
      <xdr:rowOff>130810</xdr:rowOff>
    </xdr:to>
    <xdr:sp macro="" textlink="">
      <xdr:nvSpPr>
        <xdr:cNvPr id="438" name="楕円 437">
          <a:extLst>
            <a:ext uri="{FF2B5EF4-FFF2-40B4-BE49-F238E27FC236}">
              <a16:creationId xmlns:a16="http://schemas.microsoft.com/office/drawing/2014/main" id="{44D6E433-0393-47D9-BD6C-2D176769A2C9}"/>
            </a:ext>
          </a:extLst>
        </xdr:cNvPr>
        <xdr:cNvSpPr/>
      </xdr:nvSpPr>
      <xdr:spPr>
        <a:xfrm>
          <a:off x="12029440" y="62318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80010</xdr:rowOff>
    </xdr:from>
    <xdr:to>
      <xdr:col>76</xdr:col>
      <xdr:colOff>114300</xdr:colOff>
      <xdr:row>37</xdr:row>
      <xdr:rowOff>112395</xdr:rowOff>
    </xdr:to>
    <xdr:cxnSp macro="">
      <xdr:nvCxnSpPr>
        <xdr:cNvPr id="439" name="直線コネクタ 438">
          <a:extLst>
            <a:ext uri="{FF2B5EF4-FFF2-40B4-BE49-F238E27FC236}">
              <a16:creationId xmlns:a16="http://schemas.microsoft.com/office/drawing/2014/main" id="{0EC6E7EA-FAD5-4C35-A491-4D3A427F643E}"/>
            </a:ext>
          </a:extLst>
        </xdr:cNvPr>
        <xdr:cNvCxnSpPr/>
      </xdr:nvCxnSpPr>
      <xdr:spPr>
        <a:xfrm>
          <a:off x="12072620" y="6282690"/>
          <a:ext cx="78232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67310</xdr:rowOff>
    </xdr:from>
    <xdr:to>
      <xdr:col>67</xdr:col>
      <xdr:colOff>101600</xdr:colOff>
      <xdr:row>37</xdr:row>
      <xdr:rowOff>168910</xdr:rowOff>
    </xdr:to>
    <xdr:sp macro="" textlink="">
      <xdr:nvSpPr>
        <xdr:cNvPr id="440" name="楕円 439">
          <a:extLst>
            <a:ext uri="{FF2B5EF4-FFF2-40B4-BE49-F238E27FC236}">
              <a16:creationId xmlns:a16="http://schemas.microsoft.com/office/drawing/2014/main" id="{19C47144-5814-4F63-A478-3B7D1A345462}"/>
            </a:ext>
          </a:extLst>
        </xdr:cNvPr>
        <xdr:cNvSpPr/>
      </xdr:nvSpPr>
      <xdr:spPr>
        <a:xfrm>
          <a:off x="11231880" y="6269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80010</xdr:rowOff>
    </xdr:from>
    <xdr:to>
      <xdr:col>71</xdr:col>
      <xdr:colOff>177800</xdr:colOff>
      <xdr:row>37</xdr:row>
      <xdr:rowOff>118110</xdr:rowOff>
    </xdr:to>
    <xdr:cxnSp macro="">
      <xdr:nvCxnSpPr>
        <xdr:cNvPr id="441" name="直線コネクタ 440">
          <a:extLst>
            <a:ext uri="{FF2B5EF4-FFF2-40B4-BE49-F238E27FC236}">
              <a16:creationId xmlns:a16="http://schemas.microsoft.com/office/drawing/2014/main" id="{7CD0D44C-1414-4F72-A1CB-D9934973101F}"/>
            </a:ext>
          </a:extLst>
        </xdr:cNvPr>
        <xdr:cNvCxnSpPr/>
      </xdr:nvCxnSpPr>
      <xdr:spPr>
        <a:xfrm flipV="1">
          <a:off x="11282680" y="6282690"/>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33037</xdr:rowOff>
    </xdr:from>
    <xdr:ext cx="405111" cy="259045"/>
    <xdr:sp macro="" textlink="">
      <xdr:nvSpPr>
        <xdr:cNvPr id="442" name="n_1aveValue【認定こども園・幼稚園・保育所】&#10;有形固定資産減価償却率">
          <a:extLst>
            <a:ext uri="{FF2B5EF4-FFF2-40B4-BE49-F238E27FC236}">
              <a16:creationId xmlns:a16="http://schemas.microsoft.com/office/drawing/2014/main" id="{35056628-0560-4449-8596-84700D5AD058}"/>
            </a:ext>
          </a:extLst>
        </xdr:cNvPr>
        <xdr:cNvSpPr txBox="1"/>
      </xdr:nvSpPr>
      <xdr:spPr>
        <a:xfrm>
          <a:off x="13437244" y="590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31132</xdr:rowOff>
    </xdr:from>
    <xdr:ext cx="405111" cy="259045"/>
    <xdr:sp macro="" textlink="">
      <xdr:nvSpPr>
        <xdr:cNvPr id="443" name="n_2aveValue【認定こども園・幼稚園・保育所】&#10;有形固定資産減価償却率">
          <a:extLst>
            <a:ext uri="{FF2B5EF4-FFF2-40B4-BE49-F238E27FC236}">
              <a16:creationId xmlns:a16="http://schemas.microsoft.com/office/drawing/2014/main" id="{4EF76707-4814-4C33-B3DA-B92B697D4940}"/>
            </a:ext>
          </a:extLst>
        </xdr:cNvPr>
        <xdr:cNvSpPr txBox="1"/>
      </xdr:nvSpPr>
      <xdr:spPr>
        <a:xfrm>
          <a:off x="12675244" y="589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48277</xdr:rowOff>
    </xdr:from>
    <xdr:ext cx="405111" cy="259045"/>
    <xdr:sp macro="" textlink="">
      <xdr:nvSpPr>
        <xdr:cNvPr id="444" name="n_3aveValue【認定こども園・幼稚園・保育所】&#10;有形固定資産減価償却率">
          <a:extLst>
            <a:ext uri="{FF2B5EF4-FFF2-40B4-BE49-F238E27FC236}">
              <a16:creationId xmlns:a16="http://schemas.microsoft.com/office/drawing/2014/main" id="{8CD5064C-C816-489C-95B7-223E4871C52D}"/>
            </a:ext>
          </a:extLst>
        </xdr:cNvPr>
        <xdr:cNvSpPr txBox="1"/>
      </xdr:nvSpPr>
      <xdr:spPr>
        <a:xfrm>
          <a:off x="11900544" y="591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46372</xdr:rowOff>
    </xdr:from>
    <xdr:ext cx="405111" cy="259045"/>
    <xdr:sp macro="" textlink="">
      <xdr:nvSpPr>
        <xdr:cNvPr id="445" name="n_4aveValue【認定こども園・幼稚園・保育所】&#10;有形固定資産減価償却率">
          <a:extLst>
            <a:ext uri="{FF2B5EF4-FFF2-40B4-BE49-F238E27FC236}">
              <a16:creationId xmlns:a16="http://schemas.microsoft.com/office/drawing/2014/main" id="{9DA69FFD-C391-4AEB-8F16-F6B2A93C550C}"/>
            </a:ext>
          </a:extLst>
        </xdr:cNvPr>
        <xdr:cNvSpPr txBox="1"/>
      </xdr:nvSpPr>
      <xdr:spPr>
        <a:xfrm>
          <a:off x="11102984" y="591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17162</xdr:rowOff>
    </xdr:from>
    <xdr:ext cx="405111" cy="259045"/>
    <xdr:sp macro="" textlink="">
      <xdr:nvSpPr>
        <xdr:cNvPr id="446" name="n_1mainValue【認定こども園・幼稚園・保育所】&#10;有形固定資産減価償却率">
          <a:extLst>
            <a:ext uri="{FF2B5EF4-FFF2-40B4-BE49-F238E27FC236}">
              <a16:creationId xmlns:a16="http://schemas.microsoft.com/office/drawing/2014/main" id="{494B656A-4A6B-4AAD-8D4D-447EA6A6723E}"/>
            </a:ext>
          </a:extLst>
        </xdr:cNvPr>
        <xdr:cNvSpPr txBox="1"/>
      </xdr:nvSpPr>
      <xdr:spPr>
        <a:xfrm>
          <a:off x="13437244" y="6387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154322</xdr:rowOff>
    </xdr:from>
    <xdr:ext cx="405111" cy="259045"/>
    <xdr:sp macro="" textlink="">
      <xdr:nvSpPr>
        <xdr:cNvPr id="447" name="n_2mainValue【認定こども園・幼稚園・保育所】&#10;有形固定資産減価償却率">
          <a:extLst>
            <a:ext uri="{FF2B5EF4-FFF2-40B4-BE49-F238E27FC236}">
              <a16:creationId xmlns:a16="http://schemas.microsoft.com/office/drawing/2014/main" id="{DADCE565-9BDF-461E-834D-EA5E3D292D6F}"/>
            </a:ext>
          </a:extLst>
        </xdr:cNvPr>
        <xdr:cNvSpPr txBox="1"/>
      </xdr:nvSpPr>
      <xdr:spPr>
        <a:xfrm>
          <a:off x="12675244" y="6357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121937</xdr:rowOff>
    </xdr:from>
    <xdr:ext cx="405111" cy="259045"/>
    <xdr:sp macro="" textlink="">
      <xdr:nvSpPr>
        <xdr:cNvPr id="448" name="n_3mainValue【認定こども園・幼稚園・保育所】&#10;有形固定資産減価償却率">
          <a:extLst>
            <a:ext uri="{FF2B5EF4-FFF2-40B4-BE49-F238E27FC236}">
              <a16:creationId xmlns:a16="http://schemas.microsoft.com/office/drawing/2014/main" id="{98748918-B8D6-4D11-9D30-6FF819D0C4DD}"/>
            </a:ext>
          </a:extLst>
        </xdr:cNvPr>
        <xdr:cNvSpPr txBox="1"/>
      </xdr:nvSpPr>
      <xdr:spPr>
        <a:xfrm>
          <a:off x="11900544" y="6324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160037</xdr:rowOff>
    </xdr:from>
    <xdr:ext cx="405111" cy="259045"/>
    <xdr:sp macro="" textlink="">
      <xdr:nvSpPr>
        <xdr:cNvPr id="449" name="n_4mainValue【認定こども園・幼稚園・保育所】&#10;有形固定資産減価償却率">
          <a:extLst>
            <a:ext uri="{FF2B5EF4-FFF2-40B4-BE49-F238E27FC236}">
              <a16:creationId xmlns:a16="http://schemas.microsoft.com/office/drawing/2014/main" id="{1F3C007B-7C87-400B-B10C-851AB0C46932}"/>
            </a:ext>
          </a:extLst>
        </xdr:cNvPr>
        <xdr:cNvSpPr txBox="1"/>
      </xdr:nvSpPr>
      <xdr:spPr>
        <a:xfrm>
          <a:off x="11102984" y="636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0" name="正方形/長方形 449">
          <a:extLst>
            <a:ext uri="{FF2B5EF4-FFF2-40B4-BE49-F238E27FC236}">
              <a16:creationId xmlns:a16="http://schemas.microsoft.com/office/drawing/2014/main" id="{6EE8F58E-140E-4A1B-84D2-3608D7F1A9AC}"/>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1" name="正方形/長方形 450">
          <a:extLst>
            <a:ext uri="{FF2B5EF4-FFF2-40B4-BE49-F238E27FC236}">
              <a16:creationId xmlns:a16="http://schemas.microsoft.com/office/drawing/2014/main" id="{0DBF03ED-64CE-4F2B-BD54-4BB6910BCF5E}"/>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2" name="正方形/長方形 451">
          <a:extLst>
            <a:ext uri="{FF2B5EF4-FFF2-40B4-BE49-F238E27FC236}">
              <a16:creationId xmlns:a16="http://schemas.microsoft.com/office/drawing/2014/main" id="{CDE5AA71-2E02-4460-8AC0-368D2C992B64}"/>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3" name="正方形/長方形 452">
          <a:extLst>
            <a:ext uri="{FF2B5EF4-FFF2-40B4-BE49-F238E27FC236}">
              <a16:creationId xmlns:a16="http://schemas.microsoft.com/office/drawing/2014/main" id="{8D481F9A-7562-452C-97C4-93C260644E43}"/>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4" name="正方形/長方形 453">
          <a:extLst>
            <a:ext uri="{FF2B5EF4-FFF2-40B4-BE49-F238E27FC236}">
              <a16:creationId xmlns:a16="http://schemas.microsoft.com/office/drawing/2014/main" id="{09BD48A8-881B-4F36-B71C-AC502869DA39}"/>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5" name="正方形/長方形 454">
          <a:extLst>
            <a:ext uri="{FF2B5EF4-FFF2-40B4-BE49-F238E27FC236}">
              <a16:creationId xmlns:a16="http://schemas.microsoft.com/office/drawing/2014/main" id="{DD4C4153-0041-42C7-BAF3-F0669C2431F1}"/>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6" name="正方形/長方形 455">
          <a:extLst>
            <a:ext uri="{FF2B5EF4-FFF2-40B4-BE49-F238E27FC236}">
              <a16:creationId xmlns:a16="http://schemas.microsoft.com/office/drawing/2014/main" id="{EA01F1DD-EE40-474B-98D9-8532CA8EEC15}"/>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7" name="正方形/長方形 456">
          <a:extLst>
            <a:ext uri="{FF2B5EF4-FFF2-40B4-BE49-F238E27FC236}">
              <a16:creationId xmlns:a16="http://schemas.microsoft.com/office/drawing/2014/main" id="{38309477-B80E-4DC9-B1A1-940941B73368}"/>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8" name="テキスト ボックス 457">
          <a:extLst>
            <a:ext uri="{FF2B5EF4-FFF2-40B4-BE49-F238E27FC236}">
              <a16:creationId xmlns:a16="http://schemas.microsoft.com/office/drawing/2014/main" id="{B6374D92-8E0C-4803-A3F1-7C45E22265D4}"/>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9" name="直線コネクタ 458">
          <a:extLst>
            <a:ext uri="{FF2B5EF4-FFF2-40B4-BE49-F238E27FC236}">
              <a16:creationId xmlns:a16="http://schemas.microsoft.com/office/drawing/2014/main" id="{3C9FAAE4-BB0E-4B6E-9174-9F53953D3662}"/>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0" name="直線コネクタ 459">
          <a:extLst>
            <a:ext uri="{FF2B5EF4-FFF2-40B4-BE49-F238E27FC236}">
              <a16:creationId xmlns:a16="http://schemas.microsoft.com/office/drawing/2014/main" id="{5CFE671E-C6FB-4C8D-8A90-015E94F2CE8A}"/>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1" name="テキスト ボックス 460">
          <a:extLst>
            <a:ext uri="{FF2B5EF4-FFF2-40B4-BE49-F238E27FC236}">
              <a16:creationId xmlns:a16="http://schemas.microsoft.com/office/drawing/2014/main" id="{C66E8BFF-42EA-45E8-9A40-A5AF81C1C5A2}"/>
            </a:ext>
          </a:extLst>
        </xdr:cNvPr>
        <xdr:cNvSpPr txBox="1"/>
      </xdr:nvSpPr>
      <xdr:spPr>
        <a:xfrm>
          <a:off x="1569484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2" name="直線コネクタ 461">
          <a:extLst>
            <a:ext uri="{FF2B5EF4-FFF2-40B4-BE49-F238E27FC236}">
              <a16:creationId xmlns:a16="http://schemas.microsoft.com/office/drawing/2014/main" id="{A4E27190-5003-47D9-8CC2-ED3FBB5E0C91}"/>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3" name="テキスト ボックス 462">
          <a:extLst>
            <a:ext uri="{FF2B5EF4-FFF2-40B4-BE49-F238E27FC236}">
              <a16:creationId xmlns:a16="http://schemas.microsoft.com/office/drawing/2014/main" id="{0E680916-DC19-49B3-8874-1B6DBE49EC3B}"/>
            </a:ext>
          </a:extLst>
        </xdr:cNvPr>
        <xdr:cNvSpPr txBox="1"/>
      </xdr:nvSpPr>
      <xdr:spPr>
        <a:xfrm>
          <a:off x="1569484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4" name="直線コネクタ 463">
          <a:extLst>
            <a:ext uri="{FF2B5EF4-FFF2-40B4-BE49-F238E27FC236}">
              <a16:creationId xmlns:a16="http://schemas.microsoft.com/office/drawing/2014/main" id="{5F748A6E-0831-4963-B361-A94AEA7EC96F}"/>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5" name="テキスト ボックス 464">
          <a:extLst>
            <a:ext uri="{FF2B5EF4-FFF2-40B4-BE49-F238E27FC236}">
              <a16:creationId xmlns:a16="http://schemas.microsoft.com/office/drawing/2014/main" id="{F8E5A227-5670-4BD5-9D63-D644FBD48414}"/>
            </a:ext>
          </a:extLst>
        </xdr:cNvPr>
        <xdr:cNvSpPr txBox="1"/>
      </xdr:nvSpPr>
      <xdr:spPr>
        <a:xfrm>
          <a:off x="1569484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6" name="直線コネクタ 465">
          <a:extLst>
            <a:ext uri="{FF2B5EF4-FFF2-40B4-BE49-F238E27FC236}">
              <a16:creationId xmlns:a16="http://schemas.microsoft.com/office/drawing/2014/main" id="{3C411B9D-7787-4CA6-B2CC-8F57EA6D62D1}"/>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7" name="テキスト ボックス 466">
          <a:extLst>
            <a:ext uri="{FF2B5EF4-FFF2-40B4-BE49-F238E27FC236}">
              <a16:creationId xmlns:a16="http://schemas.microsoft.com/office/drawing/2014/main" id="{6AFCA791-2926-4AEA-A376-456725355A30}"/>
            </a:ext>
          </a:extLst>
        </xdr:cNvPr>
        <xdr:cNvSpPr txBox="1"/>
      </xdr:nvSpPr>
      <xdr:spPr>
        <a:xfrm>
          <a:off x="1569484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8" name="直線コネクタ 467">
          <a:extLst>
            <a:ext uri="{FF2B5EF4-FFF2-40B4-BE49-F238E27FC236}">
              <a16:creationId xmlns:a16="http://schemas.microsoft.com/office/drawing/2014/main" id="{78EB6E20-1684-490D-A7D9-5D0305503809}"/>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9" name="テキスト ボックス 468">
          <a:extLst>
            <a:ext uri="{FF2B5EF4-FFF2-40B4-BE49-F238E27FC236}">
              <a16:creationId xmlns:a16="http://schemas.microsoft.com/office/drawing/2014/main" id="{CA7EDCB4-0750-4F19-A400-6E2AC5A06929}"/>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0" name="【認定こども園・幼稚園・保育所】&#10;一人当たり面積グラフ枠">
          <a:extLst>
            <a:ext uri="{FF2B5EF4-FFF2-40B4-BE49-F238E27FC236}">
              <a16:creationId xmlns:a16="http://schemas.microsoft.com/office/drawing/2014/main" id="{328A2AF8-87E8-41CF-BF47-A7A3AA1330A0}"/>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35052</xdr:rowOff>
    </xdr:from>
    <xdr:to>
      <xdr:col>116</xdr:col>
      <xdr:colOff>62864</xdr:colOff>
      <xdr:row>41</xdr:row>
      <xdr:rowOff>9906</xdr:rowOff>
    </xdr:to>
    <xdr:cxnSp macro="">
      <xdr:nvCxnSpPr>
        <xdr:cNvPr id="471" name="直線コネクタ 470">
          <a:extLst>
            <a:ext uri="{FF2B5EF4-FFF2-40B4-BE49-F238E27FC236}">
              <a16:creationId xmlns:a16="http://schemas.microsoft.com/office/drawing/2014/main" id="{BCF12DE3-6AE7-4C76-94FC-D4ECF0662299}"/>
            </a:ext>
          </a:extLst>
        </xdr:cNvPr>
        <xdr:cNvCxnSpPr/>
      </xdr:nvCxnSpPr>
      <xdr:spPr>
        <a:xfrm flipV="1">
          <a:off x="19509104" y="5734812"/>
          <a:ext cx="0" cy="11483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13733</xdr:rowOff>
    </xdr:from>
    <xdr:ext cx="469744" cy="259045"/>
    <xdr:sp macro="" textlink="">
      <xdr:nvSpPr>
        <xdr:cNvPr id="472" name="【認定こども園・幼稚園・保育所】&#10;一人当たり面積最小値テキスト">
          <a:extLst>
            <a:ext uri="{FF2B5EF4-FFF2-40B4-BE49-F238E27FC236}">
              <a16:creationId xmlns:a16="http://schemas.microsoft.com/office/drawing/2014/main" id="{4255824F-9998-404B-BB61-77585E8455C1}"/>
            </a:ext>
          </a:extLst>
        </xdr:cNvPr>
        <xdr:cNvSpPr txBox="1"/>
      </xdr:nvSpPr>
      <xdr:spPr>
        <a:xfrm>
          <a:off x="19547840" y="6886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9906</xdr:rowOff>
    </xdr:from>
    <xdr:to>
      <xdr:col>116</xdr:col>
      <xdr:colOff>152400</xdr:colOff>
      <xdr:row>41</xdr:row>
      <xdr:rowOff>9906</xdr:rowOff>
    </xdr:to>
    <xdr:cxnSp macro="">
      <xdr:nvCxnSpPr>
        <xdr:cNvPr id="473" name="直線コネクタ 472">
          <a:extLst>
            <a:ext uri="{FF2B5EF4-FFF2-40B4-BE49-F238E27FC236}">
              <a16:creationId xmlns:a16="http://schemas.microsoft.com/office/drawing/2014/main" id="{50547B2D-C278-4151-B769-84A45617EF27}"/>
            </a:ext>
          </a:extLst>
        </xdr:cNvPr>
        <xdr:cNvCxnSpPr/>
      </xdr:nvCxnSpPr>
      <xdr:spPr>
        <a:xfrm>
          <a:off x="19443700" y="68831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153179</xdr:rowOff>
    </xdr:from>
    <xdr:ext cx="469744" cy="259045"/>
    <xdr:sp macro="" textlink="">
      <xdr:nvSpPr>
        <xdr:cNvPr id="474" name="【認定こども園・幼稚園・保育所】&#10;一人当たり面積最大値テキスト">
          <a:extLst>
            <a:ext uri="{FF2B5EF4-FFF2-40B4-BE49-F238E27FC236}">
              <a16:creationId xmlns:a16="http://schemas.microsoft.com/office/drawing/2014/main" id="{37EDFEE8-2A72-4775-8E18-6D8FB9BB1FDB}"/>
            </a:ext>
          </a:extLst>
        </xdr:cNvPr>
        <xdr:cNvSpPr txBox="1"/>
      </xdr:nvSpPr>
      <xdr:spPr>
        <a:xfrm>
          <a:off x="19547840" y="5517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35052</xdr:rowOff>
    </xdr:from>
    <xdr:to>
      <xdr:col>116</xdr:col>
      <xdr:colOff>152400</xdr:colOff>
      <xdr:row>34</xdr:row>
      <xdr:rowOff>35052</xdr:rowOff>
    </xdr:to>
    <xdr:cxnSp macro="">
      <xdr:nvCxnSpPr>
        <xdr:cNvPr id="475" name="直線コネクタ 474">
          <a:extLst>
            <a:ext uri="{FF2B5EF4-FFF2-40B4-BE49-F238E27FC236}">
              <a16:creationId xmlns:a16="http://schemas.microsoft.com/office/drawing/2014/main" id="{6A4CD3BB-DE1E-4466-ABD9-3013803FF121}"/>
            </a:ext>
          </a:extLst>
        </xdr:cNvPr>
        <xdr:cNvCxnSpPr/>
      </xdr:nvCxnSpPr>
      <xdr:spPr>
        <a:xfrm>
          <a:off x="19443700" y="573481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79265</xdr:rowOff>
    </xdr:from>
    <xdr:ext cx="469744" cy="259045"/>
    <xdr:sp macro="" textlink="">
      <xdr:nvSpPr>
        <xdr:cNvPr id="476" name="【認定こども園・幼稚園・保育所】&#10;一人当たり面積平均値テキスト">
          <a:extLst>
            <a:ext uri="{FF2B5EF4-FFF2-40B4-BE49-F238E27FC236}">
              <a16:creationId xmlns:a16="http://schemas.microsoft.com/office/drawing/2014/main" id="{65AF5F6D-5E93-41FC-978B-7F582385ACF0}"/>
            </a:ext>
          </a:extLst>
        </xdr:cNvPr>
        <xdr:cNvSpPr txBox="1"/>
      </xdr:nvSpPr>
      <xdr:spPr>
        <a:xfrm>
          <a:off x="19547840" y="66172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100838</xdr:rowOff>
    </xdr:from>
    <xdr:to>
      <xdr:col>116</xdr:col>
      <xdr:colOff>114300</xdr:colOff>
      <xdr:row>40</xdr:row>
      <xdr:rowOff>30988</xdr:rowOff>
    </xdr:to>
    <xdr:sp macro="" textlink="">
      <xdr:nvSpPr>
        <xdr:cNvPr id="477" name="フローチャート: 判断 476">
          <a:extLst>
            <a:ext uri="{FF2B5EF4-FFF2-40B4-BE49-F238E27FC236}">
              <a16:creationId xmlns:a16="http://schemas.microsoft.com/office/drawing/2014/main" id="{9FADD6C5-682A-4F36-B81F-02A3CB066DCF}"/>
            </a:ext>
          </a:extLst>
        </xdr:cNvPr>
        <xdr:cNvSpPr/>
      </xdr:nvSpPr>
      <xdr:spPr>
        <a:xfrm>
          <a:off x="19458940" y="66387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100838</xdr:rowOff>
    </xdr:from>
    <xdr:to>
      <xdr:col>112</xdr:col>
      <xdr:colOff>38100</xdr:colOff>
      <xdr:row>40</xdr:row>
      <xdr:rowOff>30988</xdr:rowOff>
    </xdr:to>
    <xdr:sp macro="" textlink="">
      <xdr:nvSpPr>
        <xdr:cNvPr id="478" name="フローチャート: 判断 477">
          <a:extLst>
            <a:ext uri="{FF2B5EF4-FFF2-40B4-BE49-F238E27FC236}">
              <a16:creationId xmlns:a16="http://schemas.microsoft.com/office/drawing/2014/main" id="{C26058BE-2227-4A72-A003-843CFAD07944}"/>
            </a:ext>
          </a:extLst>
        </xdr:cNvPr>
        <xdr:cNvSpPr/>
      </xdr:nvSpPr>
      <xdr:spPr>
        <a:xfrm>
          <a:off x="18735040" y="663879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100838</xdr:rowOff>
    </xdr:from>
    <xdr:to>
      <xdr:col>107</xdr:col>
      <xdr:colOff>101600</xdr:colOff>
      <xdr:row>40</xdr:row>
      <xdr:rowOff>30988</xdr:rowOff>
    </xdr:to>
    <xdr:sp macro="" textlink="">
      <xdr:nvSpPr>
        <xdr:cNvPr id="479" name="フローチャート: 判断 478">
          <a:extLst>
            <a:ext uri="{FF2B5EF4-FFF2-40B4-BE49-F238E27FC236}">
              <a16:creationId xmlns:a16="http://schemas.microsoft.com/office/drawing/2014/main" id="{5B05B802-876F-4D0A-88D4-9E7C941524C4}"/>
            </a:ext>
          </a:extLst>
        </xdr:cNvPr>
        <xdr:cNvSpPr/>
      </xdr:nvSpPr>
      <xdr:spPr>
        <a:xfrm>
          <a:off x="17937480" y="66387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114554</xdr:rowOff>
    </xdr:from>
    <xdr:to>
      <xdr:col>102</xdr:col>
      <xdr:colOff>165100</xdr:colOff>
      <xdr:row>40</xdr:row>
      <xdr:rowOff>44704</xdr:rowOff>
    </xdr:to>
    <xdr:sp macro="" textlink="">
      <xdr:nvSpPr>
        <xdr:cNvPr id="480" name="フローチャート: 判断 479">
          <a:extLst>
            <a:ext uri="{FF2B5EF4-FFF2-40B4-BE49-F238E27FC236}">
              <a16:creationId xmlns:a16="http://schemas.microsoft.com/office/drawing/2014/main" id="{29921885-F216-4A33-9582-20ED06F678B3}"/>
            </a:ext>
          </a:extLst>
        </xdr:cNvPr>
        <xdr:cNvSpPr/>
      </xdr:nvSpPr>
      <xdr:spPr>
        <a:xfrm>
          <a:off x="17162780" y="66525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119126</xdr:rowOff>
    </xdr:from>
    <xdr:to>
      <xdr:col>98</xdr:col>
      <xdr:colOff>38100</xdr:colOff>
      <xdr:row>40</xdr:row>
      <xdr:rowOff>49276</xdr:rowOff>
    </xdr:to>
    <xdr:sp macro="" textlink="">
      <xdr:nvSpPr>
        <xdr:cNvPr id="481" name="フローチャート: 判断 480">
          <a:extLst>
            <a:ext uri="{FF2B5EF4-FFF2-40B4-BE49-F238E27FC236}">
              <a16:creationId xmlns:a16="http://schemas.microsoft.com/office/drawing/2014/main" id="{2F864324-5DFC-4B92-9CF4-A5F4B69EC22D}"/>
            </a:ext>
          </a:extLst>
        </xdr:cNvPr>
        <xdr:cNvSpPr/>
      </xdr:nvSpPr>
      <xdr:spPr>
        <a:xfrm>
          <a:off x="16388080" y="665708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08223863-9C8C-452C-9BCB-AB2B5254C8DE}"/>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8D096433-C894-4888-AC88-86CDA2DDB4EC}"/>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D851F214-F1CC-4567-A138-1329F3345EA6}"/>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A5C85099-3CD4-4781-B57B-7A2ADD897252}"/>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D062DED2-B841-431F-850B-83D8ABB18589}"/>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32258</xdr:rowOff>
    </xdr:from>
    <xdr:to>
      <xdr:col>116</xdr:col>
      <xdr:colOff>114300</xdr:colOff>
      <xdr:row>39</xdr:row>
      <xdr:rowOff>133858</xdr:rowOff>
    </xdr:to>
    <xdr:sp macro="" textlink="">
      <xdr:nvSpPr>
        <xdr:cNvPr id="487" name="楕円 486">
          <a:extLst>
            <a:ext uri="{FF2B5EF4-FFF2-40B4-BE49-F238E27FC236}">
              <a16:creationId xmlns:a16="http://schemas.microsoft.com/office/drawing/2014/main" id="{720985C7-640D-410F-9495-17C0DC3AC612}"/>
            </a:ext>
          </a:extLst>
        </xdr:cNvPr>
        <xdr:cNvSpPr/>
      </xdr:nvSpPr>
      <xdr:spPr>
        <a:xfrm>
          <a:off x="19458940" y="6570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55135</xdr:rowOff>
    </xdr:from>
    <xdr:ext cx="469744" cy="259045"/>
    <xdr:sp macro="" textlink="">
      <xdr:nvSpPr>
        <xdr:cNvPr id="488" name="【認定こども園・幼稚園・保育所】&#10;一人当たり面積該当値テキスト">
          <a:extLst>
            <a:ext uri="{FF2B5EF4-FFF2-40B4-BE49-F238E27FC236}">
              <a16:creationId xmlns:a16="http://schemas.microsoft.com/office/drawing/2014/main" id="{746D8D67-4D9E-4419-A242-080E36E5F98B}"/>
            </a:ext>
          </a:extLst>
        </xdr:cNvPr>
        <xdr:cNvSpPr txBox="1"/>
      </xdr:nvSpPr>
      <xdr:spPr>
        <a:xfrm>
          <a:off x="19547840" y="6425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27686</xdr:rowOff>
    </xdr:from>
    <xdr:to>
      <xdr:col>112</xdr:col>
      <xdr:colOff>38100</xdr:colOff>
      <xdr:row>39</xdr:row>
      <xdr:rowOff>129286</xdr:rowOff>
    </xdr:to>
    <xdr:sp macro="" textlink="">
      <xdr:nvSpPr>
        <xdr:cNvPr id="489" name="楕円 488">
          <a:extLst>
            <a:ext uri="{FF2B5EF4-FFF2-40B4-BE49-F238E27FC236}">
              <a16:creationId xmlns:a16="http://schemas.microsoft.com/office/drawing/2014/main" id="{BA24EDE7-686D-4010-AE5D-EDE89DCA96A7}"/>
            </a:ext>
          </a:extLst>
        </xdr:cNvPr>
        <xdr:cNvSpPr/>
      </xdr:nvSpPr>
      <xdr:spPr>
        <a:xfrm>
          <a:off x="18735040" y="656564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78486</xdr:rowOff>
    </xdr:from>
    <xdr:to>
      <xdr:col>116</xdr:col>
      <xdr:colOff>63500</xdr:colOff>
      <xdr:row>39</xdr:row>
      <xdr:rowOff>83058</xdr:rowOff>
    </xdr:to>
    <xdr:cxnSp macro="">
      <xdr:nvCxnSpPr>
        <xdr:cNvPr id="490" name="直線コネクタ 489">
          <a:extLst>
            <a:ext uri="{FF2B5EF4-FFF2-40B4-BE49-F238E27FC236}">
              <a16:creationId xmlns:a16="http://schemas.microsoft.com/office/drawing/2014/main" id="{A18E0921-2C91-4E7A-A7CE-168995FA88F7}"/>
            </a:ext>
          </a:extLst>
        </xdr:cNvPr>
        <xdr:cNvCxnSpPr/>
      </xdr:nvCxnSpPr>
      <xdr:spPr>
        <a:xfrm>
          <a:off x="18778220" y="6616446"/>
          <a:ext cx="7315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18542</xdr:rowOff>
    </xdr:from>
    <xdr:to>
      <xdr:col>107</xdr:col>
      <xdr:colOff>101600</xdr:colOff>
      <xdr:row>39</xdr:row>
      <xdr:rowOff>120142</xdr:rowOff>
    </xdr:to>
    <xdr:sp macro="" textlink="">
      <xdr:nvSpPr>
        <xdr:cNvPr id="491" name="楕円 490">
          <a:extLst>
            <a:ext uri="{FF2B5EF4-FFF2-40B4-BE49-F238E27FC236}">
              <a16:creationId xmlns:a16="http://schemas.microsoft.com/office/drawing/2014/main" id="{1DFECAD8-7A22-4256-B576-F630E9424A8A}"/>
            </a:ext>
          </a:extLst>
        </xdr:cNvPr>
        <xdr:cNvSpPr/>
      </xdr:nvSpPr>
      <xdr:spPr>
        <a:xfrm>
          <a:off x="17937480" y="6556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69342</xdr:rowOff>
    </xdr:from>
    <xdr:to>
      <xdr:col>111</xdr:col>
      <xdr:colOff>177800</xdr:colOff>
      <xdr:row>39</xdr:row>
      <xdr:rowOff>78486</xdr:rowOff>
    </xdr:to>
    <xdr:cxnSp macro="">
      <xdr:nvCxnSpPr>
        <xdr:cNvPr id="492" name="直線コネクタ 491">
          <a:extLst>
            <a:ext uri="{FF2B5EF4-FFF2-40B4-BE49-F238E27FC236}">
              <a16:creationId xmlns:a16="http://schemas.microsoft.com/office/drawing/2014/main" id="{7989055C-107A-431F-A23D-340948A592B0}"/>
            </a:ext>
          </a:extLst>
        </xdr:cNvPr>
        <xdr:cNvCxnSpPr/>
      </xdr:nvCxnSpPr>
      <xdr:spPr>
        <a:xfrm>
          <a:off x="17988280" y="6607302"/>
          <a:ext cx="78994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9398</xdr:rowOff>
    </xdr:from>
    <xdr:to>
      <xdr:col>102</xdr:col>
      <xdr:colOff>165100</xdr:colOff>
      <xdr:row>39</xdr:row>
      <xdr:rowOff>110998</xdr:rowOff>
    </xdr:to>
    <xdr:sp macro="" textlink="">
      <xdr:nvSpPr>
        <xdr:cNvPr id="493" name="楕円 492">
          <a:extLst>
            <a:ext uri="{FF2B5EF4-FFF2-40B4-BE49-F238E27FC236}">
              <a16:creationId xmlns:a16="http://schemas.microsoft.com/office/drawing/2014/main" id="{86C14E22-7907-4193-8B36-2A102B5AC4BB}"/>
            </a:ext>
          </a:extLst>
        </xdr:cNvPr>
        <xdr:cNvSpPr/>
      </xdr:nvSpPr>
      <xdr:spPr>
        <a:xfrm>
          <a:off x="17162780" y="6547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60198</xdr:rowOff>
    </xdr:from>
    <xdr:to>
      <xdr:col>107</xdr:col>
      <xdr:colOff>50800</xdr:colOff>
      <xdr:row>39</xdr:row>
      <xdr:rowOff>69342</xdr:rowOff>
    </xdr:to>
    <xdr:cxnSp macro="">
      <xdr:nvCxnSpPr>
        <xdr:cNvPr id="494" name="直線コネクタ 493">
          <a:extLst>
            <a:ext uri="{FF2B5EF4-FFF2-40B4-BE49-F238E27FC236}">
              <a16:creationId xmlns:a16="http://schemas.microsoft.com/office/drawing/2014/main" id="{444711AF-598F-49A4-8DE3-E7160A6F3540}"/>
            </a:ext>
          </a:extLst>
        </xdr:cNvPr>
        <xdr:cNvCxnSpPr/>
      </xdr:nvCxnSpPr>
      <xdr:spPr>
        <a:xfrm>
          <a:off x="17213580" y="6598158"/>
          <a:ext cx="7747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9398</xdr:rowOff>
    </xdr:from>
    <xdr:to>
      <xdr:col>98</xdr:col>
      <xdr:colOff>38100</xdr:colOff>
      <xdr:row>39</xdr:row>
      <xdr:rowOff>110998</xdr:rowOff>
    </xdr:to>
    <xdr:sp macro="" textlink="">
      <xdr:nvSpPr>
        <xdr:cNvPr id="495" name="楕円 494">
          <a:extLst>
            <a:ext uri="{FF2B5EF4-FFF2-40B4-BE49-F238E27FC236}">
              <a16:creationId xmlns:a16="http://schemas.microsoft.com/office/drawing/2014/main" id="{7C50163E-CB7E-44F9-B288-D9D1F5D51974}"/>
            </a:ext>
          </a:extLst>
        </xdr:cNvPr>
        <xdr:cNvSpPr/>
      </xdr:nvSpPr>
      <xdr:spPr>
        <a:xfrm>
          <a:off x="16388080" y="654735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60198</xdr:rowOff>
    </xdr:from>
    <xdr:to>
      <xdr:col>102</xdr:col>
      <xdr:colOff>114300</xdr:colOff>
      <xdr:row>39</xdr:row>
      <xdr:rowOff>60198</xdr:rowOff>
    </xdr:to>
    <xdr:cxnSp macro="">
      <xdr:nvCxnSpPr>
        <xdr:cNvPr id="496" name="直線コネクタ 495">
          <a:extLst>
            <a:ext uri="{FF2B5EF4-FFF2-40B4-BE49-F238E27FC236}">
              <a16:creationId xmlns:a16="http://schemas.microsoft.com/office/drawing/2014/main" id="{DE2C9869-DB50-4F3C-AE07-E64DCC39CFED}"/>
            </a:ext>
          </a:extLst>
        </xdr:cNvPr>
        <xdr:cNvCxnSpPr/>
      </xdr:nvCxnSpPr>
      <xdr:spPr>
        <a:xfrm>
          <a:off x="16431260" y="6598158"/>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22115</xdr:rowOff>
    </xdr:from>
    <xdr:ext cx="469744" cy="259045"/>
    <xdr:sp macro="" textlink="">
      <xdr:nvSpPr>
        <xdr:cNvPr id="497" name="n_1aveValue【認定こども園・幼稚園・保育所】&#10;一人当たり面積">
          <a:extLst>
            <a:ext uri="{FF2B5EF4-FFF2-40B4-BE49-F238E27FC236}">
              <a16:creationId xmlns:a16="http://schemas.microsoft.com/office/drawing/2014/main" id="{0E4D4B99-C7D7-4D1F-B5B1-C50BFA69E377}"/>
            </a:ext>
          </a:extLst>
        </xdr:cNvPr>
        <xdr:cNvSpPr txBox="1"/>
      </xdr:nvSpPr>
      <xdr:spPr>
        <a:xfrm>
          <a:off x="18561127" y="6727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22115</xdr:rowOff>
    </xdr:from>
    <xdr:ext cx="469744" cy="259045"/>
    <xdr:sp macro="" textlink="">
      <xdr:nvSpPr>
        <xdr:cNvPr id="498" name="n_2aveValue【認定こども園・幼稚園・保育所】&#10;一人当たり面積">
          <a:extLst>
            <a:ext uri="{FF2B5EF4-FFF2-40B4-BE49-F238E27FC236}">
              <a16:creationId xmlns:a16="http://schemas.microsoft.com/office/drawing/2014/main" id="{2CF88AC0-8CA7-454B-B3AC-BB7A426EC5CC}"/>
            </a:ext>
          </a:extLst>
        </xdr:cNvPr>
        <xdr:cNvSpPr txBox="1"/>
      </xdr:nvSpPr>
      <xdr:spPr>
        <a:xfrm>
          <a:off x="17776267" y="6727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35831</xdr:rowOff>
    </xdr:from>
    <xdr:ext cx="469744" cy="259045"/>
    <xdr:sp macro="" textlink="">
      <xdr:nvSpPr>
        <xdr:cNvPr id="499" name="n_3aveValue【認定こども園・幼稚園・保育所】&#10;一人当たり面積">
          <a:extLst>
            <a:ext uri="{FF2B5EF4-FFF2-40B4-BE49-F238E27FC236}">
              <a16:creationId xmlns:a16="http://schemas.microsoft.com/office/drawing/2014/main" id="{EAE011CC-4E99-4F5F-B547-C7681ACAB345}"/>
            </a:ext>
          </a:extLst>
        </xdr:cNvPr>
        <xdr:cNvSpPr txBox="1"/>
      </xdr:nvSpPr>
      <xdr:spPr>
        <a:xfrm>
          <a:off x="17001567" y="6741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40403</xdr:rowOff>
    </xdr:from>
    <xdr:ext cx="469744" cy="259045"/>
    <xdr:sp macro="" textlink="">
      <xdr:nvSpPr>
        <xdr:cNvPr id="500" name="n_4aveValue【認定こども園・幼稚園・保育所】&#10;一人当たり面積">
          <a:extLst>
            <a:ext uri="{FF2B5EF4-FFF2-40B4-BE49-F238E27FC236}">
              <a16:creationId xmlns:a16="http://schemas.microsoft.com/office/drawing/2014/main" id="{650E201B-43F5-4FF1-A7E8-61D0E80CC4DD}"/>
            </a:ext>
          </a:extLst>
        </xdr:cNvPr>
        <xdr:cNvSpPr txBox="1"/>
      </xdr:nvSpPr>
      <xdr:spPr>
        <a:xfrm>
          <a:off x="16226867" y="6746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145813</xdr:rowOff>
    </xdr:from>
    <xdr:ext cx="469744" cy="259045"/>
    <xdr:sp macro="" textlink="">
      <xdr:nvSpPr>
        <xdr:cNvPr id="501" name="n_1mainValue【認定こども園・幼稚園・保育所】&#10;一人当たり面積">
          <a:extLst>
            <a:ext uri="{FF2B5EF4-FFF2-40B4-BE49-F238E27FC236}">
              <a16:creationId xmlns:a16="http://schemas.microsoft.com/office/drawing/2014/main" id="{244DCD3B-2936-4C03-97D2-B175978F3E5F}"/>
            </a:ext>
          </a:extLst>
        </xdr:cNvPr>
        <xdr:cNvSpPr txBox="1"/>
      </xdr:nvSpPr>
      <xdr:spPr>
        <a:xfrm>
          <a:off x="18561127" y="6348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136669</xdr:rowOff>
    </xdr:from>
    <xdr:ext cx="469744" cy="259045"/>
    <xdr:sp macro="" textlink="">
      <xdr:nvSpPr>
        <xdr:cNvPr id="502" name="n_2mainValue【認定こども園・幼稚園・保育所】&#10;一人当たり面積">
          <a:extLst>
            <a:ext uri="{FF2B5EF4-FFF2-40B4-BE49-F238E27FC236}">
              <a16:creationId xmlns:a16="http://schemas.microsoft.com/office/drawing/2014/main" id="{8C5D240F-3BBE-4751-9408-419546D429A8}"/>
            </a:ext>
          </a:extLst>
        </xdr:cNvPr>
        <xdr:cNvSpPr txBox="1"/>
      </xdr:nvSpPr>
      <xdr:spPr>
        <a:xfrm>
          <a:off x="17776267" y="6339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127525</xdr:rowOff>
    </xdr:from>
    <xdr:ext cx="469744" cy="259045"/>
    <xdr:sp macro="" textlink="">
      <xdr:nvSpPr>
        <xdr:cNvPr id="503" name="n_3mainValue【認定こども園・幼稚園・保育所】&#10;一人当たり面積">
          <a:extLst>
            <a:ext uri="{FF2B5EF4-FFF2-40B4-BE49-F238E27FC236}">
              <a16:creationId xmlns:a16="http://schemas.microsoft.com/office/drawing/2014/main" id="{80532A66-A569-42B3-BD3B-D27BED838A95}"/>
            </a:ext>
          </a:extLst>
        </xdr:cNvPr>
        <xdr:cNvSpPr txBox="1"/>
      </xdr:nvSpPr>
      <xdr:spPr>
        <a:xfrm>
          <a:off x="17001567" y="6330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127525</xdr:rowOff>
    </xdr:from>
    <xdr:ext cx="469744" cy="259045"/>
    <xdr:sp macro="" textlink="">
      <xdr:nvSpPr>
        <xdr:cNvPr id="504" name="n_4mainValue【認定こども園・幼稚園・保育所】&#10;一人当たり面積">
          <a:extLst>
            <a:ext uri="{FF2B5EF4-FFF2-40B4-BE49-F238E27FC236}">
              <a16:creationId xmlns:a16="http://schemas.microsoft.com/office/drawing/2014/main" id="{11FB07E4-F1BE-417F-8258-AA7FDB1FAD02}"/>
            </a:ext>
          </a:extLst>
        </xdr:cNvPr>
        <xdr:cNvSpPr txBox="1"/>
      </xdr:nvSpPr>
      <xdr:spPr>
        <a:xfrm>
          <a:off x="16226867" y="6330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5" name="正方形/長方形 504">
          <a:extLst>
            <a:ext uri="{FF2B5EF4-FFF2-40B4-BE49-F238E27FC236}">
              <a16:creationId xmlns:a16="http://schemas.microsoft.com/office/drawing/2014/main" id="{CA0960C9-7843-4040-903B-B7F9F9729CBA}"/>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6" name="正方形/長方形 505">
          <a:extLst>
            <a:ext uri="{FF2B5EF4-FFF2-40B4-BE49-F238E27FC236}">
              <a16:creationId xmlns:a16="http://schemas.microsoft.com/office/drawing/2014/main" id="{F2C4051B-BCE3-4E4E-A973-EC5B414F0FC9}"/>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7" name="正方形/長方形 506">
          <a:extLst>
            <a:ext uri="{FF2B5EF4-FFF2-40B4-BE49-F238E27FC236}">
              <a16:creationId xmlns:a16="http://schemas.microsoft.com/office/drawing/2014/main" id="{4D87B7E6-04A5-4B4F-AD9D-C58A76843DBF}"/>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8" name="正方形/長方形 507">
          <a:extLst>
            <a:ext uri="{FF2B5EF4-FFF2-40B4-BE49-F238E27FC236}">
              <a16:creationId xmlns:a16="http://schemas.microsoft.com/office/drawing/2014/main" id="{3A664796-38A0-47AB-8CCE-F8EB5E89CEF2}"/>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9" name="正方形/長方形 508">
          <a:extLst>
            <a:ext uri="{FF2B5EF4-FFF2-40B4-BE49-F238E27FC236}">
              <a16:creationId xmlns:a16="http://schemas.microsoft.com/office/drawing/2014/main" id="{DDDB1168-0D93-4FA5-A11B-1C75564CE8DD}"/>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0" name="正方形/長方形 509">
          <a:extLst>
            <a:ext uri="{FF2B5EF4-FFF2-40B4-BE49-F238E27FC236}">
              <a16:creationId xmlns:a16="http://schemas.microsoft.com/office/drawing/2014/main" id="{16C653CF-9A50-45DA-BD97-E722E9E04AB3}"/>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1" name="正方形/長方形 510">
          <a:extLst>
            <a:ext uri="{FF2B5EF4-FFF2-40B4-BE49-F238E27FC236}">
              <a16:creationId xmlns:a16="http://schemas.microsoft.com/office/drawing/2014/main" id="{373B7AE6-7920-431C-AF24-FC4732B33C17}"/>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2" name="正方形/長方形 511">
          <a:extLst>
            <a:ext uri="{FF2B5EF4-FFF2-40B4-BE49-F238E27FC236}">
              <a16:creationId xmlns:a16="http://schemas.microsoft.com/office/drawing/2014/main" id="{0A255C51-917D-49C7-81D1-F35AF0B476E6}"/>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3" name="テキスト ボックス 512">
          <a:extLst>
            <a:ext uri="{FF2B5EF4-FFF2-40B4-BE49-F238E27FC236}">
              <a16:creationId xmlns:a16="http://schemas.microsoft.com/office/drawing/2014/main" id="{97929038-7C86-45CD-AD78-16DE5A559071}"/>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4" name="直線コネクタ 513">
          <a:extLst>
            <a:ext uri="{FF2B5EF4-FFF2-40B4-BE49-F238E27FC236}">
              <a16:creationId xmlns:a16="http://schemas.microsoft.com/office/drawing/2014/main" id="{EDE9E1EF-E815-4B75-A251-7B4AE659AC44}"/>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515" name="テキスト ボックス 514">
          <a:extLst>
            <a:ext uri="{FF2B5EF4-FFF2-40B4-BE49-F238E27FC236}">
              <a16:creationId xmlns:a16="http://schemas.microsoft.com/office/drawing/2014/main" id="{A72809CC-DE3A-4FB3-967D-B14CEBC13124}"/>
            </a:ext>
          </a:extLst>
        </xdr:cNvPr>
        <xdr:cNvSpPr txBox="1"/>
      </xdr:nvSpPr>
      <xdr:spPr>
        <a:xfrm>
          <a:off x="10602761" y="11040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6" name="直線コネクタ 515">
          <a:extLst>
            <a:ext uri="{FF2B5EF4-FFF2-40B4-BE49-F238E27FC236}">
              <a16:creationId xmlns:a16="http://schemas.microsoft.com/office/drawing/2014/main" id="{F5921551-C6E3-4601-932F-1FBFF0CB079F}"/>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7" name="テキスト ボックス 516">
          <a:extLst>
            <a:ext uri="{FF2B5EF4-FFF2-40B4-BE49-F238E27FC236}">
              <a16:creationId xmlns:a16="http://schemas.microsoft.com/office/drawing/2014/main" id="{992EC16C-065A-4F30-A9AF-D4811E8DADA3}"/>
            </a:ext>
          </a:extLst>
        </xdr:cNvPr>
        <xdr:cNvSpPr txBox="1"/>
      </xdr:nvSpPr>
      <xdr:spPr>
        <a:xfrm>
          <a:off x="10602761" y="107211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8" name="直線コネクタ 517">
          <a:extLst>
            <a:ext uri="{FF2B5EF4-FFF2-40B4-BE49-F238E27FC236}">
              <a16:creationId xmlns:a16="http://schemas.microsoft.com/office/drawing/2014/main" id="{1F9ECCB0-3E25-4B2F-96E8-C61D92F3CC5A}"/>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9" name="テキスト ボックス 518">
          <a:extLst>
            <a:ext uri="{FF2B5EF4-FFF2-40B4-BE49-F238E27FC236}">
              <a16:creationId xmlns:a16="http://schemas.microsoft.com/office/drawing/2014/main" id="{8BEAB13F-BEB3-40E4-A92C-3B6CFA7911FE}"/>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0" name="直線コネクタ 519">
          <a:extLst>
            <a:ext uri="{FF2B5EF4-FFF2-40B4-BE49-F238E27FC236}">
              <a16:creationId xmlns:a16="http://schemas.microsoft.com/office/drawing/2014/main" id="{E387E771-B5DE-4548-8FBD-FE03F576E81C}"/>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1" name="テキスト ボックス 520">
          <a:extLst>
            <a:ext uri="{FF2B5EF4-FFF2-40B4-BE49-F238E27FC236}">
              <a16:creationId xmlns:a16="http://schemas.microsoft.com/office/drawing/2014/main" id="{D35462B4-77E7-4E2E-97EA-C1E809FDD9E6}"/>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2" name="直線コネクタ 521">
          <a:extLst>
            <a:ext uri="{FF2B5EF4-FFF2-40B4-BE49-F238E27FC236}">
              <a16:creationId xmlns:a16="http://schemas.microsoft.com/office/drawing/2014/main" id="{348589FE-C455-45F0-ADF5-530353E238DE}"/>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3" name="テキスト ボックス 522">
          <a:extLst>
            <a:ext uri="{FF2B5EF4-FFF2-40B4-BE49-F238E27FC236}">
              <a16:creationId xmlns:a16="http://schemas.microsoft.com/office/drawing/2014/main" id="{9649BD6C-BD06-411F-A864-2A8BB9383A8B}"/>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4" name="直線コネクタ 523">
          <a:extLst>
            <a:ext uri="{FF2B5EF4-FFF2-40B4-BE49-F238E27FC236}">
              <a16:creationId xmlns:a16="http://schemas.microsoft.com/office/drawing/2014/main" id="{77B4F9B5-707C-451E-8211-FE9D53273411}"/>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5" name="テキスト ボックス 524">
          <a:extLst>
            <a:ext uri="{FF2B5EF4-FFF2-40B4-BE49-F238E27FC236}">
              <a16:creationId xmlns:a16="http://schemas.microsoft.com/office/drawing/2014/main" id="{D62AB45C-7879-48E4-96E0-EED92FE1BB5F}"/>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6" name="直線コネクタ 525">
          <a:extLst>
            <a:ext uri="{FF2B5EF4-FFF2-40B4-BE49-F238E27FC236}">
              <a16:creationId xmlns:a16="http://schemas.microsoft.com/office/drawing/2014/main" id="{2DC98F5E-BC1C-4F96-AA79-E874D426618C}"/>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7" name="テキスト ボックス 526">
          <a:extLst>
            <a:ext uri="{FF2B5EF4-FFF2-40B4-BE49-F238E27FC236}">
              <a16:creationId xmlns:a16="http://schemas.microsoft.com/office/drawing/2014/main" id="{6514DFA9-EA05-44EE-97B4-518744F1A564}"/>
            </a:ext>
          </a:extLst>
        </xdr:cNvPr>
        <xdr:cNvSpPr txBox="1"/>
      </xdr:nvSpPr>
      <xdr:spPr>
        <a:xfrm>
          <a:off x="10602761" y="912260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8" name="直線コネクタ 527">
          <a:extLst>
            <a:ext uri="{FF2B5EF4-FFF2-40B4-BE49-F238E27FC236}">
              <a16:creationId xmlns:a16="http://schemas.microsoft.com/office/drawing/2014/main" id="{B7C135E3-6C85-424C-A56D-EDD4452B19A5}"/>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9" name="テキスト ボックス 528">
          <a:extLst>
            <a:ext uri="{FF2B5EF4-FFF2-40B4-BE49-F238E27FC236}">
              <a16:creationId xmlns:a16="http://schemas.microsoft.com/office/drawing/2014/main" id="{4768F19E-9D2F-4688-B810-F0C5A158DB70}"/>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0" name="【学校施設】&#10;有形固定資産減価償却率グラフ枠">
          <a:extLst>
            <a:ext uri="{FF2B5EF4-FFF2-40B4-BE49-F238E27FC236}">
              <a16:creationId xmlns:a16="http://schemas.microsoft.com/office/drawing/2014/main" id="{DA4C0843-D3F5-4F6F-BA55-3DA43A13F6F2}"/>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83276</xdr:rowOff>
    </xdr:from>
    <xdr:to>
      <xdr:col>85</xdr:col>
      <xdr:colOff>126364</xdr:colOff>
      <xdr:row>64</xdr:row>
      <xdr:rowOff>19594</xdr:rowOff>
    </xdr:to>
    <xdr:cxnSp macro="">
      <xdr:nvCxnSpPr>
        <xdr:cNvPr id="531" name="直線コネクタ 530">
          <a:extLst>
            <a:ext uri="{FF2B5EF4-FFF2-40B4-BE49-F238E27FC236}">
              <a16:creationId xmlns:a16="http://schemas.microsoft.com/office/drawing/2014/main" id="{D89ED44D-4FE0-4A78-A20A-C38877CBD979}"/>
            </a:ext>
          </a:extLst>
        </xdr:cNvPr>
        <xdr:cNvCxnSpPr/>
      </xdr:nvCxnSpPr>
      <xdr:spPr>
        <a:xfrm flipV="1">
          <a:off x="14375764" y="9303476"/>
          <a:ext cx="0" cy="1445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23421</xdr:rowOff>
    </xdr:from>
    <xdr:ext cx="405111" cy="259045"/>
    <xdr:sp macro="" textlink="">
      <xdr:nvSpPr>
        <xdr:cNvPr id="532" name="【学校施設】&#10;有形固定資産減価償却率最小値テキスト">
          <a:extLst>
            <a:ext uri="{FF2B5EF4-FFF2-40B4-BE49-F238E27FC236}">
              <a16:creationId xmlns:a16="http://schemas.microsoft.com/office/drawing/2014/main" id="{983CB472-B5BE-4631-8768-5FC9824918C8}"/>
            </a:ext>
          </a:extLst>
        </xdr:cNvPr>
        <xdr:cNvSpPr txBox="1"/>
      </xdr:nvSpPr>
      <xdr:spPr>
        <a:xfrm>
          <a:off x="14414500" y="10752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19594</xdr:rowOff>
    </xdr:from>
    <xdr:to>
      <xdr:col>86</xdr:col>
      <xdr:colOff>25400</xdr:colOff>
      <xdr:row>64</xdr:row>
      <xdr:rowOff>19594</xdr:rowOff>
    </xdr:to>
    <xdr:cxnSp macro="">
      <xdr:nvCxnSpPr>
        <xdr:cNvPr id="533" name="直線コネクタ 532">
          <a:extLst>
            <a:ext uri="{FF2B5EF4-FFF2-40B4-BE49-F238E27FC236}">
              <a16:creationId xmlns:a16="http://schemas.microsoft.com/office/drawing/2014/main" id="{4AE2CA5F-06A7-4002-857D-E6DADBED9252}"/>
            </a:ext>
          </a:extLst>
        </xdr:cNvPr>
        <xdr:cNvCxnSpPr/>
      </xdr:nvCxnSpPr>
      <xdr:spPr>
        <a:xfrm>
          <a:off x="14287500" y="107485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29953</xdr:rowOff>
    </xdr:from>
    <xdr:ext cx="405111" cy="259045"/>
    <xdr:sp macro="" textlink="">
      <xdr:nvSpPr>
        <xdr:cNvPr id="534" name="【学校施設】&#10;有形固定資産減価償却率最大値テキスト">
          <a:extLst>
            <a:ext uri="{FF2B5EF4-FFF2-40B4-BE49-F238E27FC236}">
              <a16:creationId xmlns:a16="http://schemas.microsoft.com/office/drawing/2014/main" id="{89796BBD-C9BE-46DE-9B1B-6DB0C9D02918}"/>
            </a:ext>
          </a:extLst>
        </xdr:cNvPr>
        <xdr:cNvSpPr txBox="1"/>
      </xdr:nvSpPr>
      <xdr:spPr>
        <a:xfrm>
          <a:off x="14414500" y="9082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83276</xdr:rowOff>
    </xdr:from>
    <xdr:to>
      <xdr:col>86</xdr:col>
      <xdr:colOff>25400</xdr:colOff>
      <xdr:row>55</xdr:row>
      <xdr:rowOff>83276</xdr:rowOff>
    </xdr:to>
    <xdr:cxnSp macro="">
      <xdr:nvCxnSpPr>
        <xdr:cNvPr id="535" name="直線コネクタ 534">
          <a:extLst>
            <a:ext uri="{FF2B5EF4-FFF2-40B4-BE49-F238E27FC236}">
              <a16:creationId xmlns:a16="http://schemas.microsoft.com/office/drawing/2014/main" id="{38B98026-A0D2-4C15-BB8C-30577C4E71AA}"/>
            </a:ext>
          </a:extLst>
        </xdr:cNvPr>
        <xdr:cNvCxnSpPr/>
      </xdr:nvCxnSpPr>
      <xdr:spPr>
        <a:xfrm>
          <a:off x="14287500" y="93034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39024</xdr:rowOff>
    </xdr:from>
    <xdr:ext cx="405111" cy="259045"/>
    <xdr:sp macro="" textlink="">
      <xdr:nvSpPr>
        <xdr:cNvPr id="536" name="【学校施設】&#10;有形固定資産減価償却率平均値テキスト">
          <a:extLst>
            <a:ext uri="{FF2B5EF4-FFF2-40B4-BE49-F238E27FC236}">
              <a16:creationId xmlns:a16="http://schemas.microsoft.com/office/drawing/2014/main" id="{B8BBFFD1-7AD3-48B3-8CC5-406C683142EB}"/>
            </a:ext>
          </a:extLst>
        </xdr:cNvPr>
        <xdr:cNvSpPr txBox="1"/>
      </xdr:nvSpPr>
      <xdr:spPr>
        <a:xfrm>
          <a:off x="14414500" y="97621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16147</xdr:rowOff>
    </xdr:from>
    <xdr:to>
      <xdr:col>85</xdr:col>
      <xdr:colOff>177800</xdr:colOff>
      <xdr:row>59</xdr:row>
      <xdr:rowOff>117747</xdr:rowOff>
    </xdr:to>
    <xdr:sp macro="" textlink="">
      <xdr:nvSpPr>
        <xdr:cNvPr id="537" name="フローチャート: 判断 536">
          <a:extLst>
            <a:ext uri="{FF2B5EF4-FFF2-40B4-BE49-F238E27FC236}">
              <a16:creationId xmlns:a16="http://schemas.microsoft.com/office/drawing/2014/main" id="{4B5351FE-5DA2-4F7F-BF93-B9491E064819}"/>
            </a:ext>
          </a:extLst>
        </xdr:cNvPr>
        <xdr:cNvSpPr/>
      </xdr:nvSpPr>
      <xdr:spPr>
        <a:xfrm>
          <a:off x="14325600" y="9906907"/>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32476</xdr:rowOff>
    </xdr:from>
    <xdr:to>
      <xdr:col>81</xdr:col>
      <xdr:colOff>101600</xdr:colOff>
      <xdr:row>59</xdr:row>
      <xdr:rowOff>134076</xdr:rowOff>
    </xdr:to>
    <xdr:sp macro="" textlink="">
      <xdr:nvSpPr>
        <xdr:cNvPr id="538" name="フローチャート: 判断 537">
          <a:extLst>
            <a:ext uri="{FF2B5EF4-FFF2-40B4-BE49-F238E27FC236}">
              <a16:creationId xmlns:a16="http://schemas.microsoft.com/office/drawing/2014/main" id="{06ABA1A8-CE58-400E-BF38-847DCB46FF8B}"/>
            </a:ext>
          </a:extLst>
        </xdr:cNvPr>
        <xdr:cNvSpPr/>
      </xdr:nvSpPr>
      <xdr:spPr>
        <a:xfrm>
          <a:off x="13578840" y="9923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61867</xdr:rowOff>
    </xdr:from>
    <xdr:to>
      <xdr:col>76</xdr:col>
      <xdr:colOff>165100</xdr:colOff>
      <xdr:row>59</xdr:row>
      <xdr:rowOff>163467</xdr:rowOff>
    </xdr:to>
    <xdr:sp macro="" textlink="">
      <xdr:nvSpPr>
        <xdr:cNvPr id="539" name="フローチャート: 判断 538">
          <a:extLst>
            <a:ext uri="{FF2B5EF4-FFF2-40B4-BE49-F238E27FC236}">
              <a16:creationId xmlns:a16="http://schemas.microsoft.com/office/drawing/2014/main" id="{2BDDF1FE-A606-4C20-BC5A-871DEC65EFCE}"/>
            </a:ext>
          </a:extLst>
        </xdr:cNvPr>
        <xdr:cNvSpPr/>
      </xdr:nvSpPr>
      <xdr:spPr>
        <a:xfrm>
          <a:off x="12804140" y="9952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114119</xdr:rowOff>
    </xdr:from>
    <xdr:to>
      <xdr:col>72</xdr:col>
      <xdr:colOff>38100</xdr:colOff>
      <xdr:row>60</xdr:row>
      <xdr:rowOff>44269</xdr:rowOff>
    </xdr:to>
    <xdr:sp macro="" textlink="">
      <xdr:nvSpPr>
        <xdr:cNvPr id="540" name="フローチャート: 判断 539">
          <a:extLst>
            <a:ext uri="{FF2B5EF4-FFF2-40B4-BE49-F238E27FC236}">
              <a16:creationId xmlns:a16="http://schemas.microsoft.com/office/drawing/2014/main" id="{CD844D32-CFA4-492C-A4FF-A94C5EFDABAF}"/>
            </a:ext>
          </a:extLst>
        </xdr:cNvPr>
        <xdr:cNvSpPr/>
      </xdr:nvSpPr>
      <xdr:spPr>
        <a:xfrm>
          <a:off x="12029440" y="1000487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159838</xdr:rowOff>
    </xdr:from>
    <xdr:to>
      <xdr:col>67</xdr:col>
      <xdr:colOff>101600</xdr:colOff>
      <xdr:row>60</xdr:row>
      <xdr:rowOff>89988</xdr:rowOff>
    </xdr:to>
    <xdr:sp macro="" textlink="">
      <xdr:nvSpPr>
        <xdr:cNvPr id="541" name="フローチャート: 判断 540">
          <a:extLst>
            <a:ext uri="{FF2B5EF4-FFF2-40B4-BE49-F238E27FC236}">
              <a16:creationId xmlns:a16="http://schemas.microsoft.com/office/drawing/2014/main" id="{2EB6908B-0104-46EF-A5A5-3C6374FCD92C}"/>
            </a:ext>
          </a:extLst>
        </xdr:cNvPr>
        <xdr:cNvSpPr/>
      </xdr:nvSpPr>
      <xdr:spPr>
        <a:xfrm>
          <a:off x="11231880" y="100505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7F387172-8FD0-4EAC-8774-CFF7FBC6CB79}"/>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826CD172-4C89-4CA7-AF1F-C52B954EF265}"/>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CFB1C89F-7A4E-4A54-A532-E133AA1ADEB0}"/>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B40C5AC6-9B5A-4DCC-B5C3-B3B050629DE6}"/>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478FCFA2-65F1-48DC-BA98-2294DA2C6999}"/>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58601</xdr:rowOff>
    </xdr:from>
    <xdr:to>
      <xdr:col>85</xdr:col>
      <xdr:colOff>177800</xdr:colOff>
      <xdr:row>59</xdr:row>
      <xdr:rowOff>160201</xdr:rowOff>
    </xdr:to>
    <xdr:sp macro="" textlink="">
      <xdr:nvSpPr>
        <xdr:cNvPr id="547" name="楕円 546">
          <a:extLst>
            <a:ext uri="{FF2B5EF4-FFF2-40B4-BE49-F238E27FC236}">
              <a16:creationId xmlns:a16="http://schemas.microsoft.com/office/drawing/2014/main" id="{4EB2DE7F-82AF-47D8-909C-52068A785A87}"/>
            </a:ext>
          </a:extLst>
        </xdr:cNvPr>
        <xdr:cNvSpPr/>
      </xdr:nvSpPr>
      <xdr:spPr>
        <a:xfrm>
          <a:off x="14325600" y="9949361"/>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37028</xdr:rowOff>
    </xdr:from>
    <xdr:ext cx="405111" cy="259045"/>
    <xdr:sp macro="" textlink="">
      <xdr:nvSpPr>
        <xdr:cNvPr id="548" name="【学校施設】&#10;有形固定資産減価償却率該当値テキスト">
          <a:extLst>
            <a:ext uri="{FF2B5EF4-FFF2-40B4-BE49-F238E27FC236}">
              <a16:creationId xmlns:a16="http://schemas.microsoft.com/office/drawing/2014/main" id="{DAE54E11-B345-4E4D-A88E-C5CFD540E001}"/>
            </a:ext>
          </a:extLst>
        </xdr:cNvPr>
        <xdr:cNvSpPr txBox="1"/>
      </xdr:nvSpPr>
      <xdr:spPr>
        <a:xfrm>
          <a:off x="14414500" y="9927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148409</xdr:rowOff>
    </xdr:from>
    <xdr:to>
      <xdr:col>81</xdr:col>
      <xdr:colOff>101600</xdr:colOff>
      <xdr:row>59</xdr:row>
      <xdr:rowOff>78559</xdr:rowOff>
    </xdr:to>
    <xdr:sp macro="" textlink="">
      <xdr:nvSpPr>
        <xdr:cNvPr id="549" name="楕円 548">
          <a:extLst>
            <a:ext uri="{FF2B5EF4-FFF2-40B4-BE49-F238E27FC236}">
              <a16:creationId xmlns:a16="http://schemas.microsoft.com/office/drawing/2014/main" id="{AC1F2923-6197-42B9-B1E0-7E61DBBA9B4C}"/>
            </a:ext>
          </a:extLst>
        </xdr:cNvPr>
        <xdr:cNvSpPr/>
      </xdr:nvSpPr>
      <xdr:spPr>
        <a:xfrm>
          <a:off x="13578840" y="987152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27759</xdr:rowOff>
    </xdr:from>
    <xdr:to>
      <xdr:col>85</xdr:col>
      <xdr:colOff>127000</xdr:colOff>
      <xdr:row>59</xdr:row>
      <xdr:rowOff>109401</xdr:rowOff>
    </xdr:to>
    <xdr:cxnSp macro="">
      <xdr:nvCxnSpPr>
        <xdr:cNvPr id="550" name="直線コネクタ 549">
          <a:extLst>
            <a:ext uri="{FF2B5EF4-FFF2-40B4-BE49-F238E27FC236}">
              <a16:creationId xmlns:a16="http://schemas.microsoft.com/office/drawing/2014/main" id="{50DE7AA9-B743-4C05-9439-B6971F1BF7E4}"/>
            </a:ext>
          </a:extLst>
        </xdr:cNvPr>
        <xdr:cNvCxnSpPr/>
      </xdr:nvCxnSpPr>
      <xdr:spPr>
        <a:xfrm>
          <a:off x="13629640" y="9918519"/>
          <a:ext cx="746760" cy="81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25944</xdr:rowOff>
    </xdr:from>
    <xdr:to>
      <xdr:col>76</xdr:col>
      <xdr:colOff>165100</xdr:colOff>
      <xdr:row>59</xdr:row>
      <xdr:rowOff>127544</xdr:rowOff>
    </xdr:to>
    <xdr:sp macro="" textlink="">
      <xdr:nvSpPr>
        <xdr:cNvPr id="551" name="楕円 550">
          <a:extLst>
            <a:ext uri="{FF2B5EF4-FFF2-40B4-BE49-F238E27FC236}">
              <a16:creationId xmlns:a16="http://schemas.microsoft.com/office/drawing/2014/main" id="{CAD78316-7F41-4E17-8A2D-49F0020E9A67}"/>
            </a:ext>
          </a:extLst>
        </xdr:cNvPr>
        <xdr:cNvSpPr/>
      </xdr:nvSpPr>
      <xdr:spPr>
        <a:xfrm>
          <a:off x="12804140" y="9916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27759</xdr:rowOff>
    </xdr:from>
    <xdr:to>
      <xdr:col>81</xdr:col>
      <xdr:colOff>50800</xdr:colOff>
      <xdr:row>59</xdr:row>
      <xdr:rowOff>76744</xdr:rowOff>
    </xdr:to>
    <xdr:cxnSp macro="">
      <xdr:nvCxnSpPr>
        <xdr:cNvPr id="552" name="直線コネクタ 551">
          <a:extLst>
            <a:ext uri="{FF2B5EF4-FFF2-40B4-BE49-F238E27FC236}">
              <a16:creationId xmlns:a16="http://schemas.microsoft.com/office/drawing/2014/main" id="{EC749904-2629-4FDD-B8E9-9A7664CA530F}"/>
            </a:ext>
          </a:extLst>
        </xdr:cNvPr>
        <xdr:cNvCxnSpPr/>
      </xdr:nvCxnSpPr>
      <xdr:spPr>
        <a:xfrm flipV="1">
          <a:off x="12854940" y="9918519"/>
          <a:ext cx="7747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125549</xdr:rowOff>
    </xdr:from>
    <xdr:to>
      <xdr:col>72</xdr:col>
      <xdr:colOff>38100</xdr:colOff>
      <xdr:row>59</xdr:row>
      <xdr:rowOff>55699</xdr:rowOff>
    </xdr:to>
    <xdr:sp macro="" textlink="">
      <xdr:nvSpPr>
        <xdr:cNvPr id="553" name="楕円 552">
          <a:extLst>
            <a:ext uri="{FF2B5EF4-FFF2-40B4-BE49-F238E27FC236}">
              <a16:creationId xmlns:a16="http://schemas.microsoft.com/office/drawing/2014/main" id="{4B6AE8C6-D35B-41EE-B682-5846A160A6C7}"/>
            </a:ext>
          </a:extLst>
        </xdr:cNvPr>
        <xdr:cNvSpPr/>
      </xdr:nvSpPr>
      <xdr:spPr>
        <a:xfrm>
          <a:off x="12029440" y="984866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4899</xdr:rowOff>
    </xdr:from>
    <xdr:to>
      <xdr:col>76</xdr:col>
      <xdr:colOff>114300</xdr:colOff>
      <xdr:row>59</xdr:row>
      <xdr:rowOff>76744</xdr:rowOff>
    </xdr:to>
    <xdr:cxnSp macro="">
      <xdr:nvCxnSpPr>
        <xdr:cNvPr id="554" name="直線コネクタ 553">
          <a:extLst>
            <a:ext uri="{FF2B5EF4-FFF2-40B4-BE49-F238E27FC236}">
              <a16:creationId xmlns:a16="http://schemas.microsoft.com/office/drawing/2014/main" id="{7B768F45-36B1-44F5-8C04-416362F57EDF}"/>
            </a:ext>
          </a:extLst>
        </xdr:cNvPr>
        <xdr:cNvCxnSpPr/>
      </xdr:nvCxnSpPr>
      <xdr:spPr>
        <a:xfrm>
          <a:off x="12072620" y="9895659"/>
          <a:ext cx="78232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61867</xdr:rowOff>
    </xdr:from>
    <xdr:to>
      <xdr:col>67</xdr:col>
      <xdr:colOff>101600</xdr:colOff>
      <xdr:row>59</xdr:row>
      <xdr:rowOff>163467</xdr:rowOff>
    </xdr:to>
    <xdr:sp macro="" textlink="">
      <xdr:nvSpPr>
        <xdr:cNvPr id="555" name="楕円 554">
          <a:extLst>
            <a:ext uri="{FF2B5EF4-FFF2-40B4-BE49-F238E27FC236}">
              <a16:creationId xmlns:a16="http://schemas.microsoft.com/office/drawing/2014/main" id="{28D4F633-AB3C-49B9-A8C7-8D896A6DDAC4}"/>
            </a:ext>
          </a:extLst>
        </xdr:cNvPr>
        <xdr:cNvSpPr/>
      </xdr:nvSpPr>
      <xdr:spPr>
        <a:xfrm>
          <a:off x="11231880" y="9952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4899</xdr:rowOff>
    </xdr:from>
    <xdr:to>
      <xdr:col>71</xdr:col>
      <xdr:colOff>177800</xdr:colOff>
      <xdr:row>59</xdr:row>
      <xdr:rowOff>112667</xdr:rowOff>
    </xdr:to>
    <xdr:cxnSp macro="">
      <xdr:nvCxnSpPr>
        <xdr:cNvPr id="556" name="直線コネクタ 555">
          <a:extLst>
            <a:ext uri="{FF2B5EF4-FFF2-40B4-BE49-F238E27FC236}">
              <a16:creationId xmlns:a16="http://schemas.microsoft.com/office/drawing/2014/main" id="{C15C157F-D359-492D-B836-024E18ADD70E}"/>
            </a:ext>
          </a:extLst>
        </xdr:cNvPr>
        <xdr:cNvCxnSpPr/>
      </xdr:nvCxnSpPr>
      <xdr:spPr>
        <a:xfrm flipV="1">
          <a:off x="11282680" y="9895659"/>
          <a:ext cx="789940" cy="107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125203</xdr:rowOff>
    </xdr:from>
    <xdr:ext cx="405111" cy="259045"/>
    <xdr:sp macro="" textlink="">
      <xdr:nvSpPr>
        <xdr:cNvPr id="557" name="n_1aveValue【学校施設】&#10;有形固定資産減価償却率">
          <a:extLst>
            <a:ext uri="{FF2B5EF4-FFF2-40B4-BE49-F238E27FC236}">
              <a16:creationId xmlns:a16="http://schemas.microsoft.com/office/drawing/2014/main" id="{E91341CD-6D9A-496B-A0FA-CEE74822C306}"/>
            </a:ext>
          </a:extLst>
        </xdr:cNvPr>
        <xdr:cNvSpPr txBox="1"/>
      </xdr:nvSpPr>
      <xdr:spPr>
        <a:xfrm>
          <a:off x="13437244" y="10015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154594</xdr:rowOff>
    </xdr:from>
    <xdr:ext cx="405111" cy="259045"/>
    <xdr:sp macro="" textlink="">
      <xdr:nvSpPr>
        <xdr:cNvPr id="558" name="n_2aveValue【学校施設】&#10;有形固定資産減価償却率">
          <a:extLst>
            <a:ext uri="{FF2B5EF4-FFF2-40B4-BE49-F238E27FC236}">
              <a16:creationId xmlns:a16="http://schemas.microsoft.com/office/drawing/2014/main" id="{CD2C0385-EBB8-4E70-8353-DF5995B93C30}"/>
            </a:ext>
          </a:extLst>
        </xdr:cNvPr>
        <xdr:cNvSpPr txBox="1"/>
      </xdr:nvSpPr>
      <xdr:spPr>
        <a:xfrm>
          <a:off x="12675244" y="10045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35396</xdr:rowOff>
    </xdr:from>
    <xdr:ext cx="405111" cy="259045"/>
    <xdr:sp macro="" textlink="">
      <xdr:nvSpPr>
        <xdr:cNvPr id="559" name="n_3aveValue【学校施設】&#10;有形固定資産減価償却率">
          <a:extLst>
            <a:ext uri="{FF2B5EF4-FFF2-40B4-BE49-F238E27FC236}">
              <a16:creationId xmlns:a16="http://schemas.microsoft.com/office/drawing/2014/main" id="{298906CE-0A6C-4A86-A6B3-06ADFD113027}"/>
            </a:ext>
          </a:extLst>
        </xdr:cNvPr>
        <xdr:cNvSpPr txBox="1"/>
      </xdr:nvSpPr>
      <xdr:spPr>
        <a:xfrm>
          <a:off x="11900544" y="100937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81115</xdr:rowOff>
    </xdr:from>
    <xdr:ext cx="405111" cy="259045"/>
    <xdr:sp macro="" textlink="">
      <xdr:nvSpPr>
        <xdr:cNvPr id="560" name="n_4aveValue【学校施設】&#10;有形固定資産減価償却率">
          <a:extLst>
            <a:ext uri="{FF2B5EF4-FFF2-40B4-BE49-F238E27FC236}">
              <a16:creationId xmlns:a16="http://schemas.microsoft.com/office/drawing/2014/main" id="{C36E4B8C-B458-44E1-B0D6-FF1E820C0BD6}"/>
            </a:ext>
          </a:extLst>
        </xdr:cNvPr>
        <xdr:cNvSpPr txBox="1"/>
      </xdr:nvSpPr>
      <xdr:spPr>
        <a:xfrm>
          <a:off x="11102984" y="10139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95086</xdr:rowOff>
    </xdr:from>
    <xdr:ext cx="405111" cy="259045"/>
    <xdr:sp macro="" textlink="">
      <xdr:nvSpPr>
        <xdr:cNvPr id="561" name="n_1mainValue【学校施設】&#10;有形固定資産減価償却率">
          <a:extLst>
            <a:ext uri="{FF2B5EF4-FFF2-40B4-BE49-F238E27FC236}">
              <a16:creationId xmlns:a16="http://schemas.microsoft.com/office/drawing/2014/main" id="{DBA55576-D0FB-4B2E-9739-8DB38413E497}"/>
            </a:ext>
          </a:extLst>
        </xdr:cNvPr>
        <xdr:cNvSpPr txBox="1"/>
      </xdr:nvSpPr>
      <xdr:spPr>
        <a:xfrm>
          <a:off x="13437244" y="9650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144071</xdr:rowOff>
    </xdr:from>
    <xdr:ext cx="405111" cy="259045"/>
    <xdr:sp macro="" textlink="">
      <xdr:nvSpPr>
        <xdr:cNvPr id="562" name="n_2mainValue【学校施設】&#10;有形固定資産減価償却率">
          <a:extLst>
            <a:ext uri="{FF2B5EF4-FFF2-40B4-BE49-F238E27FC236}">
              <a16:creationId xmlns:a16="http://schemas.microsoft.com/office/drawing/2014/main" id="{1189B2F0-D76F-4190-A873-2C04234BF6FF}"/>
            </a:ext>
          </a:extLst>
        </xdr:cNvPr>
        <xdr:cNvSpPr txBox="1"/>
      </xdr:nvSpPr>
      <xdr:spPr>
        <a:xfrm>
          <a:off x="12675244" y="9699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72226</xdr:rowOff>
    </xdr:from>
    <xdr:ext cx="405111" cy="259045"/>
    <xdr:sp macro="" textlink="">
      <xdr:nvSpPr>
        <xdr:cNvPr id="563" name="n_3mainValue【学校施設】&#10;有形固定資産減価償却率">
          <a:extLst>
            <a:ext uri="{FF2B5EF4-FFF2-40B4-BE49-F238E27FC236}">
              <a16:creationId xmlns:a16="http://schemas.microsoft.com/office/drawing/2014/main" id="{D19911ED-A773-45C7-AACF-88127F94A178}"/>
            </a:ext>
          </a:extLst>
        </xdr:cNvPr>
        <xdr:cNvSpPr txBox="1"/>
      </xdr:nvSpPr>
      <xdr:spPr>
        <a:xfrm>
          <a:off x="11900544" y="9627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8544</xdr:rowOff>
    </xdr:from>
    <xdr:ext cx="405111" cy="259045"/>
    <xdr:sp macro="" textlink="">
      <xdr:nvSpPr>
        <xdr:cNvPr id="564" name="n_4mainValue【学校施設】&#10;有形固定資産減価償却率">
          <a:extLst>
            <a:ext uri="{FF2B5EF4-FFF2-40B4-BE49-F238E27FC236}">
              <a16:creationId xmlns:a16="http://schemas.microsoft.com/office/drawing/2014/main" id="{C6763714-475C-4C74-8E75-D64265453536}"/>
            </a:ext>
          </a:extLst>
        </xdr:cNvPr>
        <xdr:cNvSpPr txBox="1"/>
      </xdr:nvSpPr>
      <xdr:spPr>
        <a:xfrm>
          <a:off x="11102984" y="9731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5" name="正方形/長方形 564">
          <a:extLst>
            <a:ext uri="{FF2B5EF4-FFF2-40B4-BE49-F238E27FC236}">
              <a16:creationId xmlns:a16="http://schemas.microsoft.com/office/drawing/2014/main" id="{B3B22CDA-7E91-4163-A4CB-32D62C55C757}"/>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6" name="正方形/長方形 565">
          <a:extLst>
            <a:ext uri="{FF2B5EF4-FFF2-40B4-BE49-F238E27FC236}">
              <a16:creationId xmlns:a16="http://schemas.microsoft.com/office/drawing/2014/main" id="{937194D8-304E-48DE-8A79-4B41CD80C650}"/>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7" name="正方形/長方形 566">
          <a:extLst>
            <a:ext uri="{FF2B5EF4-FFF2-40B4-BE49-F238E27FC236}">
              <a16:creationId xmlns:a16="http://schemas.microsoft.com/office/drawing/2014/main" id="{A277963B-E93D-4983-A5BB-D26231969D9B}"/>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8" name="正方形/長方形 567">
          <a:extLst>
            <a:ext uri="{FF2B5EF4-FFF2-40B4-BE49-F238E27FC236}">
              <a16:creationId xmlns:a16="http://schemas.microsoft.com/office/drawing/2014/main" id="{0301A4AA-C43B-47A7-8805-B25D73E275BA}"/>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9" name="正方形/長方形 568">
          <a:extLst>
            <a:ext uri="{FF2B5EF4-FFF2-40B4-BE49-F238E27FC236}">
              <a16:creationId xmlns:a16="http://schemas.microsoft.com/office/drawing/2014/main" id="{BA217C84-B13B-4B49-9DC5-43BAD4F05BA3}"/>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0" name="正方形/長方形 569">
          <a:extLst>
            <a:ext uri="{FF2B5EF4-FFF2-40B4-BE49-F238E27FC236}">
              <a16:creationId xmlns:a16="http://schemas.microsoft.com/office/drawing/2014/main" id="{E4044C97-BB4B-47E9-8AC2-F6E1D6F67535}"/>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1" name="正方形/長方形 570">
          <a:extLst>
            <a:ext uri="{FF2B5EF4-FFF2-40B4-BE49-F238E27FC236}">
              <a16:creationId xmlns:a16="http://schemas.microsoft.com/office/drawing/2014/main" id="{780E243A-57C1-4A89-8B5B-5D2F1E9A1E21}"/>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2" name="正方形/長方形 571">
          <a:extLst>
            <a:ext uri="{FF2B5EF4-FFF2-40B4-BE49-F238E27FC236}">
              <a16:creationId xmlns:a16="http://schemas.microsoft.com/office/drawing/2014/main" id="{F83AD9C5-DACD-4012-BEAF-FB0668420CCF}"/>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3" name="テキスト ボックス 572">
          <a:extLst>
            <a:ext uri="{FF2B5EF4-FFF2-40B4-BE49-F238E27FC236}">
              <a16:creationId xmlns:a16="http://schemas.microsoft.com/office/drawing/2014/main" id="{C2AA77AD-4EF4-4E39-95AC-E8CF66A4B605}"/>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4" name="直線コネクタ 573">
          <a:extLst>
            <a:ext uri="{FF2B5EF4-FFF2-40B4-BE49-F238E27FC236}">
              <a16:creationId xmlns:a16="http://schemas.microsoft.com/office/drawing/2014/main" id="{8FC01C95-E3C4-4804-88CA-054838CCBCEB}"/>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5" name="テキスト ボックス 574">
          <a:extLst>
            <a:ext uri="{FF2B5EF4-FFF2-40B4-BE49-F238E27FC236}">
              <a16:creationId xmlns:a16="http://schemas.microsoft.com/office/drawing/2014/main" id="{BC0D1F58-EA4E-45A3-9726-B418AA5813EE}"/>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6" name="直線コネクタ 575">
          <a:extLst>
            <a:ext uri="{FF2B5EF4-FFF2-40B4-BE49-F238E27FC236}">
              <a16:creationId xmlns:a16="http://schemas.microsoft.com/office/drawing/2014/main" id="{A0BFCD64-6469-4E11-A773-A680883D7F5C}"/>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7" name="テキスト ボックス 576">
          <a:extLst>
            <a:ext uri="{FF2B5EF4-FFF2-40B4-BE49-F238E27FC236}">
              <a16:creationId xmlns:a16="http://schemas.microsoft.com/office/drawing/2014/main" id="{8B823A4A-0FA0-4668-9F5F-82BB26F0F510}"/>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8" name="直線コネクタ 577">
          <a:extLst>
            <a:ext uri="{FF2B5EF4-FFF2-40B4-BE49-F238E27FC236}">
              <a16:creationId xmlns:a16="http://schemas.microsoft.com/office/drawing/2014/main" id="{6D406C16-3563-4911-888C-5E2948F69BAF}"/>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9" name="テキスト ボックス 578">
          <a:extLst>
            <a:ext uri="{FF2B5EF4-FFF2-40B4-BE49-F238E27FC236}">
              <a16:creationId xmlns:a16="http://schemas.microsoft.com/office/drawing/2014/main" id="{2876A090-C414-45F5-904B-D5DA7F8B45CA}"/>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0" name="直線コネクタ 579">
          <a:extLst>
            <a:ext uri="{FF2B5EF4-FFF2-40B4-BE49-F238E27FC236}">
              <a16:creationId xmlns:a16="http://schemas.microsoft.com/office/drawing/2014/main" id="{B9AC7173-1608-4A8B-9DA6-36672B60D215}"/>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1" name="テキスト ボックス 580">
          <a:extLst>
            <a:ext uri="{FF2B5EF4-FFF2-40B4-BE49-F238E27FC236}">
              <a16:creationId xmlns:a16="http://schemas.microsoft.com/office/drawing/2014/main" id="{2102825E-62EC-48B8-A3FE-87AAA5AE579C}"/>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2" name="直線コネクタ 581">
          <a:extLst>
            <a:ext uri="{FF2B5EF4-FFF2-40B4-BE49-F238E27FC236}">
              <a16:creationId xmlns:a16="http://schemas.microsoft.com/office/drawing/2014/main" id="{3B567FCA-58FB-4C41-8BF5-C7E47679414B}"/>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3" name="テキスト ボックス 582">
          <a:extLst>
            <a:ext uri="{FF2B5EF4-FFF2-40B4-BE49-F238E27FC236}">
              <a16:creationId xmlns:a16="http://schemas.microsoft.com/office/drawing/2014/main" id="{39F4E813-1EBD-4F9A-90BB-73CAF1F1A406}"/>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4" name="直線コネクタ 583">
          <a:extLst>
            <a:ext uri="{FF2B5EF4-FFF2-40B4-BE49-F238E27FC236}">
              <a16:creationId xmlns:a16="http://schemas.microsoft.com/office/drawing/2014/main" id="{7DF057EB-5049-4B3E-B8A8-63BAF6B43C9B}"/>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5" name="テキスト ボックス 584">
          <a:extLst>
            <a:ext uri="{FF2B5EF4-FFF2-40B4-BE49-F238E27FC236}">
              <a16:creationId xmlns:a16="http://schemas.microsoft.com/office/drawing/2014/main" id="{3881D708-4A55-47A3-BB18-1D5C67D216BD}"/>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E45C5B6A-4E4E-4764-861D-5C5194EFC114}"/>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7" name="テキスト ボックス 586">
          <a:extLst>
            <a:ext uri="{FF2B5EF4-FFF2-40B4-BE49-F238E27FC236}">
              <a16:creationId xmlns:a16="http://schemas.microsoft.com/office/drawing/2014/main" id="{F080FD20-F87F-471B-990A-C9191EB893A9}"/>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64EFD3E8-4D80-4C9F-8868-1E089749154A}"/>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82550</xdr:rowOff>
    </xdr:from>
    <xdr:to>
      <xdr:col>116</xdr:col>
      <xdr:colOff>62864</xdr:colOff>
      <xdr:row>64</xdr:row>
      <xdr:rowOff>22860</xdr:rowOff>
    </xdr:to>
    <xdr:cxnSp macro="">
      <xdr:nvCxnSpPr>
        <xdr:cNvPr id="589" name="直線コネクタ 588">
          <a:extLst>
            <a:ext uri="{FF2B5EF4-FFF2-40B4-BE49-F238E27FC236}">
              <a16:creationId xmlns:a16="http://schemas.microsoft.com/office/drawing/2014/main" id="{60DF803B-E12C-42AB-9772-F6E0101C2847}"/>
            </a:ext>
          </a:extLst>
        </xdr:cNvPr>
        <xdr:cNvCxnSpPr/>
      </xdr:nvCxnSpPr>
      <xdr:spPr>
        <a:xfrm flipV="1">
          <a:off x="19509104" y="9302750"/>
          <a:ext cx="0" cy="1449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26687</xdr:rowOff>
    </xdr:from>
    <xdr:ext cx="469744" cy="259045"/>
    <xdr:sp macro="" textlink="">
      <xdr:nvSpPr>
        <xdr:cNvPr id="590" name="【学校施設】&#10;一人当たり面積最小値テキスト">
          <a:extLst>
            <a:ext uri="{FF2B5EF4-FFF2-40B4-BE49-F238E27FC236}">
              <a16:creationId xmlns:a16="http://schemas.microsoft.com/office/drawing/2014/main" id="{77C754F5-4CC3-4750-96FE-B605F49391A8}"/>
            </a:ext>
          </a:extLst>
        </xdr:cNvPr>
        <xdr:cNvSpPr txBox="1"/>
      </xdr:nvSpPr>
      <xdr:spPr>
        <a:xfrm>
          <a:off x="19547840" y="10755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22860</xdr:rowOff>
    </xdr:from>
    <xdr:to>
      <xdr:col>116</xdr:col>
      <xdr:colOff>152400</xdr:colOff>
      <xdr:row>64</xdr:row>
      <xdr:rowOff>22860</xdr:rowOff>
    </xdr:to>
    <xdr:cxnSp macro="">
      <xdr:nvCxnSpPr>
        <xdr:cNvPr id="591" name="直線コネクタ 590">
          <a:extLst>
            <a:ext uri="{FF2B5EF4-FFF2-40B4-BE49-F238E27FC236}">
              <a16:creationId xmlns:a16="http://schemas.microsoft.com/office/drawing/2014/main" id="{EBC36EB7-CC00-48D6-ADE3-21F231980593}"/>
            </a:ext>
          </a:extLst>
        </xdr:cNvPr>
        <xdr:cNvCxnSpPr/>
      </xdr:nvCxnSpPr>
      <xdr:spPr>
        <a:xfrm>
          <a:off x="19443700" y="107518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29227</xdr:rowOff>
    </xdr:from>
    <xdr:ext cx="469744" cy="259045"/>
    <xdr:sp macro="" textlink="">
      <xdr:nvSpPr>
        <xdr:cNvPr id="592" name="【学校施設】&#10;一人当たり面積最大値テキスト">
          <a:extLst>
            <a:ext uri="{FF2B5EF4-FFF2-40B4-BE49-F238E27FC236}">
              <a16:creationId xmlns:a16="http://schemas.microsoft.com/office/drawing/2014/main" id="{45B42654-45DF-4097-80C8-B896AE780FA3}"/>
            </a:ext>
          </a:extLst>
        </xdr:cNvPr>
        <xdr:cNvSpPr txBox="1"/>
      </xdr:nvSpPr>
      <xdr:spPr>
        <a:xfrm>
          <a:off x="19547840" y="9081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82550</xdr:rowOff>
    </xdr:from>
    <xdr:to>
      <xdr:col>116</xdr:col>
      <xdr:colOff>152400</xdr:colOff>
      <xdr:row>55</xdr:row>
      <xdr:rowOff>82550</xdr:rowOff>
    </xdr:to>
    <xdr:cxnSp macro="">
      <xdr:nvCxnSpPr>
        <xdr:cNvPr id="593" name="直線コネクタ 592">
          <a:extLst>
            <a:ext uri="{FF2B5EF4-FFF2-40B4-BE49-F238E27FC236}">
              <a16:creationId xmlns:a16="http://schemas.microsoft.com/office/drawing/2014/main" id="{6BE1917F-F0B4-49B2-AEA6-3BFC66FBDF58}"/>
            </a:ext>
          </a:extLst>
        </xdr:cNvPr>
        <xdr:cNvCxnSpPr/>
      </xdr:nvCxnSpPr>
      <xdr:spPr>
        <a:xfrm>
          <a:off x="19443700" y="93027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44467</xdr:rowOff>
    </xdr:from>
    <xdr:ext cx="469744" cy="259045"/>
    <xdr:sp macro="" textlink="">
      <xdr:nvSpPr>
        <xdr:cNvPr id="594" name="【学校施設】&#10;一人当たり面積平均値テキスト">
          <a:extLst>
            <a:ext uri="{FF2B5EF4-FFF2-40B4-BE49-F238E27FC236}">
              <a16:creationId xmlns:a16="http://schemas.microsoft.com/office/drawing/2014/main" id="{0D87363D-FD82-4E15-8472-AADC8642EF8B}"/>
            </a:ext>
          </a:extLst>
        </xdr:cNvPr>
        <xdr:cNvSpPr txBox="1"/>
      </xdr:nvSpPr>
      <xdr:spPr>
        <a:xfrm>
          <a:off x="19547840" y="10270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21590</xdr:rowOff>
    </xdr:from>
    <xdr:to>
      <xdr:col>116</xdr:col>
      <xdr:colOff>114300</xdr:colOff>
      <xdr:row>62</xdr:row>
      <xdr:rowOff>123190</xdr:rowOff>
    </xdr:to>
    <xdr:sp macro="" textlink="">
      <xdr:nvSpPr>
        <xdr:cNvPr id="595" name="フローチャート: 判断 594">
          <a:extLst>
            <a:ext uri="{FF2B5EF4-FFF2-40B4-BE49-F238E27FC236}">
              <a16:creationId xmlns:a16="http://schemas.microsoft.com/office/drawing/2014/main" id="{AAF80F0C-6AEA-4E96-B43E-61C854821DF3}"/>
            </a:ext>
          </a:extLst>
        </xdr:cNvPr>
        <xdr:cNvSpPr/>
      </xdr:nvSpPr>
      <xdr:spPr>
        <a:xfrm>
          <a:off x="19458940" y="1041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11430</xdr:rowOff>
    </xdr:from>
    <xdr:to>
      <xdr:col>112</xdr:col>
      <xdr:colOff>38100</xdr:colOff>
      <xdr:row>62</xdr:row>
      <xdr:rowOff>113030</xdr:rowOff>
    </xdr:to>
    <xdr:sp macro="" textlink="">
      <xdr:nvSpPr>
        <xdr:cNvPr id="596" name="フローチャート: 判断 595">
          <a:extLst>
            <a:ext uri="{FF2B5EF4-FFF2-40B4-BE49-F238E27FC236}">
              <a16:creationId xmlns:a16="http://schemas.microsoft.com/office/drawing/2014/main" id="{40996AB7-BC35-469F-8B51-7B70FA663908}"/>
            </a:ext>
          </a:extLst>
        </xdr:cNvPr>
        <xdr:cNvSpPr/>
      </xdr:nvSpPr>
      <xdr:spPr>
        <a:xfrm>
          <a:off x="18735040" y="104051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11430</xdr:rowOff>
    </xdr:from>
    <xdr:to>
      <xdr:col>107</xdr:col>
      <xdr:colOff>101600</xdr:colOff>
      <xdr:row>62</xdr:row>
      <xdr:rowOff>113030</xdr:rowOff>
    </xdr:to>
    <xdr:sp macro="" textlink="">
      <xdr:nvSpPr>
        <xdr:cNvPr id="597" name="フローチャート: 判断 596">
          <a:extLst>
            <a:ext uri="{FF2B5EF4-FFF2-40B4-BE49-F238E27FC236}">
              <a16:creationId xmlns:a16="http://schemas.microsoft.com/office/drawing/2014/main" id="{714AC786-B3F3-488E-8D02-AF646ADB6808}"/>
            </a:ext>
          </a:extLst>
        </xdr:cNvPr>
        <xdr:cNvSpPr/>
      </xdr:nvSpPr>
      <xdr:spPr>
        <a:xfrm>
          <a:off x="17937480" y="1040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25400</xdr:rowOff>
    </xdr:from>
    <xdr:to>
      <xdr:col>102</xdr:col>
      <xdr:colOff>165100</xdr:colOff>
      <xdr:row>62</xdr:row>
      <xdr:rowOff>127000</xdr:rowOff>
    </xdr:to>
    <xdr:sp macro="" textlink="">
      <xdr:nvSpPr>
        <xdr:cNvPr id="598" name="フローチャート: 判断 597">
          <a:extLst>
            <a:ext uri="{FF2B5EF4-FFF2-40B4-BE49-F238E27FC236}">
              <a16:creationId xmlns:a16="http://schemas.microsoft.com/office/drawing/2014/main" id="{B3BF2F4F-B9E3-4CDF-9742-13001789BAF6}"/>
            </a:ext>
          </a:extLst>
        </xdr:cNvPr>
        <xdr:cNvSpPr/>
      </xdr:nvSpPr>
      <xdr:spPr>
        <a:xfrm>
          <a:off x="17162780" y="1041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35560</xdr:rowOff>
    </xdr:from>
    <xdr:to>
      <xdr:col>98</xdr:col>
      <xdr:colOff>38100</xdr:colOff>
      <xdr:row>62</xdr:row>
      <xdr:rowOff>137160</xdr:rowOff>
    </xdr:to>
    <xdr:sp macro="" textlink="">
      <xdr:nvSpPr>
        <xdr:cNvPr id="599" name="フローチャート: 判断 598">
          <a:extLst>
            <a:ext uri="{FF2B5EF4-FFF2-40B4-BE49-F238E27FC236}">
              <a16:creationId xmlns:a16="http://schemas.microsoft.com/office/drawing/2014/main" id="{89B5AE14-D0E6-47C2-8D2E-162E7D9C03AE}"/>
            </a:ext>
          </a:extLst>
        </xdr:cNvPr>
        <xdr:cNvSpPr/>
      </xdr:nvSpPr>
      <xdr:spPr>
        <a:xfrm>
          <a:off x="16388080" y="104292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0D3F6756-9267-47CD-A94B-9959984BFA1C}"/>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5EE125E3-CF7A-4310-94AE-B93F7958D718}"/>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AC7A8AA8-0843-4AF1-8B16-877FD0BA15FF}"/>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35C6D506-217B-477B-B6BE-D2552FC5288D}"/>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27891EF8-0329-41A1-A0A5-1BB5083D13CA}"/>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143510</xdr:rowOff>
    </xdr:from>
    <xdr:to>
      <xdr:col>116</xdr:col>
      <xdr:colOff>114300</xdr:colOff>
      <xdr:row>63</xdr:row>
      <xdr:rowOff>73660</xdr:rowOff>
    </xdr:to>
    <xdr:sp macro="" textlink="">
      <xdr:nvSpPr>
        <xdr:cNvPr id="605" name="楕円 604">
          <a:extLst>
            <a:ext uri="{FF2B5EF4-FFF2-40B4-BE49-F238E27FC236}">
              <a16:creationId xmlns:a16="http://schemas.microsoft.com/office/drawing/2014/main" id="{F3FDE1E2-51AE-48B9-B1B3-28AA80555032}"/>
            </a:ext>
          </a:extLst>
        </xdr:cNvPr>
        <xdr:cNvSpPr/>
      </xdr:nvSpPr>
      <xdr:spPr>
        <a:xfrm>
          <a:off x="19458940" y="105371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121937</xdr:rowOff>
    </xdr:from>
    <xdr:ext cx="469744" cy="259045"/>
    <xdr:sp macro="" textlink="">
      <xdr:nvSpPr>
        <xdr:cNvPr id="606" name="【学校施設】&#10;一人当たり面積該当値テキスト">
          <a:extLst>
            <a:ext uri="{FF2B5EF4-FFF2-40B4-BE49-F238E27FC236}">
              <a16:creationId xmlns:a16="http://schemas.microsoft.com/office/drawing/2014/main" id="{32164DD5-B5CF-49D0-92DD-0FE22BB12AC1}"/>
            </a:ext>
          </a:extLst>
        </xdr:cNvPr>
        <xdr:cNvSpPr txBox="1"/>
      </xdr:nvSpPr>
      <xdr:spPr>
        <a:xfrm>
          <a:off x="19547840" y="10515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127000</xdr:rowOff>
    </xdr:from>
    <xdr:to>
      <xdr:col>112</xdr:col>
      <xdr:colOff>38100</xdr:colOff>
      <xdr:row>63</xdr:row>
      <xdr:rowOff>57150</xdr:rowOff>
    </xdr:to>
    <xdr:sp macro="" textlink="">
      <xdr:nvSpPr>
        <xdr:cNvPr id="607" name="楕円 606">
          <a:extLst>
            <a:ext uri="{FF2B5EF4-FFF2-40B4-BE49-F238E27FC236}">
              <a16:creationId xmlns:a16="http://schemas.microsoft.com/office/drawing/2014/main" id="{FC86151A-CFE6-4057-B16D-9A51A269F12F}"/>
            </a:ext>
          </a:extLst>
        </xdr:cNvPr>
        <xdr:cNvSpPr/>
      </xdr:nvSpPr>
      <xdr:spPr>
        <a:xfrm>
          <a:off x="18735040" y="105206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6350</xdr:rowOff>
    </xdr:from>
    <xdr:to>
      <xdr:col>116</xdr:col>
      <xdr:colOff>63500</xdr:colOff>
      <xdr:row>63</xdr:row>
      <xdr:rowOff>22860</xdr:rowOff>
    </xdr:to>
    <xdr:cxnSp macro="">
      <xdr:nvCxnSpPr>
        <xdr:cNvPr id="608" name="直線コネクタ 607">
          <a:extLst>
            <a:ext uri="{FF2B5EF4-FFF2-40B4-BE49-F238E27FC236}">
              <a16:creationId xmlns:a16="http://schemas.microsoft.com/office/drawing/2014/main" id="{D140D2FE-1766-4029-A415-0F5773A6AE68}"/>
            </a:ext>
          </a:extLst>
        </xdr:cNvPr>
        <xdr:cNvCxnSpPr/>
      </xdr:nvCxnSpPr>
      <xdr:spPr>
        <a:xfrm>
          <a:off x="18778220" y="10567670"/>
          <a:ext cx="73152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142240</xdr:rowOff>
    </xdr:from>
    <xdr:to>
      <xdr:col>107</xdr:col>
      <xdr:colOff>101600</xdr:colOff>
      <xdr:row>63</xdr:row>
      <xdr:rowOff>72390</xdr:rowOff>
    </xdr:to>
    <xdr:sp macro="" textlink="">
      <xdr:nvSpPr>
        <xdr:cNvPr id="609" name="楕円 608">
          <a:extLst>
            <a:ext uri="{FF2B5EF4-FFF2-40B4-BE49-F238E27FC236}">
              <a16:creationId xmlns:a16="http://schemas.microsoft.com/office/drawing/2014/main" id="{ECF2CEBB-1FA8-4983-B1BD-FCA29702C03C}"/>
            </a:ext>
          </a:extLst>
        </xdr:cNvPr>
        <xdr:cNvSpPr/>
      </xdr:nvSpPr>
      <xdr:spPr>
        <a:xfrm>
          <a:off x="17937480" y="105359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6350</xdr:rowOff>
    </xdr:from>
    <xdr:to>
      <xdr:col>111</xdr:col>
      <xdr:colOff>177800</xdr:colOff>
      <xdr:row>63</xdr:row>
      <xdr:rowOff>21590</xdr:rowOff>
    </xdr:to>
    <xdr:cxnSp macro="">
      <xdr:nvCxnSpPr>
        <xdr:cNvPr id="610" name="直線コネクタ 609">
          <a:extLst>
            <a:ext uri="{FF2B5EF4-FFF2-40B4-BE49-F238E27FC236}">
              <a16:creationId xmlns:a16="http://schemas.microsoft.com/office/drawing/2014/main" id="{1329939C-496E-4656-9B76-BBB04CB201B1}"/>
            </a:ext>
          </a:extLst>
        </xdr:cNvPr>
        <xdr:cNvCxnSpPr/>
      </xdr:nvCxnSpPr>
      <xdr:spPr>
        <a:xfrm flipV="1">
          <a:off x="17988280" y="10567670"/>
          <a:ext cx="78994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124460</xdr:rowOff>
    </xdr:from>
    <xdr:to>
      <xdr:col>102</xdr:col>
      <xdr:colOff>165100</xdr:colOff>
      <xdr:row>63</xdr:row>
      <xdr:rowOff>54610</xdr:rowOff>
    </xdr:to>
    <xdr:sp macro="" textlink="">
      <xdr:nvSpPr>
        <xdr:cNvPr id="611" name="楕円 610">
          <a:extLst>
            <a:ext uri="{FF2B5EF4-FFF2-40B4-BE49-F238E27FC236}">
              <a16:creationId xmlns:a16="http://schemas.microsoft.com/office/drawing/2014/main" id="{4316A345-DFEA-4378-B265-3E44ED44FCEF}"/>
            </a:ext>
          </a:extLst>
        </xdr:cNvPr>
        <xdr:cNvSpPr/>
      </xdr:nvSpPr>
      <xdr:spPr>
        <a:xfrm>
          <a:off x="17162780" y="105181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3810</xdr:rowOff>
    </xdr:from>
    <xdr:to>
      <xdr:col>107</xdr:col>
      <xdr:colOff>50800</xdr:colOff>
      <xdr:row>63</xdr:row>
      <xdr:rowOff>21590</xdr:rowOff>
    </xdr:to>
    <xdr:cxnSp macro="">
      <xdr:nvCxnSpPr>
        <xdr:cNvPr id="612" name="直線コネクタ 611">
          <a:extLst>
            <a:ext uri="{FF2B5EF4-FFF2-40B4-BE49-F238E27FC236}">
              <a16:creationId xmlns:a16="http://schemas.microsoft.com/office/drawing/2014/main" id="{64356132-2851-4406-A706-29A765CB4670}"/>
            </a:ext>
          </a:extLst>
        </xdr:cNvPr>
        <xdr:cNvCxnSpPr/>
      </xdr:nvCxnSpPr>
      <xdr:spPr>
        <a:xfrm>
          <a:off x="17213580" y="10565130"/>
          <a:ext cx="77470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124460</xdr:rowOff>
    </xdr:from>
    <xdr:to>
      <xdr:col>98</xdr:col>
      <xdr:colOff>38100</xdr:colOff>
      <xdr:row>63</xdr:row>
      <xdr:rowOff>54610</xdr:rowOff>
    </xdr:to>
    <xdr:sp macro="" textlink="">
      <xdr:nvSpPr>
        <xdr:cNvPr id="613" name="楕円 612">
          <a:extLst>
            <a:ext uri="{FF2B5EF4-FFF2-40B4-BE49-F238E27FC236}">
              <a16:creationId xmlns:a16="http://schemas.microsoft.com/office/drawing/2014/main" id="{0C9D85B4-CDD4-4AF5-8DB5-110890521321}"/>
            </a:ext>
          </a:extLst>
        </xdr:cNvPr>
        <xdr:cNvSpPr/>
      </xdr:nvSpPr>
      <xdr:spPr>
        <a:xfrm>
          <a:off x="16388080" y="105181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3810</xdr:rowOff>
    </xdr:from>
    <xdr:to>
      <xdr:col>102</xdr:col>
      <xdr:colOff>114300</xdr:colOff>
      <xdr:row>63</xdr:row>
      <xdr:rowOff>3810</xdr:rowOff>
    </xdr:to>
    <xdr:cxnSp macro="">
      <xdr:nvCxnSpPr>
        <xdr:cNvPr id="614" name="直線コネクタ 613">
          <a:extLst>
            <a:ext uri="{FF2B5EF4-FFF2-40B4-BE49-F238E27FC236}">
              <a16:creationId xmlns:a16="http://schemas.microsoft.com/office/drawing/2014/main" id="{DD088711-1D77-4BEF-A4A3-6E0BC1CE0E74}"/>
            </a:ext>
          </a:extLst>
        </xdr:cNvPr>
        <xdr:cNvCxnSpPr/>
      </xdr:nvCxnSpPr>
      <xdr:spPr>
        <a:xfrm>
          <a:off x="16431260" y="1056513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129557</xdr:rowOff>
    </xdr:from>
    <xdr:ext cx="469744" cy="259045"/>
    <xdr:sp macro="" textlink="">
      <xdr:nvSpPr>
        <xdr:cNvPr id="615" name="n_1aveValue【学校施設】&#10;一人当たり面積">
          <a:extLst>
            <a:ext uri="{FF2B5EF4-FFF2-40B4-BE49-F238E27FC236}">
              <a16:creationId xmlns:a16="http://schemas.microsoft.com/office/drawing/2014/main" id="{93425027-23B4-470E-B269-90CB8FB0E214}"/>
            </a:ext>
          </a:extLst>
        </xdr:cNvPr>
        <xdr:cNvSpPr txBox="1"/>
      </xdr:nvSpPr>
      <xdr:spPr>
        <a:xfrm>
          <a:off x="18561127" y="10187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129557</xdr:rowOff>
    </xdr:from>
    <xdr:ext cx="469744" cy="259045"/>
    <xdr:sp macro="" textlink="">
      <xdr:nvSpPr>
        <xdr:cNvPr id="616" name="n_2aveValue【学校施設】&#10;一人当たり面積">
          <a:extLst>
            <a:ext uri="{FF2B5EF4-FFF2-40B4-BE49-F238E27FC236}">
              <a16:creationId xmlns:a16="http://schemas.microsoft.com/office/drawing/2014/main" id="{55F61857-F4C2-486B-B9B4-AF15362B58AC}"/>
            </a:ext>
          </a:extLst>
        </xdr:cNvPr>
        <xdr:cNvSpPr txBox="1"/>
      </xdr:nvSpPr>
      <xdr:spPr>
        <a:xfrm>
          <a:off x="17776267" y="10187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143527</xdr:rowOff>
    </xdr:from>
    <xdr:ext cx="469744" cy="259045"/>
    <xdr:sp macro="" textlink="">
      <xdr:nvSpPr>
        <xdr:cNvPr id="617" name="n_3aveValue【学校施設】&#10;一人当たり面積">
          <a:extLst>
            <a:ext uri="{FF2B5EF4-FFF2-40B4-BE49-F238E27FC236}">
              <a16:creationId xmlns:a16="http://schemas.microsoft.com/office/drawing/2014/main" id="{11B018D9-3C63-4B25-BE86-CB9CCFC3DE52}"/>
            </a:ext>
          </a:extLst>
        </xdr:cNvPr>
        <xdr:cNvSpPr txBox="1"/>
      </xdr:nvSpPr>
      <xdr:spPr>
        <a:xfrm>
          <a:off x="17001567" y="1020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153687</xdr:rowOff>
    </xdr:from>
    <xdr:ext cx="469744" cy="259045"/>
    <xdr:sp macro="" textlink="">
      <xdr:nvSpPr>
        <xdr:cNvPr id="618" name="n_4aveValue【学校施設】&#10;一人当たり面積">
          <a:extLst>
            <a:ext uri="{FF2B5EF4-FFF2-40B4-BE49-F238E27FC236}">
              <a16:creationId xmlns:a16="http://schemas.microsoft.com/office/drawing/2014/main" id="{755E57EE-D933-4566-8257-DCE08DFA2485}"/>
            </a:ext>
          </a:extLst>
        </xdr:cNvPr>
        <xdr:cNvSpPr txBox="1"/>
      </xdr:nvSpPr>
      <xdr:spPr>
        <a:xfrm>
          <a:off x="16226867" y="10212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48277</xdr:rowOff>
    </xdr:from>
    <xdr:ext cx="469744" cy="259045"/>
    <xdr:sp macro="" textlink="">
      <xdr:nvSpPr>
        <xdr:cNvPr id="619" name="n_1mainValue【学校施設】&#10;一人当たり面積">
          <a:extLst>
            <a:ext uri="{FF2B5EF4-FFF2-40B4-BE49-F238E27FC236}">
              <a16:creationId xmlns:a16="http://schemas.microsoft.com/office/drawing/2014/main" id="{EE09145A-A297-4F6B-A851-99982D50E5E9}"/>
            </a:ext>
          </a:extLst>
        </xdr:cNvPr>
        <xdr:cNvSpPr txBox="1"/>
      </xdr:nvSpPr>
      <xdr:spPr>
        <a:xfrm>
          <a:off x="18561127" y="10609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63517</xdr:rowOff>
    </xdr:from>
    <xdr:ext cx="469744" cy="259045"/>
    <xdr:sp macro="" textlink="">
      <xdr:nvSpPr>
        <xdr:cNvPr id="620" name="n_2mainValue【学校施設】&#10;一人当たり面積">
          <a:extLst>
            <a:ext uri="{FF2B5EF4-FFF2-40B4-BE49-F238E27FC236}">
              <a16:creationId xmlns:a16="http://schemas.microsoft.com/office/drawing/2014/main" id="{E2B90B1F-1998-4FAE-AAF6-F695230AC0C9}"/>
            </a:ext>
          </a:extLst>
        </xdr:cNvPr>
        <xdr:cNvSpPr txBox="1"/>
      </xdr:nvSpPr>
      <xdr:spPr>
        <a:xfrm>
          <a:off x="17776267" y="10624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45737</xdr:rowOff>
    </xdr:from>
    <xdr:ext cx="469744" cy="259045"/>
    <xdr:sp macro="" textlink="">
      <xdr:nvSpPr>
        <xdr:cNvPr id="621" name="n_3mainValue【学校施設】&#10;一人当たり面積">
          <a:extLst>
            <a:ext uri="{FF2B5EF4-FFF2-40B4-BE49-F238E27FC236}">
              <a16:creationId xmlns:a16="http://schemas.microsoft.com/office/drawing/2014/main" id="{64FAF7B2-EC53-4116-883F-0C801A19419F}"/>
            </a:ext>
          </a:extLst>
        </xdr:cNvPr>
        <xdr:cNvSpPr txBox="1"/>
      </xdr:nvSpPr>
      <xdr:spPr>
        <a:xfrm>
          <a:off x="17001567" y="1060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45737</xdr:rowOff>
    </xdr:from>
    <xdr:ext cx="469744" cy="259045"/>
    <xdr:sp macro="" textlink="">
      <xdr:nvSpPr>
        <xdr:cNvPr id="622" name="n_4mainValue【学校施設】&#10;一人当たり面積">
          <a:extLst>
            <a:ext uri="{FF2B5EF4-FFF2-40B4-BE49-F238E27FC236}">
              <a16:creationId xmlns:a16="http://schemas.microsoft.com/office/drawing/2014/main" id="{7F243F01-FDED-4937-95DA-2E826BE324B7}"/>
            </a:ext>
          </a:extLst>
        </xdr:cNvPr>
        <xdr:cNvSpPr txBox="1"/>
      </xdr:nvSpPr>
      <xdr:spPr>
        <a:xfrm>
          <a:off x="16226867" y="1060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CC7EA2AC-C2E1-45DA-8062-81975D1738E9}"/>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7FFF18BC-2624-44BC-9CB8-51300E5BF224}"/>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D7009F97-136D-42EA-BA11-A15823EC3CE1}"/>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DEDD7542-63CB-4812-9505-444C41A3F24A}"/>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6BD5FC5B-0CCF-40CB-8788-6933F00C7E0A}"/>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2D2F3BE4-CC18-4319-A8A5-7DD210F4DB77}"/>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32CA775B-C272-444B-A2A6-AE721975E0B1}"/>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5C9240C4-D6E8-473E-83F4-3CEDC15EA7D8}"/>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07BE0E67-8260-48BA-A7E3-637290DA0F5D}"/>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E71AB72F-E793-4E85-9611-4A3E6AB8B44D}"/>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27348032-56F0-46CD-9023-A298AD4AB06E}"/>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E6BD39BB-7196-4E09-9381-DDA97FCDD347}"/>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BAD58A54-9841-4B84-9581-E7573A6CC820}"/>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D11BFEC9-BA7B-44BF-86FA-3A1E9BA183E0}"/>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a:extLst>
            <a:ext uri="{FF2B5EF4-FFF2-40B4-BE49-F238E27FC236}">
              <a16:creationId xmlns:a16="http://schemas.microsoft.com/office/drawing/2014/main" id="{3E1183A3-A906-453F-8582-3F340C71BE81}"/>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70257F46-08BD-4CC8-8DA8-D6D75F8FF434}"/>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a:extLst>
            <a:ext uri="{FF2B5EF4-FFF2-40B4-BE49-F238E27FC236}">
              <a16:creationId xmlns:a16="http://schemas.microsoft.com/office/drawing/2014/main" id="{DDE69E85-850A-4CBF-BD9E-602CCD451BD2}"/>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391576C9-E734-47F1-B97D-6131A1C7F0DE}"/>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a:extLst>
            <a:ext uri="{FF2B5EF4-FFF2-40B4-BE49-F238E27FC236}">
              <a16:creationId xmlns:a16="http://schemas.microsoft.com/office/drawing/2014/main" id="{BCE705B3-1A2B-45CA-BAD8-846EEA2354E8}"/>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9E6BCD67-15F5-45B3-BC56-1A8C4CE914AF}"/>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3" name="テキスト ボックス 642">
          <a:extLst>
            <a:ext uri="{FF2B5EF4-FFF2-40B4-BE49-F238E27FC236}">
              <a16:creationId xmlns:a16="http://schemas.microsoft.com/office/drawing/2014/main" id="{8FA33521-0523-4455-9044-B0C0A8BC9BCD}"/>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86591CAA-FBB7-4A76-92DA-B0C6DE0F74CF}"/>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5" name="テキスト ボックス 644">
          <a:extLst>
            <a:ext uri="{FF2B5EF4-FFF2-40B4-BE49-F238E27FC236}">
              <a16:creationId xmlns:a16="http://schemas.microsoft.com/office/drawing/2014/main" id="{E1577FC5-AEBE-4C44-BDB1-30A93A83F60D}"/>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6" name="【児童館】&#10;有形固定資産減価償却率グラフ枠">
          <a:extLst>
            <a:ext uri="{FF2B5EF4-FFF2-40B4-BE49-F238E27FC236}">
              <a16:creationId xmlns:a16="http://schemas.microsoft.com/office/drawing/2014/main" id="{71C3AD52-B7E8-4794-BF50-CF9B718D668B}"/>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169545</xdr:rowOff>
    </xdr:from>
    <xdr:to>
      <xdr:col>85</xdr:col>
      <xdr:colOff>126364</xdr:colOff>
      <xdr:row>86</xdr:row>
      <xdr:rowOff>9525</xdr:rowOff>
    </xdr:to>
    <xdr:cxnSp macro="">
      <xdr:nvCxnSpPr>
        <xdr:cNvPr id="647" name="直線コネクタ 646">
          <a:extLst>
            <a:ext uri="{FF2B5EF4-FFF2-40B4-BE49-F238E27FC236}">
              <a16:creationId xmlns:a16="http://schemas.microsoft.com/office/drawing/2014/main" id="{9E4CC1E8-FA49-43CB-A480-E27C4ACC3FF2}"/>
            </a:ext>
          </a:extLst>
        </xdr:cNvPr>
        <xdr:cNvCxnSpPr/>
      </xdr:nvCxnSpPr>
      <xdr:spPr>
        <a:xfrm flipV="1">
          <a:off x="14375764" y="13077825"/>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13352</xdr:rowOff>
    </xdr:from>
    <xdr:ext cx="405111" cy="259045"/>
    <xdr:sp macro="" textlink="">
      <xdr:nvSpPr>
        <xdr:cNvPr id="648" name="【児童館】&#10;有形固定資産減価償却率最小値テキスト">
          <a:extLst>
            <a:ext uri="{FF2B5EF4-FFF2-40B4-BE49-F238E27FC236}">
              <a16:creationId xmlns:a16="http://schemas.microsoft.com/office/drawing/2014/main" id="{3D88BEEC-AA8E-469C-8636-410370FF9863}"/>
            </a:ext>
          </a:extLst>
        </xdr:cNvPr>
        <xdr:cNvSpPr txBox="1"/>
      </xdr:nvSpPr>
      <xdr:spPr>
        <a:xfrm>
          <a:off x="14414500" y="14430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9525</xdr:rowOff>
    </xdr:from>
    <xdr:to>
      <xdr:col>86</xdr:col>
      <xdr:colOff>25400</xdr:colOff>
      <xdr:row>86</xdr:row>
      <xdr:rowOff>9525</xdr:rowOff>
    </xdr:to>
    <xdr:cxnSp macro="">
      <xdr:nvCxnSpPr>
        <xdr:cNvPr id="649" name="直線コネクタ 648">
          <a:extLst>
            <a:ext uri="{FF2B5EF4-FFF2-40B4-BE49-F238E27FC236}">
              <a16:creationId xmlns:a16="http://schemas.microsoft.com/office/drawing/2014/main" id="{6B03444C-975C-4564-BEA1-890BA8E7B6D6}"/>
            </a:ext>
          </a:extLst>
        </xdr:cNvPr>
        <xdr:cNvCxnSpPr/>
      </xdr:nvCxnSpPr>
      <xdr:spPr>
        <a:xfrm>
          <a:off x="14287500" y="144265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116222</xdr:rowOff>
    </xdr:from>
    <xdr:ext cx="405111" cy="259045"/>
    <xdr:sp macro="" textlink="">
      <xdr:nvSpPr>
        <xdr:cNvPr id="650" name="【児童館】&#10;有形固定資産減価償却率最大値テキスト">
          <a:extLst>
            <a:ext uri="{FF2B5EF4-FFF2-40B4-BE49-F238E27FC236}">
              <a16:creationId xmlns:a16="http://schemas.microsoft.com/office/drawing/2014/main" id="{597070ED-3313-4F7E-BE54-39A5FAE643CB}"/>
            </a:ext>
          </a:extLst>
        </xdr:cNvPr>
        <xdr:cNvSpPr txBox="1"/>
      </xdr:nvSpPr>
      <xdr:spPr>
        <a:xfrm>
          <a:off x="14414500" y="12856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169545</xdr:rowOff>
    </xdr:from>
    <xdr:to>
      <xdr:col>86</xdr:col>
      <xdr:colOff>25400</xdr:colOff>
      <xdr:row>77</xdr:row>
      <xdr:rowOff>169545</xdr:rowOff>
    </xdr:to>
    <xdr:cxnSp macro="">
      <xdr:nvCxnSpPr>
        <xdr:cNvPr id="651" name="直線コネクタ 650">
          <a:extLst>
            <a:ext uri="{FF2B5EF4-FFF2-40B4-BE49-F238E27FC236}">
              <a16:creationId xmlns:a16="http://schemas.microsoft.com/office/drawing/2014/main" id="{FCA7BF6D-6CEB-407A-AB55-0D38C0303E42}"/>
            </a:ext>
          </a:extLst>
        </xdr:cNvPr>
        <xdr:cNvCxnSpPr/>
      </xdr:nvCxnSpPr>
      <xdr:spPr>
        <a:xfrm>
          <a:off x="14287500" y="130778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31132</xdr:rowOff>
    </xdr:from>
    <xdr:ext cx="405111" cy="259045"/>
    <xdr:sp macro="" textlink="">
      <xdr:nvSpPr>
        <xdr:cNvPr id="652" name="【児童館】&#10;有形固定資産減価償却率平均値テキスト">
          <a:extLst>
            <a:ext uri="{FF2B5EF4-FFF2-40B4-BE49-F238E27FC236}">
              <a16:creationId xmlns:a16="http://schemas.microsoft.com/office/drawing/2014/main" id="{E78A67FD-CD02-4884-8F2D-7D8EAAE30257}"/>
            </a:ext>
          </a:extLst>
        </xdr:cNvPr>
        <xdr:cNvSpPr txBox="1"/>
      </xdr:nvSpPr>
      <xdr:spPr>
        <a:xfrm>
          <a:off x="14414500" y="136099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8255</xdr:rowOff>
    </xdr:from>
    <xdr:to>
      <xdr:col>85</xdr:col>
      <xdr:colOff>177800</xdr:colOff>
      <xdr:row>82</xdr:row>
      <xdr:rowOff>109855</xdr:rowOff>
    </xdr:to>
    <xdr:sp macro="" textlink="">
      <xdr:nvSpPr>
        <xdr:cNvPr id="653" name="フローチャート: 判断 652">
          <a:extLst>
            <a:ext uri="{FF2B5EF4-FFF2-40B4-BE49-F238E27FC236}">
              <a16:creationId xmlns:a16="http://schemas.microsoft.com/office/drawing/2014/main" id="{E8C0191D-48AD-4D36-BB75-C67F6EE7CE24}"/>
            </a:ext>
          </a:extLst>
        </xdr:cNvPr>
        <xdr:cNvSpPr/>
      </xdr:nvSpPr>
      <xdr:spPr>
        <a:xfrm>
          <a:off x="14325600" y="1375473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122555</xdr:rowOff>
    </xdr:from>
    <xdr:to>
      <xdr:col>81</xdr:col>
      <xdr:colOff>101600</xdr:colOff>
      <xdr:row>82</xdr:row>
      <xdr:rowOff>52705</xdr:rowOff>
    </xdr:to>
    <xdr:sp macro="" textlink="">
      <xdr:nvSpPr>
        <xdr:cNvPr id="654" name="フローチャート: 判断 653">
          <a:extLst>
            <a:ext uri="{FF2B5EF4-FFF2-40B4-BE49-F238E27FC236}">
              <a16:creationId xmlns:a16="http://schemas.microsoft.com/office/drawing/2014/main" id="{E29541A1-EBA7-41DB-BC1E-32E85A22A6CC}"/>
            </a:ext>
          </a:extLst>
        </xdr:cNvPr>
        <xdr:cNvSpPr/>
      </xdr:nvSpPr>
      <xdr:spPr>
        <a:xfrm>
          <a:off x="13578840" y="137013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124461</xdr:rowOff>
    </xdr:from>
    <xdr:to>
      <xdr:col>76</xdr:col>
      <xdr:colOff>165100</xdr:colOff>
      <xdr:row>82</xdr:row>
      <xdr:rowOff>54611</xdr:rowOff>
    </xdr:to>
    <xdr:sp macro="" textlink="">
      <xdr:nvSpPr>
        <xdr:cNvPr id="655" name="フローチャート: 判断 654">
          <a:extLst>
            <a:ext uri="{FF2B5EF4-FFF2-40B4-BE49-F238E27FC236}">
              <a16:creationId xmlns:a16="http://schemas.microsoft.com/office/drawing/2014/main" id="{4C9C929C-6AD0-4CD2-9DFD-1272803460FF}"/>
            </a:ext>
          </a:extLst>
        </xdr:cNvPr>
        <xdr:cNvSpPr/>
      </xdr:nvSpPr>
      <xdr:spPr>
        <a:xfrm>
          <a:off x="12804140" y="137033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114936</xdr:rowOff>
    </xdr:from>
    <xdr:to>
      <xdr:col>72</xdr:col>
      <xdr:colOff>38100</xdr:colOff>
      <xdr:row>82</xdr:row>
      <xdr:rowOff>45086</xdr:rowOff>
    </xdr:to>
    <xdr:sp macro="" textlink="">
      <xdr:nvSpPr>
        <xdr:cNvPr id="656" name="フローチャート: 判断 655">
          <a:extLst>
            <a:ext uri="{FF2B5EF4-FFF2-40B4-BE49-F238E27FC236}">
              <a16:creationId xmlns:a16="http://schemas.microsoft.com/office/drawing/2014/main" id="{4C046184-E982-4283-8EFB-D8DC67E14DD0}"/>
            </a:ext>
          </a:extLst>
        </xdr:cNvPr>
        <xdr:cNvSpPr/>
      </xdr:nvSpPr>
      <xdr:spPr>
        <a:xfrm>
          <a:off x="12029440" y="1369377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113030</xdr:rowOff>
    </xdr:from>
    <xdr:to>
      <xdr:col>67</xdr:col>
      <xdr:colOff>101600</xdr:colOff>
      <xdr:row>82</xdr:row>
      <xdr:rowOff>43180</xdr:rowOff>
    </xdr:to>
    <xdr:sp macro="" textlink="">
      <xdr:nvSpPr>
        <xdr:cNvPr id="657" name="フローチャート: 判断 656">
          <a:extLst>
            <a:ext uri="{FF2B5EF4-FFF2-40B4-BE49-F238E27FC236}">
              <a16:creationId xmlns:a16="http://schemas.microsoft.com/office/drawing/2014/main" id="{F1E08AFA-05FB-4DC0-AB3F-C7563D7A709E}"/>
            </a:ext>
          </a:extLst>
        </xdr:cNvPr>
        <xdr:cNvSpPr/>
      </xdr:nvSpPr>
      <xdr:spPr>
        <a:xfrm>
          <a:off x="11231880" y="136918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464D72CD-6235-44EA-AB8C-FDEA0AF2A09F}"/>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5A21C6B9-D49D-4C70-B1BA-B55B57F5C77C}"/>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307FB206-04C5-47F1-9EBD-9A377B9FC6C4}"/>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C4C48FC1-0B1A-4343-8156-02D55884A484}"/>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103E9D8E-53F1-4978-A3AA-73525103A87D}"/>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101600</xdr:rowOff>
    </xdr:from>
    <xdr:to>
      <xdr:col>85</xdr:col>
      <xdr:colOff>177800</xdr:colOff>
      <xdr:row>83</xdr:row>
      <xdr:rowOff>31750</xdr:rowOff>
    </xdr:to>
    <xdr:sp macro="" textlink="">
      <xdr:nvSpPr>
        <xdr:cNvPr id="663" name="楕円 662">
          <a:extLst>
            <a:ext uri="{FF2B5EF4-FFF2-40B4-BE49-F238E27FC236}">
              <a16:creationId xmlns:a16="http://schemas.microsoft.com/office/drawing/2014/main" id="{709B0CDD-0D19-40F5-B10B-C9E44112A6B8}"/>
            </a:ext>
          </a:extLst>
        </xdr:cNvPr>
        <xdr:cNvSpPr/>
      </xdr:nvSpPr>
      <xdr:spPr>
        <a:xfrm>
          <a:off x="14325600" y="1384808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80027</xdr:rowOff>
    </xdr:from>
    <xdr:ext cx="405111" cy="259045"/>
    <xdr:sp macro="" textlink="">
      <xdr:nvSpPr>
        <xdr:cNvPr id="664" name="【児童館】&#10;有形固定資産減価償却率該当値テキスト">
          <a:extLst>
            <a:ext uri="{FF2B5EF4-FFF2-40B4-BE49-F238E27FC236}">
              <a16:creationId xmlns:a16="http://schemas.microsoft.com/office/drawing/2014/main" id="{18DD6331-72E3-4F3A-A2C3-BC9BFAE9EF94}"/>
            </a:ext>
          </a:extLst>
        </xdr:cNvPr>
        <xdr:cNvSpPr txBox="1"/>
      </xdr:nvSpPr>
      <xdr:spPr>
        <a:xfrm>
          <a:off x="14414500" y="13826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52070</xdr:rowOff>
    </xdr:from>
    <xdr:to>
      <xdr:col>81</xdr:col>
      <xdr:colOff>101600</xdr:colOff>
      <xdr:row>82</xdr:row>
      <xdr:rowOff>153670</xdr:rowOff>
    </xdr:to>
    <xdr:sp macro="" textlink="">
      <xdr:nvSpPr>
        <xdr:cNvPr id="665" name="楕円 664">
          <a:extLst>
            <a:ext uri="{FF2B5EF4-FFF2-40B4-BE49-F238E27FC236}">
              <a16:creationId xmlns:a16="http://schemas.microsoft.com/office/drawing/2014/main" id="{BCEF9FCB-22A1-442B-986E-7D74A6815402}"/>
            </a:ext>
          </a:extLst>
        </xdr:cNvPr>
        <xdr:cNvSpPr/>
      </xdr:nvSpPr>
      <xdr:spPr>
        <a:xfrm>
          <a:off x="13578840" y="1379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102870</xdr:rowOff>
    </xdr:from>
    <xdr:to>
      <xdr:col>85</xdr:col>
      <xdr:colOff>127000</xdr:colOff>
      <xdr:row>82</xdr:row>
      <xdr:rowOff>152400</xdr:rowOff>
    </xdr:to>
    <xdr:cxnSp macro="">
      <xdr:nvCxnSpPr>
        <xdr:cNvPr id="666" name="直線コネクタ 665">
          <a:extLst>
            <a:ext uri="{FF2B5EF4-FFF2-40B4-BE49-F238E27FC236}">
              <a16:creationId xmlns:a16="http://schemas.microsoft.com/office/drawing/2014/main" id="{CE940C79-D5C2-49D9-A539-77883316CD62}"/>
            </a:ext>
          </a:extLst>
        </xdr:cNvPr>
        <xdr:cNvCxnSpPr/>
      </xdr:nvCxnSpPr>
      <xdr:spPr>
        <a:xfrm>
          <a:off x="13629640" y="13849350"/>
          <a:ext cx="74676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13970</xdr:rowOff>
    </xdr:from>
    <xdr:to>
      <xdr:col>76</xdr:col>
      <xdr:colOff>165100</xdr:colOff>
      <xdr:row>82</xdr:row>
      <xdr:rowOff>115570</xdr:rowOff>
    </xdr:to>
    <xdr:sp macro="" textlink="">
      <xdr:nvSpPr>
        <xdr:cNvPr id="667" name="楕円 666">
          <a:extLst>
            <a:ext uri="{FF2B5EF4-FFF2-40B4-BE49-F238E27FC236}">
              <a16:creationId xmlns:a16="http://schemas.microsoft.com/office/drawing/2014/main" id="{7B3DFB46-2534-4E40-852B-8A4285097174}"/>
            </a:ext>
          </a:extLst>
        </xdr:cNvPr>
        <xdr:cNvSpPr/>
      </xdr:nvSpPr>
      <xdr:spPr>
        <a:xfrm>
          <a:off x="12804140" y="1376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64770</xdr:rowOff>
    </xdr:from>
    <xdr:to>
      <xdr:col>81</xdr:col>
      <xdr:colOff>50800</xdr:colOff>
      <xdr:row>82</xdr:row>
      <xdr:rowOff>102870</xdr:rowOff>
    </xdr:to>
    <xdr:cxnSp macro="">
      <xdr:nvCxnSpPr>
        <xdr:cNvPr id="668" name="直線コネクタ 667">
          <a:extLst>
            <a:ext uri="{FF2B5EF4-FFF2-40B4-BE49-F238E27FC236}">
              <a16:creationId xmlns:a16="http://schemas.microsoft.com/office/drawing/2014/main" id="{3EC69385-3334-4EAC-981A-C8718B71C631}"/>
            </a:ext>
          </a:extLst>
        </xdr:cNvPr>
        <xdr:cNvCxnSpPr/>
      </xdr:nvCxnSpPr>
      <xdr:spPr>
        <a:xfrm>
          <a:off x="12854940" y="13811250"/>
          <a:ext cx="7747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133986</xdr:rowOff>
    </xdr:from>
    <xdr:to>
      <xdr:col>72</xdr:col>
      <xdr:colOff>38100</xdr:colOff>
      <xdr:row>82</xdr:row>
      <xdr:rowOff>64136</xdr:rowOff>
    </xdr:to>
    <xdr:sp macro="" textlink="">
      <xdr:nvSpPr>
        <xdr:cNvPr id="669" name="楕円 668">
          <a:extLst>
            <a:ext uri="{FF2B5EF4-FFF2-40B4-BE49-F238E27FC236}">
              <a16:creationId xmlns:a16="http://schemas.microsoft.com/office/drawing/2014/main" id="{FC785C92-2FFA-4971-A79A-8636B424F31E}"/>
            </a:ext>
          </a:extLst>
        </xdr:cNvPr>
        <xdr:cNvSpPr/>
      </xdr:nvSpPr>
      <xdr:spPr>
        <a:xfrm>
          <a:off x="12029440" y="1371282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13336</xdr:rowOff>
    </xdr:from>
    <xdr:to>
      <xdr:col>76</xdr:col>
      <xdr:colOff>114300</xdr:colOff>
      <xdr:row>82</xdr:row>
      <xdr:rowOff>64770</xdr:rowOff>
    </xdr:to>
    <xdr:cxnSp macro="">
      <xdr:nvCxnSpPr>
        <xdr:cNvPr id="670" name="直線コネクタ 669">
          <a:extLst>
            <a:ext uri="{FF2B5EF4-FFF2-40B4-BE49-F238E27FC236}">
              <a16:creationId xmlns:a16="http://schemas.microsoft.com/office/drawing/2014/main" id="{08DFFE17-B390-4368-B911-341884BA4418}"/>
            </a:ext>
          </a:extLst>
        </xdr:cNvPr>
        <xdr:cNvCxnSpPr/>
      </xdr:nvCxnSpPr>
      <xdr:spPr>
        <a:xfrm>
          <a:off x="12072620" y="13759816"/>
          <a:ext cx="78232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82550</xdr:rowOff>
    </xdr:from>
    <xdr:to>
      <xdr:col>67</xdr:col>
      <xdr:colOff>101600</xdr:colOff>
      <xdr:row>82</xdr:row>
      <xdr:rowOff>12700</xdr:rowOff>
    </xdr:to>
    <xdr:sp macro="" textlink="">
      <xdr:nvSpPr>
        <xdr:cNvPr id="671" name="楕円 670">
          <a:extLst>
            <a:ext uri="{FF2B5EF4-FFF2-40B4-BE49-F238E27FC236}">
              <a16:creationId xmlns:a16="http://schemas.microsoft.com/office/drawing/2014/main" id="{E68030F6-BABB-4638-9074-B3533190EF0A}"/>
            </a:ext>
          </a:extLst>
        </xdr:cNvPr>
        <xdr:cNvSpPr/>
      </xdr:nvSpPr>
      <xdr:spPr>
        <a:xfrm>
          <a:off x="11231880" y="136613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133350</xdr:rowOff>
    </xdr:from>
    <xdr:to>
      <xdr:col>71</xdr:col>
      <xdr:colOff>177800</xdr:colOff>
      <xdr:row>82</xdr:row>
      <xdr:rowOff>13336</xdr:rowOff>
    </xdr:to>
    <xdr:cxnSp macro="">
      <xdr:nvCxnSpPr>
        <xdr:cNvPr id="672" name="直線コネクタ 671">
          <a:extLst>
            <a:ext uri="{FF2B5EF4-FFF2-40B4-BE49-F238E27FC236}">
              <a16:creationId xmlns:a16="http://schemas.microsoft.com/office/drawing/2014/main" id="{1B435421-7D3C-460B-8F62-9BAFAA1D7886}"/>
            </a:ext>
          </a:extLst>
        </xdr:cNvPr>
        <xdr:cNvCxnSpPr/>
      </xdr:nvCxnSpPr>
      <xdr:spPr>
        <a:xfrm>
          <a:off x="11282680" y="13712190"/>
          <a:ext cx="789940" cy="47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69232</xdr:rowOff>
    </xdr:from>
    <xdr:ext cx="405111" cy="259045"/>
    <xdr:sp macro="" textlink="">
      <xdr:nvSpPr>
        <xdr:cNvPr id="673" name="n_1aveValue【児童館】&#10;有形固定資産減価償却率">
          <a:extLst>
            <a:ext uri="{FF2B5EF4-FFF2-40B4-BE49-F238E27FC236}">
              <a16:creationId xmlns:a16="http://schemas.microsoft.com/office/drawing/2014/main" id="{0C096CB8-3CD5-4474-94C2-059F4E209852}"/>
            </a:ext>
          </a:extLst>
        </xdr:cNvPr>
        <xdr:cNvSpPr txBox="1"/>
      </xdr:nvSpPr>
      <xdr:spPr>
        <a:xfrm>
          <a:off x="13437244" y="1348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71138</xdr:rowOff>
    </xdr:from>
    <xdr:ext cx="405111" cy="259045"/>
    <xdr:sp macro="" textlink="">
      <xdr:nvSpPr>
        <xdr:cNvPr id="674" name="n_2aveValue【児童館】&#10;有形固定資産減価償却率">
          <a:extLst>
            <a:ext uri="{FF2B5EF4-FFF2-40B4-BE49-F238E27FC236}">
              <a16:creationId xmlns:a16="http://schemas.microsoft.com/office/drawing/2014/main" id="{457F2D46-F023-4C14-854E-EE293CC8CC1D}"/>
            </a:ext>
          </a:extLst>
        </xdr:cNvPr>
        <xdr:cNvSpPr txBox="1"/>
      </xdr:nvSpPr>
      <xdr:spPr>
        <a:xfrm>
          <a:off x="12675244" y="13482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61613</xdr:rowOff>
    </xdr:from>
    <xdr:ext cx="405111" cy="259045"/>
    <xdr:sp macro="" textlink="">
      <xdr:nvSpPr>
        <xdr:cNvPr id="675" name="n_3aveValue【児童館】&#10;有形固定資産減価償却率">
          <a:extLst>
            <a:ext uri="{FF2B5EF4-FFF2-40B4-BE49-F238E27FC236}">
              <a16:creationId xmlns:a16="http://schemas.microsoft.com/office/drawing/2014/main" id="{B6AE5588-B885-47F6-96B1-B61015A4AE6B}"/>
            </a:ext>
          </a:extLst>
        </xdr:cNvPr>
        <xdr:cNvSpPr txBox="1"/>
      </xdr:nvSpPr>
      <xdr:spPr>
        <a:xfrm>
          <a:off x="11900544" y="13472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34307</xdr:rowOff>
    </xdr:from>
    <xdr:ext cx="405111" cy="259045"/>
    <xdr:sp macro="" textlink="">
      <xdr:nvSpPr>
        <xdr:cNvPr id="676" name="n_4aveValue【児童館】&#10;有形固定資産減価償却率">
          <a:extLst>
            <a:ext uri="{FF2B5EF4-FFF2-40B4-BE49-F238E27FC236}">
              <a16:creationId xmlns:a16="http://schemas.microsoft.com/office/drawing/2014/main" id="{332C4841-CED0-42BA-8A61-FCF4F0741B1F}"/>
            </a:ext>
          </a:extLst>
        </xdr:cNvPr>
        <xdr:cNvSpPr txBox="1"/>
      </xdr:nvSpPr>
      <xdr:spPr>
        <a:xfrm>
          <a:off x="11102984" y="13780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144797</xdr:rowOff>
    </xdr:from>
    <xdr:ext cx="405111" cy="259045"/>
    <xdr:sp macro="" textlink="">
      <xdr:nvSpPr>
        <xdr:cNvPr id="677" name="n_1mainValue【児童館】&#10;有形固定資産減価償却率">
          <a:extLst>
            <a:ext uri="{FF2B5EF4-FFF2-40B4-BE49-F238E27FC236}">
              <a16:creationId xmlns:a16="http://schemas.microsoft.com/office/drawing/2014/main" id="{431DB36E-3877-4BD2-8771-2AFE2DD70DD9}"/>
            </a:ext>
          </a:extLst>
        </xdr:cNvPr>
        <xdr:cNvSpPr txBox="1"/>
      </xdr:nvSpPr>
      <xdr:spPr>
        <a:xfrm>
          <a:off x="13437244" y="13891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106697</xdr:rowOff>
    </xdr:from>
    <xdr:ext cx="405111" cy="259045"/>
    <xdr:sp macro="" textlink="">
      <xdr:nvSpPr>
        <xdr:cNvPr id="678" name="n_2mainValue【児童館】&#10;有形固定資産減価償却率">
          <a:extLst>
            <a:ext uri="{FF2B5EF4-FFF2-40B4-BE49-F238E27FC236}">
              <a16:creationId xmlns:a16="http://schemas.microsoft.com/office/drawing/2014/main" id="{38338D5A-A2CF-4E0C-B212-0E50F2417D7A}"/>
            </a:ext>
          </a:extLst>
        </xdr:cNvPr>
        <xdr:cNvSpPr txBox="1"/>
      </xdr:nvSpPr>
      <xdr:spPr>
        <a:xfrm>
          <a:off x="12675244" y="13853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55263</xdr:rowOff>
    </xdr:from>
    <xdr:ext cx="405111" cy="259045"/>
    <xdr:sp macro="" textlink="">
      <xdr:nvSpPr>
        <xdr:cNvPr id="679" name="n_3mainValue【児童館】&#10;有形固定資産減価償却率">
          <a:extLst>
            <a:ext uri="{FF2B5EF4-FFF2-40B4-BE49-F238E27FC236}">
              <a16:creationId xmlns:a16="http://schemas.microsoft.com/office/drawing/2014/main" id="{3CB404A6-D2E9-4C09-AE13-B9F21D164FF7}"/>
            </a:ext>
          </a:extLst>
        </xdr:cNvPr>
        <xdr:cNvSpPr txBox="1"/>
      </xdr:nvSpPr>
      <xdr:spPr>
        <a:xfrm>
          <a:off x="11900544" y="13801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29227</xdr:rowOff>
    </xdr:from>
    <xdr:ext cx="405111" cy="259045"/>
    <xdr:sp macro="" textlink="">
      <xdr:nvSpPr>
        <xdr:cNvPr id="680" name="n_4mainValue【児童館】&#10;有形固定資産減価償却率">
          <a:extLst>
            <a:ext uri="{FF2B5EF4-FFF2-40B4-BE49-F238E27FC236}">
              <a16:creationId xmlns:a16="http://schemas.microsoft.com/office/drawing/2014/main" id="{36DD41FF-4763-424C-B315-D3B648081933}"/>
            </a:ext>
          </a:extLst>
        </xdr:cNvPr>
        <xdr:cNvSpPr txBox="1"/>
      </xdr:nvSpPr>
      <xdr:spPr>
        <a:xfrm>
          <a:off x="11102984" y="1344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1" name="正方形/長方形 680">
          <a:extLst>
            <a:ext uri="{FF2B5EF4-FFF2-40B4-BE49-F238E27FC236}">
              <a16:creationId xmlns:a16="http://schemas.microsoft.com/office/drawing/2014/main" id="{392D9C00-D1FB-4E77-A33A-6746ED768676}"/>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2" name="正方形/長方形 681">
          <a:extLst>
            <a:ext uri="{FF2B5EF4-FFF2-40B4-BE49-F238E27FC236}">
              <a16:creationId xmlns:a16="http://schemas.microsoft.com/office/drawing/2014/main" id="{09F1E885-72DD-4825-9783-66A8C4AF5F00}"/>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3" name="正方形/長方形 682">
          <a:extLst>
            <a:ext uri="{FF2B5EF4-FFF2-40B4-BE49-F238E27FC236}">
              <a16:creationId xmlns:a16="http://schemas.microsoft.com/office/drawing/2014/main" id="{FAA60CAE-B17C-4A2E-88F4-163062CC8F30}"/>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4" name="正方形/長方形 683">
          <a:extLst>
            <a:ext uri="{FF2B5EF4-FFF2-40B4-BE49-F238E27FC236}">
              <a16:creationId xmlns:a16="http://schemas.microsoft.com/office/drawing/2014/main" id="{B799EAC3-D893-4AFE-983A-C967911E0A99}"/>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5" name="正方形/長方形 684">
          <a:extLst>
            <a:ext uri="{FF2B5EF4-FFF2-40B4-BE49-F238E27FC236}">
              <a16:creationId xmlns:a16="http://schemas.microsoft.com/office/drawing/2014/main" id="{B56D04B4-41DD-4FDC-BFD0-A9C8A0A1D8E4}"/>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6" name="正方形/長方形 685">
          <a:extLst>
            <a:ext uri="{FF2B5EF4-FFF2-40B4-BE49-F238E27FC236}">
              <a16:creationId xmlns:a16="http://schemas.microsoft.com/office/drawing/2014/main" id="{98F74427-8427-4A44-A899-2AB81CBFA0E6}"/>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7" name="正方形/長方形 686">
          <a:extLst>
            <a:ext uri="{FF2B5EF4-FFF2-40B4-BE49-F238E27FC236}">
              <a16:creationId xmlns:a16="http://schemas.microsoft.com/office/drawing/2014/main" id="{43AA8C26-C787-4D04-B6EA-17A3978EB56A}"/>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8" name="正方形/長方形 687">
          <a:extLst>
            <a:ext uri="{FF2B5EF4-FFF2-40B4-BE49-F238E27FC236}">
              <a16:creationId xmlns:a16="http://schemas.microsoft.com/office/drawing/2014/main" id="{6FD649A8-B5A2-429F-818D-C6C15EED3ECC}"/>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9" name="テキスト ボックス 688">
          <a:extLst>
            <a:ext uri="{FF2B5EF4-FFF2-40B4-BE49-F238E27FC236}">
              <a16:creationId xmlns:a16="http://schemas.microsoft.com/office/drawing/2014/main" id="{16756534-EAEB-469B-AFA4-DED5C32E4C26}"/>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0" name="直線コネクタ 689">
          <a:extLst>
            <a:ext uri="{FF2B5EF4-FFF2-40B4-BE49-F238E27FC236}">
              <a16:creationId xmlns:a16="http://schemas.microsoft.com/office/drawing/2014/main" id="{B983DE2F-C59D-45F4-8173-8ACBA2208875}"/>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1" name="直線コネクタ 690">
          <a:extLst>
            <a:ext uri="{FF2B5EF4-FFF2-40B4-BE49-F238E27FC236}">
              <a16:creationId xmlns:a16="http://schemas.microsoft.com/office/drawing/2014/main" id="{5D730A23-8DAF-4B09-A28D-D704F0626DD3}"/>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2" name="テキスト ボックス 691">
          <a:extLst>
            <a:ext uri="{FF2B5EF4-FFF2-40B4-BE49-F238E27FC236}">
              <a16:creationId xmlns:a16="http://schemas.microsoft.com/office/drawing/2014/main" id="{9BFE5AC3-7873-4C18-9114-3DE42FD54366}"/>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3" name="直線コネクタ 692">
          <a:extLst>
            <a:ext uri="{FF2B5EF4-FFF2-40B4-BE49-F238E27FC236}">
              <a16:creationId xmlns:a16="http://schemas.microsoft.com/office/drawing/2014/main" id="{F6AF2FA4-CD07-4D58-AF43-223F92BF6E42}"/>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4" name="テキスト ボックス 693">
          <a:extLst>
            <a:ext uri="{FF2B5EF4-FFF2-40B4-BE49-F238E27FC236}">
              <a16:creationId xmlns:a16="http://schemas.microsoft.com/office/drawing/2014/main" id="{AA3F03A2-440E-42E8-85CD-013793D17209}"/>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5" name="直線コネクタ 694">
          <a:extLst>
            <a:ext uri="{FF2B5EF4-FFF2-40B4-BE49-F238E27FC236}">
              <a16:creationId xmlns:a16="http://schemas.microsoft.com/office/drawing/2014/main" id="{9B232817-7695-4485-BD80-E8396CF11288}"/>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6" name="テキスト ボックス 695">
          <a:extLst>
            <a:ext uri="{FF2B5EF4-FFF2-40B4-BE49-F238E27FC236}">
              <a16:creationId xmlns:a16="http://schemas.microsoft.com/office/drawing/2014/main" id="{1F829F47-2A10-4F76-88E5-5873779D1606}"/>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7" name="直線コネクタ 696">
          <a:extLst>
            <a:ext uri="{FF2B5EF4-FFF2-40B4-BE49-F238E27FC236}">
              <a16:creationId xmlns:a16="http://schemas.microsoft.com/office/drawing/2014/main" id="{8901A011-8457-4B73-9B06-90BCA4B76BEB}"/>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8" name="テキスト ボックス 697">
          <a:extLst>
            <a:ext uri="{FF2B5EF4-FFF2-40B4-BE49-F238E27FC236}">
              <a16:creationId xmlns:a16="http://schemas.microsoft.com/office/drawing/2014/main" id="{7E6FA114-155A-4EDD-8073-67ADE17C7119}"/>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9" name="直線コネクタ 698">
          <a:extLst>
            <a:ext uri="{FF2B5EF4-FFF2-40B4-BE49-F238E27FC236}">
              <a16:creationId xmlns:a16="http://schemas.microsoft.com/office/drawing/2014/main" id="{8CF9AC24-0D65-4C73-AA34-F865BC48F2DD}"/>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0" name="テキスト ボックス 699">
          <a:extLst>
            <a:ext uri="{FF2B5EF4-FFF2-40B4-BE49-F238E27FC236}">
              <a16:creationId xmlns:a16="http://schemas.microsoft.com/office/drawing/2014/main" id="{E7C8E878-5C72-46B1-BB3A-D4CAAD864256}"/>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a:extLst>
            <a:ext uri="{FF2B5EF4-FFF2-40B4-BE49-F238E27FC236}">
              <a16:creationId xmlns:a16="http://schemas.microsoft.com/office/drawing/2014/main" id="{E1DB3120-E7F2-4A99-B037-AC680F6A5A49}"/>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2" name="テキスト ボックス 701">
          <a:extLst>
            <a:ext uri="{FF2B5EF4-FFF2-40B4-BE49-F238E27FC236}">
              <a16:creationId xmlns:a16="http://schemas.microsoft.com/office/drawing/2014/main" id="{6EA8BF87-04DD-4671-B39C-84B08B8407DB}"/>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3" name="【児童館】&#10;一人当たり面積グラフ枠">
          <a:extLst>
            <a:ext uri="{FF2B5EF4-FFF2-40B4-BE49-F238E27FC236}">
              <a16:creationId xmlns:a16="http://schemas.microsoft.com/office/drawing/2014/main" id="{3EDC5785-0DB7-4F55-BF6E-27F50212F3E0}"/>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86</xdr:row>
      <xdr:rowOff>38100</xdr:rowOff>
    </xdr:to>
    <xdr:cxnSp macro="">
      <xdr:nvCxnSpPr>
        <xdr:cNvPr id="704" name="直線コネクタ 703">
          <a:extLst>
            <a:ext uri="{FF2B5EF4-FFF2-40B4-BE49-F238E27FC236}">
              <a16:creationId xmlns:a16="http://schemas.microsoft.com/office/drawing/2014/main" id="{07BFB0D4-7FEE-44DF-B53B-1938BA01156B}"/>
            </a:ext>
          </a:extLst>
        </xdr:cNvPr>
        <xdr:cNvCxnSpPr/>
      </xdr:nvCxnSpPr>
      <xdr:spPr>
        <a:xfrm flipV="1">
          <a:off x="19509104" y="1300353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41927</xdr:rowOff>
    </xdr:from>
    <xdr:ext cx="469744" cy="259045"/>
    <xdr:sp macro="" textlink="">
      <xdr:nvSpPr>
        <xdr:cNvPr id="705" name="【児童館】&#10;一人当たり面積最小値テキスト">
          <a:extLst>
            <a:ext uri="{FF2B5EF4-FFF2-40B4-BE49-F238E27FC236}">
              <a16:creationId xmlns:a16="http://schemas.microsoft.com/office/drawing/2014/main" id="{32778024-2A38-429E-85E9-949239F7E76D}"/>
            </a:ext>
          </a:extLst>
        </xdr:cNvPr>
        <xdr:cNvSpPr txBox="1"/>
      </xdr:nvSpPr>
      <xdr:spPr>
        <a:xfrm>
          <a:off x="19547840" y="1445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38100</xdr:rowOff>
    </xdr:from>
    <xdr:to>
      <xdr:col>116</xdr:col>
      <xdr:colOff>152400</xdr:colOff>
      <xdr:row>86</xdr:row>
      <xdr:rowOff>38100</xdr:rowOff>
    </xdr:to>
    <xdr:cxnSp macro="">
      <xdr:nvCxnSpPr>
        <xdr:cNvPr id="706" name="直線コネクタ 705">
          <a:extLst>
            <a:ext uri="{FF2B5EF4-FFF2-40B4-BE49-F238E27FC236}">
              <a16:creationId xmlns:a16="http://schemas.microsoft.com/office/drawing/2014/main" id="{EEA92A17-1C64-438A-B5A2-BDD28F284BC8}"/>
            </a:ext>
          </a:extLst>
        </xdr:cNvPr>
        <xdr:cNvCxnSpPr/>
      </xdr:nvCxnSpPr>
      <xdr:spPr>
        <a:xfrm>
          <a:off x="19443700" y="144551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707" name="【児童館】&#10;一人当たり面積最大値テキスト">
          <a:extLst>
            <a:ext uri="{FF2B5EF4-FFF2-40B4-BE49-F238E27FC236}">
              <a16:creationId xmlns:a16="http://schemas.microsoft.com/office/drawing/2014/main" id="{DF3615CF-395D-426E-A869-9A8A66F09B88}"/>
            </a:ext>
          </a:extLst>
        </xdr:cNvPr>
        <xdr:cNvSpPr txBox="1"/>
      </xdr:nvSpPr>
      <xdr:spPr>
        <a:xfrm>
          <a:off x="19547840" y="12782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708" name="直線コネクタ 707">
          <a:extLst>
            <a:ext uri="{FF2B5EF4-FFF2-40B4-BE49-F238E27FC236}">
              <a16:creationId xmlns:a16="http://schemas.microsoft.com/office/drawing/2014/main" id="{54DAD32A-0400-444F-8D77-A75DF5C6FEB9}"/>
            </a:ext>
          </a:extLst>
        </xdr:cNvPr>
        <xdr:cNvCxnSpPr/>
      </xdr:nvCxnSpPr>
      <xdr:spPr>
        <a:xfrm>
          <a:off x="19443700" y="130035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67327</xdr:rowOff>
    </xdr:from>
    <xdr:ext cx="469744" cy="259045"/>
    <xdr:sp macro="" textlink="">
      <xdr:nvSpPr>
        <xdr:cNvPr id="709" name="【児童館】&#10;一人当たり面積平均値テキスト">
          <a:extLst>
            <a:ext uri="{FF2B5EF4-FFF2-40B4-BE49-F238E27FC236}">
              <a16:creationId xmlns:a16="http://schemas.microsoft.com/office/drawing/2014/main" id="{9B61D677-0BAC-4133-9A6F-76056DD6A674}"/>
            </a:ext>
          </a:extLst>
        </xdr:cNvPr>
        <xdr:cNvSpPr txBox="1"/>
      </xdr:nvSpPr>
      <xdr:spPr>
        <a:xfrm>
          <a:off x="19547840" y="13813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710" name="フローチャート: 判断 709">
          <a:extLst>
            <a:ext uri="{FF2B5EF4-FFF2-40B4-BE49-F238E27FC236}">
              <a16:creationId xmlns:a16="http://schemas.microsoft.com/office/drawing/2014/main" id="{0539EE88-1213-4A82-A8B8-45D6038A2076}"/>
            </a:ext>
          </a:extLst>
        </xdr:cNvPr>
        <xdr:cNvSpPr/>
      </xdr:nvSpPr>
      <xdr:spPr>
        <a:xfrm>
          <a:off x="19458940" y="1395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44450</xdr:rowOff>
    </xdr:from>
    <xdr:to>
      <xdr:col>112</xdr:col>
      <xdr:colOff>38100</xdr:colOff>
      <xdr:row>83</xdr:row>
      <xdr:rowOff>146050</xdr:rowOff>
    </xdr:to>
    <xdr:sp macro="" textlink="">
      <xdr:nvSpPr>
        <xdr:cNvPr id="711" name="フローチャート: 判断 710">
          <a:extLst>
            <a:ext uri="{FF2B5EF4-FFF2-40B4-BE49-F238E27FC236}">
              <a16:creationId xmlns:a16="http://schemas.microsoft.com/office/drawing/2014/main" id="{D2B82D5D-01B3-4342-80CC-4805C70F7C08}"/>
            </a:ext>
          </a:extLst>
        </xdr:cNvPr>
        <xdr:cNvSpPr/>
      </xdr:nvSpPr>
      <xdr:spPr>
        <a:xfrm>
          <a:off x="18735040" y="139585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44450</xdr:rowOff>
    </xdr:from>
    <xdr:to>
      <xdr:col>107</xdr:col>
      <xdr:colOff>101600</xdr:colOff>
      <xdr:row>83</xdr:row>
      <xdr:rowOff>146050</xdr:rowOff>
    </xdr:to>
    <xdr:sp macro="" textlink="">
      <xdr:nvSpPr>
        <xdr:cNvPr id="712" name="フローチャート: 判断 711">
          <a:extLst>
            <a:ext uri="{FF2B5EF4-FFF2-40B4-BE49-F238E27FC236}">
              <a16:creationId xmlns:a16="http://schemas.microsoft.com/office/drawing/2014/main" id="{0771FFA4-0B7E-4618-9DFC-6E55CF332B15}"/>
            </a:ext>
          </a:extLst>
        </xdr:cNvPr>
        <xdr:cNvSpPr/>
      </xdr:nvSpPr>
      <xdr:spPr>
        <a:xfrm>
          <a:off x="17937480" y="1395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63500</xdr:rowOff>
    </xdr:from>
    <xdr:to>
      <xdr:col>102</xdr:col>
      <xdr:colOff>165100</xdr:colOff>
      <xdr:row>83</xdr:row>
      <xdr:rowOff>165100</xdr:rowOff>
    </xdr:to>
    <xdr:sp macro="" textlink="">
      <xdr:nvSpPr>
        <xdr:cNvPr id="713" name="フローチャート: 判断 712">
          <a:extLst>
            <a:ext uri="{FF2B5EF4-FFF2-40B4-BE49-F238E27FC236}">
              <a16:creationId xmlns:a16="http://schemas.microsoft.com/office/drawing/2014/main" id="{CFAAEF35-06BB-4444-A5FF-78139DF9859B}"/>
            </a:ext>
          </a:extLst>
        </xdr:cNvPr>
        <xdr:cNvSpPr/>
      </xdr:nvSpPr>
      <xdr:spPr>
        <a:xfrm>
          <a:off x="17162780" y="1397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44450</xdr:rowOff>
    </xdr:from>
    <xdr:to>
      <xdr:col>98</xdr:col>
      <xdr:colOff>38100</xdr:colOff>
      <xdr:row>83</xdr:row>
      <xdr:rowOff>146050</xdr:rowOff>
    </xdr:to>
    <xdr:sp macro="" textlink="">
      <xdr:nvSpPr>
        <xdr:cNvPr id="714" name="フローチャート: 判断 713">
          <a:extLst>
            <a:ext uri="{FF2B5EF4-FFF2-40B4-BE49-F238E27FC236}">
              <a16:creationId xmlns:a16="http://schemas.microsoft.com/office/drawing/2014/main" id="{8A2959EF-6214-4BA1-9B77-061201DD1EF2}"/>
            </a:ext>
          </a:extLst>
        </xdr:cNvPr>
        <xdr:cNvSpPr/>
      </xdr:nvSpPr>
      <xdr:spPr>
        <a:xfrm>
          <a:off x="16388080" y="139585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A9F3806C-E210-451C-8D9A-770A54CEB5CC}"/>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D25D0E9E-AD51-4A26-B8EB-E8204850C1D9}"/>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134E7AFE-35E1-4583-BE96-ACA2197AC420}"/>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0ECBF611-2194-4801-A459-CA0C65BF760A}"/>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D18ED726-8B00-4DF1-AD03-3C1D1CBA5DFC}"/>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120650</xdr:rowOff>
    </xdr:from>
    <xdr:to>
      <xdr:col>116</xdr:col>
      <xdr:colOff>114300</xdr:colOff>
      <xdr:row>85</xdr:row>
      <xdr:rowOff>50800</xdr:rowOff>
    </xdr:to>
    <xdr:sp macro="" textlink="">
      <xdr:nvSpPr>
        <xdr:cNvPr id="720" name="楕円 719">
          <a:extLst>
            <a:ext uri="{FF2B5EF4-FFF2-40B4-BE49-F238E27FC236}">
              <a16:creationId xmlns:a16="http://schemas.microsoft.com/office/drawing/2014/main" id="{B3652A0F-66AC-4C7F-AF5A-67F1CB600096}"/>
            </a:ext>
          </a:extLst>
        </xdr:cNvPr>
        <xdr:cNvSpPr/>
      </xdr:nvSpPr>
      <xdr:spPr>
        <a:xfrm>
          <a:off x="19458940" y="142024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99077</xdr:rowOff>
    </xdr:from>
    <xdr:ext cx="469744" cy="259045"/>
    <xdr:sp macro="" textlink="">
      <xdr:nvSpPr>
        <xdr:cNvPr id="721" name="【児童館】&#10;一人当たり面積該当値テキスト">
          <a:extLst>
            <a:ext uri="{FF2B5EF4-FFF2-40B4-BE49-F238E27FC236}">
              <a16:creationId xmlns:a16="http://schemas.microsoft.com/office/drawing/2014/main" id="{769A1107-1FA6-4DA5-91AC-8FCE9F145AE9}"/>
            </a:ext>
          </a:extLst>
        </xdr:cNvPr>
        <xdr:cNvSpPr txBox="1"/>
      </xdr:nvSpPr>
      <xdr:spPr>
        <a:xfrm>
          <a:off x="19547840" y="14180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120650</xdr:rowOff>
    </xdr:from>
    <xdr:to>
      <xdr:col>112</xdr:col>
      <xdr:colOff>38100</xdr:colOff>
      <xdr:row>85</xdr:row>
      <xdr:rowOff>50800</xdr:rowOff>
    </xdr:to>
    <xdr:sp macro="" textlink="">
      <xdr:nvSpPr>
        <xdr:cNvPr id="722" name="楕円 721">
          <a:extLst>
            <a:ext uri="{FF2B5EF4-FFF2-40B4-BE49-F238E27FC236}">
              <a16:creationId xmlns:a16="http://schemas.microsoft.com/office/drawing/2014/main" id="{E9BFB8D9-6A33-44B2-B309-883F4240D086}"/>
            </a:ext>
          </a:extLst>
        </xdr:cNvPr>
        <xdr:cNvSpPr/>
      </xdr:nvSpPr>
      <xdr:spPr>
        <a:xfrm>
          <a:off x="18735040" y="142024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0</xdr:rowOff>
    </xdr:from>
    <xdr:to>
      <xdr:col>116</xdr:col>
      <xdr:colOff>63500</xdr:colOff>
      <xdr:row>85</xdr:row>
      <xdr:rowOff>0</xdr:rowOff>
    </xdr:to>
    <xdr:cxnSp macro="">
      <xdr:nvCxnSpPr>
        <xdr:cNvPr id="723" name="直線コネクタ 722">
          <a:extLst>
            <a:ext uri="{FF2B5EF4-FFF2-40B4-BE49-F238E27FC236}">
              <a16:creationId xmlns:a16="http://schemas.microsoft.com/office/drawing/2014/main" id="{A7A6F39B-A5B6-4CA4-8B28-53798F6261E8}"/>
            </a:ext>
          </a:extLst>
        </xdr:cNvPr>
        <xdr:cNvCxnSpPr/>
      </xdr:nvCxnSpPr>
      <xdr:spPr>
        <a:xfrm>
          <a:off x="18778220" y="1424940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101600</xdr:rowOff>
    </xdr:from>
    <xdr:to>
      <xdr:col>107</xdr:col>
      <xdr:colOff>101600</xdr:colOff>
      <xdr:row>85</xdr:row>
      <xdr:rowOff>31750</xdr:rowOff>
    </xdr:to>
    <xdr:sp macro="" textlink="">
      <xdr:nvSpPr>
        <xdr:cNvPr id="724" name="楕円 723">
          <a:extLst>
            <a:ext uri="{FF2B5EF4-FFF2-40B4-BE49-F238E27FC236}">
              <a16:creationId xmlns:a16="http://schemas.microsoft.com/office/drawing/2014/main" id="{658872F2-9308-4842-B08F-33F98307EFC7}"/>
            </a:ext>
          </a:extLst>
        </xdr:cNvPr>
        <xdr:cNvSpPr/>
      </xdr:nvSpPr>
      <xdr:spPr>
        <a:xfrm>
          <a:off x="17937480" y="141833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152400</xdr:rowOff>
    </xdr:from>
    <xdr:to>
      <xdr:col>111</xdr:col>
      <xdr:colOff>177800</xdr:colOff>
      <xdr:row>85</xdr:row>
      <xdr:rowOff>0</xdr:rowOff>
    </xdr:to>
    <xdr:cxnSp macro="">
      <xdr:nvCxnSpPr>
        <xdr:cNvPr id="725" name="直線コネクタ 724">
          <a:extLst>
            <a:ext uri="{FF2B5EF4-FFF2-40B4-BE49-F238E27FC236}">
              <a16:creationId xmlns:a16="http://schemas.microsoft.com/office/drawing/2014/main" id="{A659072E-D9BD-4E97-9136-CFB77EFA07BE}"/>
            </a:ext>
          </a:extLst>
        </xdr:cNvPr>
        <xdr:cNvCxnSpPr/>
      </xdr:nvCxnSpPr>
      <xdr:spPr>
        <a:xfrm>
          <a:off x="17988280" y="14234160"/>
          <a:ext cx="78994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101600</xdr:rowOff>
    </xdr:from>
    <xdr:to>
      <xdr:col>102</xdr:col>
      <xdr:colOff>165100</xdr:colOff>
      <xdr:row>85</xdr:row>
      <xdr:rowOff>31750</xdr:rowOff>
    </xdr:to>
    <xdr:sp macro="" textlink="">
      <xdr:nvSpPr>
        <xdr:cNvPr id="726" name="楕円 725">
          <a:extLst>
            <a:ext uri="{FF2B5EF4-FFF2-40B4-BE49-F238E27FC236}">
              <a16:creationId xmlns:a16="http://schemas.microsoft.com/office/drawing/2014/main" id="{2CC84284-EE40-45A2-B482-A9C57331688E}"/>
            </a:ext>
          </a:extLst>
        </xdr:cNvPr>
        <xdr:cNvSpPr/>
      </xdr:nvSpPr>
      <xdr:spPr>
        <a:xfrm>
          <a:off x="17162780" y="141833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152400</xdr:rowOff>
    </xdr:from>
    <xdr:to>
      <xdr:col>107</xdr:col>
      <xdr:colOff>50800</xdr:colOff>
      <xdr:row>84</xdr:row>
      <xdr:rowOff>152400</xdr:rowOff>
    </xdr:to>
    <xdr:cxnSp macro="">
      <xdr:nvCxnSpPr>
        <xdr:cNvPr id="727" name="直線コネクタ 726">
          <a:extLst>
            <a:ext uri="{FF2B5EF4-FFF2-40B4-BE49-F238E27FC236}">
              <a16:creationId xmlns:a16="http://schemas.microsoft.com/office/drawing/2014/main" id="{AC31B18D-C76E-4558-82E2-5799CA93A7CA}"/>
            </a:ext>
          </a:extLst>
        </xdr:cNvPr>
        <xdr:cNvCxnSpPr/>
      </xdr:nvCxnSpPr>
      <xdr:spPr>
        <a:xfrm>
          <a:off x="17213580" y="142341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101600</xdr:rowOff>
    </xdr:from>
    <xdr:to>
      <xdr:col>98</xdr:col>
      <xdr:colOff>38100</xdr:colOff>
      <xdr:row>85</xdr:row>
      <xdr:rowOff>31750</xdr:rowOff>
    </xdr:to>
    <xdr:sp macro="" textlink="">
      <xdr:nvSpPr>
        <xdr:cNvPr id="728" name="楕円 727">
          <a:extLst>
            <a:ext uri="{FF2B5EF4-FFF2-40B4-BE49-F238E27FC236}">
              <a16:creationId xmlns:a16="http://schemas.microsoft.com/office/drawing/2014/main" id="{1D92BB88-0C69-4F8B-9DB5-0978FCD7BAE1}"/>
            </a:ext>
          </a:extLst>
        </xdr:cNvPr>
        <xdr:cNvSpPr/>
      </xdr:nvSpPr>
      <xdr:spPr>
        <a:xfrm>
          <a:off x="16388080" y="141833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152400</xdr:rowOff>
    </xdr:from>
    <xdr:to>
      <xdr:col>102</xdr:col>
      <xdr:colOff>114300</xdr:colOff>
      <xdr:row>84</xdr:row>
      <xdr:rowOff>152400</xdr:rowOff>
    </xdr:to>
    <xdr:cxnSp macro="">
      <xdr:nvCxnSpPr>
        <xdr:cNvPr id="729" name="直線コネクタ 728">
          <a:extLst>
            <a:ext uri="{FF2B5EF4-FFF2-40B4-BE49-F238E27FC236}">
              <a16:creationId xmlns:a16="http://schemas.microsoft.com/office/drawing/2014/main" id="{1A3FA236-A960-4156-A824-6231A279DEE1}"/>
            </a:ext>
          </a:extLst>
        </xdr:cNvPr>
        <xdr:cNvCxnSpPr/>
      </xdr:nvCxnSpPr>
      <xdr:spPr>
        <a:xfrm>
          <a:off x="16431260" y="142341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162577</xdr:rowOff>
    </xdr:from>
    <xdr:ext cx="469744" cy="259045"/>
    <xdr:sp macro="" textlink="">
      <xdr:nvSpPr>
        <xdr:cNvPr id="730" name="n_1aveValue【児童館】&#10;一人当たり面積">
          <a:extLst>
            <a:ext uri="{FF2B5EF4-FFF2-40B4-BE49-F238E27FC236}">
              <a16:creationId xmlns:a16="http://schemas.microsoft.com/office/drawing/2014/main" id="{BDBD8821-8617-4D1A-9A88-36A3607A2622}"/>
            </a:ext>
          </a:extLst>
        </xdr:cNvPr>
        <xdr:cNvSpPr txBox="1"/>
      </xdr:nvSpPr>
      <xdr:spPr>
        <a:xfrm>
          <a:off x="18561127" y="137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162577</xdr:rowOff>
    </xdr:from>
    <xdr:ext cx="469744" cy="259045"/>
    <xdr:sp macro="" textlink="">
      <xdr:nvSpPr>
        <xdr:cNvPr id="731" name="n_2aveValue【児童館】&#10;一人当たり面積">
          <a:extLst>
            <a:ext uri="{FF2B5EF4-FFF2-40B4-BE49-F238E27FC236}">
              <a16:creationId xmlns:a16="http://schemas.microsoft.com/office/drawing/2014/main" id="{0C08E1C2-E9D4-45CC-BD15-F7E4BA933F1A}"/>
            </a:ext>
          </a:extLst>
        </xdr:cNvPr>
        <xdr:cNvSpPr txBox="1"/>
      </xdr:nvSpPr>
      <xdr:spPr>
        <a:xfrm>
          <a:off x="17776267" y="137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10177</xdr:rowOff>
    </xdr:from>
    <xdr:ext cx="469744" cy="259045"/>
    <xdr:sp macro="" textlink="">
      <xdr:nvSpPr>
        <xdr:cNvPr id="732" name="n_3aveValue【児童館】&#10;一人当たり面積">
          <a:extLst>
            <a:ext uri="{FF2B5EF4-FFF2-40B4-BE49-F238E27FC236}">
              <a16:creationId xmlns:a16="http://schemas.microsoft.com/office/drawing/2014/main" id="{513184AD-BC51-4A91-AC1D-D28ED3210E90}"/>
            </a:ext>
          </a:extLst>
        </xdr:cNvPr>
        <xdr:cNvSpPr txBox="1"/>
      </xdr:nvSpPr>
      <xdr:spPr>
        <a:xfrm>
          <a:off x="17001567" y="13756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162577</xdr:rowOff>
    </xdr:from>
    <xdr:ext cx="469744" cy="259045"/>
    <xdr:sp macro="" textlink="">
      <xdr:nvSpPr>
        <xdr:cNvPr id="733" name="n_4aveValue【児童館】&#10;一人当たり面積">
          <a:extLst>
            <a:ext uri="{FF2B5EF4-FFF2-40B4-BE49-F238E27FC236}">
              <a16:creationId xmlns:a16="http://schemas.microsoft.com/office/drawing/2014/main" id="{B3E67B53-CD22-4D51-AE86-B59DD4D4BB8D}"/>
            </a:ext>
          </a:extLst>
        </xdr:cNvPr>
        <xdr:cNvSpPr txBox="1"/>
      </xdr:nvSpPr>
      <xdr:spPr>
        <a:xfrm>
          <a:off x="16226867" y="137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41927</xdr:rowOff>
    </xdr:from>
    <xdr:ext cx="469744" cy="259045"/>
    <xdr:sp macro="" textlink="">
      <xdr:nvSpPr>
        <xdr:cNvPr id="734" name="n_1mainValue【児童館】&#10;一人当たり面積">
          <a:extLst>
            <a:ext uri="{FF2B5EF4-FFF2-40B4-BE49-F238E27FC236}">
              <a16:creationId xmlns:a16="http://schemas.microsoft.com/office/drawing/2014/main" id="{B471749E-172F-41BC-971E-A842EA39CCE6}"/>
            </a:ext>
          </a:extLst>
        </xdr:cNvPr>
        <xdr:cNvSpPr txBox="1"/>
      </xdr:nvSpPr>
      <xdr:spPr>
        <a:xfrm>
          <a:off x="18561127" y="1429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22877</xdr:rowOff>
    </xdr:from>
    <xdr:ext cx="469744" cy="259045"/>
    <xdr:sp macro="" textlink="">
      <xdr:nvSpPr>
        <xdr:cNvPr id="735" name="n_2mainValue【児童館】&#10;一人当たり面積">
          <a:extLst>
            <a:ext uri="{FF2B5EF4-FFF2-40B4-BE49-F238E27FC236}">
              <a16:creationId xmlns:a16="http://schemas.microsoft.com/office/drawing/2014/main" id="{7B8F3121-E81A-406D-BFCC-96FE441AFD36}"/>
            </a:ext>
          </a:extLst>
        </xdr:cNvPr>
        <xdr:cNvSpPr txBox="1"/>
      </xdr:nvSpPr>
      <xdr:spPr>
        <a:xfrm>
          <a:off x="17776267" y="14272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22877</xdr:rowOff>
    </xdr:from>
    <xdr:ext cx="469744" cy="259045"/>
    <xdr:sp macro="" textlink="">
      <xdr:nvSpPr>
        <xdr:cNvPr id="736" name="n_3mainValue【児童館】&#10;一人当たり面積">
          <a:extLst>
            <a:ext uri="{FF2B5EF4-FFF2-40B4-BE49-F238E27FC236}">
              <a16:creationId xmlns:a16="http://schemas.microsoft.com/office/drawing/2014/main" id="{CF43E57F-0A9F-44C1-8638-FB971882A24A}"/>
            </a:ext>
          </a:extLst>
        </xdr:cNvPr>
        <xdr:cNvSpPr txBox="1"/>
      </xdr:nvSpPr>
      <xdr:spPr>
        <a:xfrm>
          <a:off x="17001567" y="14272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22877</xdr:rowOff>
    </xdr:from>
    <xdr:ext cx="469744" cy="259045"/>
    <xdr:sp macro="" textlink="">
      <xdr:nvSpPr>
        <xdr:cNvPr id="737" name="n_4mainValue【児童館】&#10;一人当たり面積">
          <a:extLst>
            <a:ext uri="{FF2B5EF4-FFF2-40B4-BE49-F238E27FC236}">
              <a16:creationId xmlns:a16="http://schemas.microsoft.com/office/drawing/2014/main" id="{2F52BDF5-F40F-4433-B4CF-9D4F9BACC26D}"/>
            </a:ext>
          </a:extLst>
        </xdr:cNvPr>
        <xdr:cNvSpPr txBox="1"/>
      </xdr:nvSpPr>
      <xdr:spPr>
        <a:xfrm>
          <a:off x="16226867" y="14272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E0E566D1-014A-47A0-86BC-15A793D2B491}"/>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65</xdr:col>
      <xdr:colOff>63500</xdr:colOff>
      <xdr:row>94</xdr:row>
      <xdr:rowOff>165100</xdr:rowOff>
    </xdr:from>
    <xdr:to>
      <xdr:col>73</xdr:col>
      <xdr:colOff>63500</xdr:colOff>
      <xdr:row>96</xdr:row>
      <xdr:rowOff>76200</xdr:rowOff>
    </xdr:to>
    <xdr:sp macro="" textlink="">
      <xdr:nvSpPr>
        <xdr:cNvPr id="739" name="正方形/長方形 738">
          <a:extLst>
            <a:ext uri="{FF2B5EF4-FFF2-40B4-BE49-F238E27FC236}">
              <a16:creationId xmlns:a16="http://schemas.microsoft.com/office/drawing/2014/main" id="{A283309E-96FA-406B-B5BD-CC896A3AA9CF}"/>
            </a:ext>
          </a:extLst>
        </xdr:cNvPr>
        <xdr:cNvSpPr/>
      </xdr:nvSpPr>
      <xdr:spPr>
        <a:xfrm>
          <a:off x="109601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65</xdr:col>
      <xdr:colOff>63500</xdr:colOff>
      <xdr:row>96</xdr:row>
      <xdr:rowOff>25400</xdr:rowOff>
    </xdr:from>
    <xdr:to>
      <xdr:col>73</xdr:col>
      <xdr:colOff>63500</xdr:colOff>
      <xdr:row>97</xdr:row>
      <xdr:rowOff>107950</xdr:rowOff>
    </xdr:to>
    <xdr:sp macro="" textlink="">
      <xdr:nvSpPr>
        <xdr:cNvPr id="740" name="正方形/長方形 739">
          <a:extLst>
            <a:ext uri="{FF2B5EF4-FFF2-40B4-BE49-F238E27FC236}">
              <a16:creationId xmlns:a16="http://schemas.microsoft.com/office/drawing/2014/main" id="{2F23745B-AA39-4C93-B015-8D5F3A8EB93A}"/>
            </a:ext>
          </a:extLst>
        </xdr:cNvPr>
        <xdr:cNvSpPr/>
      </xdr:nvSpPr>
      <xdr:spPr>
        <a:xfrm>
          <a:off x="109601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72</xdr:col>
      <xdr:colOff>0</xdr:colOff>
      <xdr:row>94</xdr:row>
      <xdr:rowOff>165100</xdr:rowOff>
    </xdr:from>
    <xdr:to>
      <xdr:col>80</xdr:col>
      <xdr:colOff>0</xdr:colOff>
      <xdr:row>96</xdr:row>
      <xdr:rowOff>76200</xdr:rowOff>
    </xdr:to>
    <xdr:sp macro="" textlink="">
      <xdr:nvSpPr>
        <xdr:cNvPr id="741" name="正方形/長方形 740">
          <a:extLst>
            <a:ext uri="{FF2B5EF4-FFF2-40B4-BE49-F238E27FC236}">
              <a16:creationId xmlns:a16="http://schemas.microsoft.com/office/drawing/2014/main" id="{A0F537AF-FA3A-4F43-A192-2A0B7673C6A0}"/>
            </a:ext>
          </a:extLst>
        </xdr:cNvPr>
        <xdr:cNvSpPr/>
      </xdr:nvSpPr>
      <xdr:spPr>
        <a:xfrm>
          <a:off x="120700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72</xdr:col>
      <xdr:colOff>0</xdr:colOff>
      <xdr:row>96</xdr:row>
      <xdr:rowOff>25400</xdr:rowOff>
    </xdr:from>
    <xdr:to>
      <xdr:col>80</xdr:col>
      <xdr:colOff>0</xdr:colOff>
      <xdr:row>97</xdr:row>
      <xdr:rowOff>107950</xdr:rowOff>
    </xdr:to>
    <xdr:sp macro="" textlink="">
      <xdr:nvSpPr>
        <xdr:cNvPr id="742" name="正方形/長方形 741">
          <a:extLst>
            <a:ext uri="{FF2B5EF4-FFF2-40B4-BE49-F238E27FC236}">
              <a16:creationId xmlns:a16="http://schemas.microsoft.com/office/drawing/2014/main" id="{C8AB7964-A494-43AB-A176-51AF8452A577}"/>
            </a:ext>
          </a:extLst>
        </xdr:cNvPr>
        <xdr:cNvSpPr/>
      </xdr:nvSpPr>
      <xdr:spPr>
        <a:xfrm>
          <a:off x="120700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3" name="正方形/長方形 742">
          <a:extLst>
            <a:ext uri="{FF2B5EF4-FFF2-40B4-BE49-F238E27FC236}">
              <a16:creationId xmlns:a16="http://schemas.microsoft.com/office/drawing/2014/main" id="{23CAC5D5-D412-4418-8693-FC1F706A766C}"/>
            </a:ext>
          </a:extLst>
        </xdr:cNvPr>
        <xdr:cNvSpPr/>
      </xdr:nvSpPr>
      <xdr:spPr>
        <a:xfrm>
          <a:off x="1096010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44" name="正方形/長方形 743">
          <a:extLst>
            <a:ext uri="{FF2B5EF4-FFF2-40B4-BE49-F238E27FC236}">
              <a16:creationId xmlns:a16="http://schemas.microsoft.com/office/drawing/2014/main" id="{2517829C-93F7-4979-AE0D-B920907F97C5}"/>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0</xdr:colOff>
      <xdr:row>94</xdr:row>
      <xdr:rowOff>165100</xdr:rowOff>
    </xdr:from>
    <xdr:to>
      <xdr:col>104</xdr:col>
      <xdr:colOff>0</xdr:colOff>
      <xdr:row>96</xdr:row>
      <xdr:rowOff>76200</xdr:rowOff>
    </xdr:to>
    <xdr:sp macro="" textlink="">
      <xdr:nvSpPr>
        <xdr:cNvPr id="745" name="正方形/長方形 744">
          <a:extLst>
            <a:ext uri="{FF2B5EF4-FFF2-40B4-BE49-F238E27FC236}">
              <a16:creationId xmlns:a16="http://schemas.microsoft.com/office/drawing/2014/main" id="{D3FD19C9-545C-46AD-943F-36A94D3B7DEB}"/>
            </a:ext>
          </a:extLst>
        </xdr:cNvPr>
        <xdr:cNvSpPr/>
      </xdr:nvSpPr>
      <xdr:spPr>
        <a:xfrm>
          <a:off x="16093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96</xdr:col>
      <xdr:colOff>0</xdr:colOff>
      <xdr:row>96</xdr:row>
      <xdr:rowOff>25400</xdr:rowOff>
    </xdr:from>
    <xdr:to>
      <xdr:col>104</xdr:col>
      <xdr:colOff>0</xdr:colOff>
      <xdr:row>97</xdr:row>
      <xdr:rowOff>107950</xdr:rowOff>
    </xdr:to>
    <xdr:sp macro="" textlink="">
      <xdr:nvSpPr>
        <xdr:cNvPr id="746" name="正方形/長方形 745">
          <a:extLst>
            <a:ext uri="{FF2B5EF4-FFF2-40B4-BE49-F238E27FC236}">
              <a16:creationId xmlns:a16="http://schemas.microsoft.com/office/drawing/2014/main" id="{AA79F640-E271-432D-9FB8-ACD1396A7082}"/>
            </a:ext>
          </a:extLst>
        </xdr:cNvPr>
        <xdr:cNvSpPr/>
      </xdr:nvSpPr>
      <xdr:spPr>
        <a:xfrm>
          <a:off x="16093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127000</xdr:colOff>
      <xdr:row>94</xdr:row>
      <xdr:rowOff>165100</xdr:rowOff>
    </xdr:from>
    <xdr:to>
      <xdr:col>110</xdr:col>
      <xdr:colOff>127000</xdr:colOff>
      <xdr:row>96</xdr:row>
      <xdr:rowOff>76200</xdr:rowOff>
    </xdr:to>
    <xdr:sp macro="" textlink="">
      <xdr:nvSpPr>
        <xdr:cNvPr id="747" name="正方形/長方形 746">
          <a:extLst>
            <a:ext uri="{FF2B5EF4-FFF2-40B4-BE49-F238E27FC236}">
              <a16:creationId xmlns:a16="http://schemas.microsoft.com/office/drawing/2014/main" id="{C2470802-5B6B-4789-BE75-66958AB00EDE}"/>
            </a:ext>
          </a:extLst>
        </xdr:cNvPr>
        <xdr:cNvSpPr/>
      </xdr:nvSpPr>
      <xdr:spPr>
        <a:xfrm>
          <a:off x="17226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102</xdr:col>
      <xdr:colOff>127000</xdr:colOff>
      <xdr:row>96</xdr:row>
      <xdr:rowOff>25400</xdr:rowOff>
    </xdr:from>
    <xdr:to>
      <xdr:col>110</xdr:col>
      <xdr:colOff>127000</xdr:colOff>
      <xdr:row>97</xdr:row>
      <xdr:rowOff>107950</xdr:rowOff>
    </xdr:to>
    <xdr:sp macro="" textlink="">
      <xdr:nvSpPr>
        <xdr:cNvPr id="748" name="正方形/長方形 747">
          <a:extLst>
            <a:ext uri="{FF2B5EF4-FFF2-40B4-BE49-F238E27FC236}">
              <a16:creationId xmlns:a16="http://schemas.microsoft.com/office/drawing/2014/main" id="{F90834F4-C7C5-43DE-8A32-8E0F8BEFA6C3}"/>
            </a:ext>
          </a:extLst>
        </xdr:cNvPr>
        <xdr:cNvSpPr/>
      </xdr:nvSpPr>
      <xdr:spPr>
        <a:xfrm>
          <a:off x="17226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49" name="正方形/長方形 748">
          <a:extLst>
            <a:ext uri="{FF2B5EF4-FFF2-40B4-BE49-F238E27FC236}">
              <a16:creationId xmlns:a16="http://schemas.microsoft.com/office/drawing/2014/main" id="{A6A5594F-FF5D-47C2-BE52-D6F5DB3E1F85}"/>
            </a:ext>
          </a:extLst>
        </xdr:cNvPr>
        <xdr:cNvSpPr/>
      </xdr:nvSpPr>
      <xdr:spPr>
        <a:xfrm>
          <a:off x="1609344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50" name="正方形/長方形 749">
          <a:extLst>
            <a:ext uri="{FF2B5EF4-FFF2-40B4-BE49-F238E27FC236}">
              <a16:creationId xmlns:a16="http://schemas.microsoft.com/office/drawing/2014/main" id="{289FF05F-1EB8-4C8F-93C6-E0AA88F9A331}"/>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1" name="正方形/長方形 750">
          <a:extLst>
            <a:ext uri="{FF2B5EF4-FFF2-40B4-BE49-F238E27FC236}">
              <a16:creationId xmlns:a16="http://schemas.microsoft.com/office/drawing/2014/main" id="{2A783E8F-C117-49E6-BFA8-6D8111EFDF83}"/>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2" name="テキスト ボックス 751">
          <a:extLst>
            <a:ext uri="{FF2B5EF4-FFF2-40B4-BE49-F238E27FC236}">
              <a16:creationId xmlns:a16="http://schemas.microsoft.com/office/drawing/2014/main" id="{D0694CF3-ED85-45E5-BD84-A67069D4300E}"/>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公営住宅以外の５分類施設は、有形固定資産減価償却率が５割を超えている。一人当たり面積では、認定こども園・幼稚園・保育所は類似団体内平均値よりやや高い水準であるが、他５分類施設は低い傾向となってい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2AF6401-A53D-4792-A9D6-9143227FFBD3}"/>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9865E39-06D6-458C-A7F8-CF60334F7716}"/>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ECF9DC9-3E42-4DE2-BF22-1DA77BC771AF}"/>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35A23EA-2D73-42D4-9E52-64495A2C4CB3}"/>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東京都台東区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3A0B54E-8FA5-4205-B12B-9202D5C77674}"/>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0EECF37-D85B-4646-92B2-31809E6095B1}"/>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F5CA457-4CBD-49B1-B7EA-1618FBBF640F}"/>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4AFE04F-814E-45CC-9E17-52CB9FA58678}"/>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F8BC1C8-E1E0-4750-8FF1-CCC75D59C4DB}"/>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24C550F-C4F6-438A-BBC2-5D2DCA16F184}"/>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216,084
195,752
10.11
130,653,037
121,936,650
8,515,936
66,003,589
11,514,041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9DC9B0F-994A-467C-8D96-2DF7C157A5D3}"/>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92CDF44-B087-4BB2-8BA6-9260A9425F56}"/>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6AC3D5D-A792-47B7-912F-767DB27A215A}"/>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9278713-BF47-44A5-BCCE-B253402462EE}"/>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A0B7D8B-09C4-426F-AE7D-DCFEDF2F9EEF}"/>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8DA8308A-AAE8-479B-802C-7FBB3622A586}"/>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D586DE6-1D62-427B-B537-1F2A899852C8}"/>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4F0E613-DB0D-4B39-BC12-BCA05454E3B2}"/>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D45211A-4A34-4BA5-A98C-BE2300D6F517}"/>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9F1AE8B-954F-4C2E-9A4F-55DE4A83F3C8}"/>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D8ACE4D-B43B-4D29-B119-C9C0BE6BAEA7}"/>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D2679C8-22DA-445B-9F8F-5388D1DA1725}"/>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1BF9EFD-6250-473C-B9F0-F7A6255C928A}"/>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51DC21C-ED81-419A-B109-E0C31520206A}"/>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A43F771-C9A2-4716-8C72-1F1F3677FCFC}"/>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5F162C7-1DA6-4673-87BC-A0DAA6BA0207}"/>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5C33850-F9BC-4F1C-B83E-588F2E42CC77}"/>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3AF4AA1-5BC1-460C-9D3D-DF14C9C41D7C}"/>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4307AFE-87E7-442D-A229-4CB777591C28}"/>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E4B522F-D150-4263-B056-4A541B7F1642}"/>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F91AC15-154C-4E51-8605-AA041384CD01}"/>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F0F9896-E8A4-4423-ABD9-3F322B8D9D4B}"/>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8C6C5A0-FA8E-4A84-B9D0-C67718C5DD93}"/>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5FD442D-B731-4385-AAB0-E64C7D573866}"/>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45AAE5D-D81C-475B-8890-7A098C7E6A7A}"/>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B82EB82-7446-4BCF-966F-078919048189}"/>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D52C45B-A27B-4303-812A-0AEBAE0E9D9B}"/>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CF089CE-6AF9-4523-B574-86224399364F}"/>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6E055D6-DA5D-4234-83F7-071D391A0DCA}"/>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94356BC-D9F3-4FB8-A349-EB3FE7FFEB20}"/>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753A9B1-8320-45E3-BA8D-5B2C7F90EB0F}"/>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C5603A2-6EE1-48CB-8328-5294B4029FC8}"/>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17BE4683-DF12-4EFB-87FA-C7FF5574E412}"/>
            </a:ext>
          </a:extLst>
        </xdr:cNvPr>
        <xdr:cNvCxnSpPr/>
      </xdr:nvCxnSpPr>
      <xdr:spPr>
        <a:xfrm>
          <a:off x="67056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5" name="テキスト ボックス 44">
          <a:extLst>
            <a:ext uri="{FF2B5EF4-FFF2-40B4-BE49-F238E27FC236}">
              <a16:creationId xmlns:a16="http://schemas.microsoft.com/office/drawing/2014/main" id="{E75FEBD6-7B4C-41B3-B8F5-461B8DA234D0}"/>
            </a:ext>
          </a:extLst>
        </xdr:cNvPr>
        <xdr:cNvSpPr txBox="1"/>
      </xdr:nvSpPr>
      <xdr:spPr>
        <a:xfrm>
          <a:off x="336081" y="6868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44436D4E-7257-4770-BE54-F9AF9B929323}"/>
            </a:ext>
          </a:extLst>
        </xdr:cNvPr>
        <xdr:cNvCxnSpPr/>
      </xdr:nvCxnSpPr>
      <xdr:spPr>
        <a:xfrm>
          <a:off x="67056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E7B847D7-5035-487D-8778-D0E476AF3F4C}"/>
            </a:ext>
          </a:extLst>
        </xdr:cNvPr>
        <xdr:cNvSpPr txBox="1"/>
      </xdr:nvSpPr>
      <xdr:spPr>
        <a:xfrm>
          <a:off x="33608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62688B0B-BB14-4D1C-833B-4E93B6114338}"/>
            </a:ext>
          </a:extLst>
        </xdr:cNvPr>
        <xdr:cNvCxnSpPr/>
      </xdr:nvCxnSpPr>
      <xdr:spPr>
        <a:xfrm>
          <a:off x="67056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922A384A-D265-488E-947E-5EEEB28F2DC2}"/>
            </a:ext>
          </a:extLst>
        </xdr:cNvPr>
        <xdr:cNvSpPr txBox="1"/>
      </xdr:nvSpPr>
      <xdr:spPr>
        <a:xfrm>
          <a:off x="33608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F91CDF86-7817-48BE-B2D4-6C948E36BEB6}"/>
            </a:ext>
          </a:extLst>
        </xdr:cNvPr>
        <xdr:cNvCxnSpPr/>
      </xdr:nvCxnSpPr>
      <xdr:spPr>
        <a:xfrm>
          <a:off x="67056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AB3C997D-E711-4E23-845D-05AA353D9C36}"/>
            </a:ext>
          </a:extLst>
        </xdr:cNvPr>
        <xdr:cNvSpPr txBox="1"/>
      </xdr:nvSpPr>
      <xdr:spPr>
        <a:xfrm>
          <a:off x="33608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6B87DA3B-F1FF-4C92-8806-35A61C7915B0}"/>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3" name="テキスト ボックス 52">
          <a:extLst>
            <a:ext uri="{FF2B5EF4-FFF2-40B4-BE49-F238E27FC236}">
              <a16:creationId xmlns:a16="http://schemas.microsoft.com/office/drawing/2014/main" id="{F8AD3BC4-DF09-4083-97DC-5A0CC69530D7}"/>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図書館】&#10;有形固定資産減価償却率グラフ枠">
          <a:extLst>
            <a:ext uri="{FF2B5EF4-FFF2-40B4-BE49-F238E27FC236}">
              <a16:creationId xmlns:a16="http://schemas.microsoft.com/office/drawing/2014/main" id="{54721D02-3787-4C1B-BD4F-22F65BBF7020}"/>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73914</xdr:rowOff>
    </xdr:from>
    <xdr:to>
      <xdr:col>24</xdr:col>
      <xdr:colOff>62865</xdr:colOff>
      <xdr:row>41</xdr:row>
      <xdr:rowOff>35052</xdr:rowOff>
    </xdr:to>
    <xdr:cxnSp macro="">
      <xdr:nvCxnSpPr>
        <xdr:cNvPr id="55" name="直線コネクタ 54">
          <a:extLst>
            <a:ext uri="{FF2B5EF4-FFF2-40B4-BE49-F238E27FC236}">
              <a16:creationId xmlns:a16="http://schemas.microsoft.com/office/drawing/2014/main" id="{0F233E73-D79A-4638-A367-876124023D12}"/>
            </a:ext>
          </a:extLst>
        </xdr:cNvPr>
        <xdr:cNvCxnSpPr/>
      </xdr:nvCxnSpPr>
      <xdr:spPr>
        <a:xfrm flipV="1">
          <a:off x="4086225" y="5606034"/>
          <a:ext cx="0" cy="13022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38879</xdr:rowOff>
    </xdr:from>
    <xdr:ext cx="405111" cy="259045"/>
    <xdr:sp macro="" textlink="">
      <xdr:nvSpPr>
        <xdr:cNvPr id="56" name="【図書館】&#10;有形固定資産減価償却率最小値テキスト">
          <a:extLst>
            <a:ext uri="{FF2B5EF4-FFF2-40B4-BE49-F238E27FC236}">
              <a16:creationId xmlns:a16="http://schemas.microsoft.com/office/drawing/2014/main" id="{FCB9CC73-A62A-4AA7-AA63-C5F3AA74DF99}"/>
            </a:ext>
          </a:extLst>
        </xdr:cNvPr>
        <xdr:cNvSpPr txBox="1"/>
      </xdr:nvSpPr>
      <xdr:spPr>
        <a:xfrm>
          <a:off x="4124960" y="6912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35052</xdr:rowOff>
    </xdr:from>
    <xdr:to>
      <xdr:col>24</xdr:col>
      <xdr:colOff>152400</xdr:colOff>
      <xdr:row>41</xdr:row>
      <xdr:rowOff>35052</xdr:rowOff>
    </xdr:to>
    <xdr:cxnSp macro="">
      <xdr:nvCxnSpPr>
        <xdr:cNvPr id="57" name="直線コネクタ 56">
          <a:extLst>
            <a:ext uri="{FF2B5EF4-FFF2-40B4-BE49-F238E27FC236}">
              <a16:creationId xmlns:a16="http://schemas.microsoft.com/office/drawing/2014/main" id="{87257105-6317-40C9-AE47-78FB1F545DA9}"/>
            </a:ext>
          </a:extLst>
        </xdr:cNvPr>
        <xdr:cNvCxnSpPr/>
      </xdr:nvCxnSpPr>
      <xdr:spPr>
        <a:xfrm>
          <a:off x="4020820" y="690829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20591</xdr:rowOff>
    </xdr:from>
    <xdr:ext cx="405111" cy="259045"/>
    <xdr:sp macro="" textlink="">
      <xdr:nvSpPr>
        <xdr:cNvPr id="58" name="【図書館】&#10;有形固定資産減価償却率最大値テキスト">
          <a:extLst>
            <a:ext uri="{FF2B5EF4-FFF2-40B4-BE49-F238E27FC236}">
              <a16:creationId xmlns:a16="http://schemas.microsoft.com/office/drawing/2014/main" id="{30094A7D-3741-444F-9B71-0AA847213B45}"/>
            </a:ext>
          </a:extLst>
        </xdr:cNvPr>
        <xdr:cNvSpPr txBox="1"/>
      </xdr:nvSpPr>
      <xdr:spPr>
        <a:xfrm>
          <a:off x="4124960" y="5385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73914</xdr:rowOff>
    </xdr:from>
    <xdr:to>
      <xdr:col>24</xdr:col>
      <xdr:colOff>152400</xdr:colOff>
      <xdr:row>33</xdr:row>
      <xdr:rowOff>73914</xdr:rowOff>
    </xdr:to>
    <xdr:cxnSp macro="">
      <xdr:nvCxnSpPr>
        <xdr:cNvPr id="59" name="直線コネクタ 58">
          <a:extLst>
            <a:ext uri="{FF2B5EF4-FFF2-40B4-BE49-F238E27FC236}">
              <a16:creationId xmlns:a16="http://schemas.microsoft.com/office/drawing/2014/main" id="{40BB9977-2D76-4981-8231-B98F56771FE9}"/>
            </a:ext>
          </a:extLst>
        </xdr:cNvPr>
        <xdr:cNvCxnSpPr/>
      </xdr:nvCxnSpPr>
      <xdr:spPr>
        <a:xfrm>
          <a:off x="4020820" y="56060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45991</xdr:rowOff>
    </xdr:from>
    <xdr:ext cx="405111" cy="259045"/>
    <xdr:sp macro="" textlink="">
      <xdr:nvSpPr>
        <xdr:cNvPr id="60" name="【図書館】&#10;有形固定資産減価償却率平均値テキスト">
          <a:extLst>
            <a:ext uri="{FF2B5EF4-FFF2-40B4-BE49-F238E27FC236}">
              <a16:creationId xmlns:a16="http://schemas.microsoft.com/office/drawing/2014/main" id="{2921C6AD-8735-42ED-B0FC-8763AAB5A08B}"/>
            </a:ext>
          </a:extLst>
        </xdr:cNvPr>
        <xdr:cNvSpPr txBox="1"/>
      </xdr:nvSpPr>
      <xdr:spPr>
        <a:xfrm>
          <a:off x="4124960" y="608103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23114</xdr:rowOff>
    </xdr:from>
    <xdr:to>
      <xdr:col>24</xdr:col>
      <xdr:colOff>114300</xdr:colOff>
      <xdr:row>37</xdr:row>
      <xdr:rowOff>124714</xdr:rowOff>
    </xdr:to>
    <xdr:sp macro="" textlink="">
      <xdr:nvSpPr>
        <xdr:cNvPr id="61" name="フローチャート: 判断 60">
          <a:extLst>
            <a:ext uri="{FF2B5EF4-FFF2-40B4-BE49-F238E27FC236}">
              <a16:creationId xmlns:a16="http://schemas.microsoft.com/office/drawing/2014/main" id="{921A1028-054E-475B-8C88-D7CC4FE4911D}"/>
            </a:ext>
          </a:extLst>
        </xdr:cNvPr>
        <xdr:cNvSpPr/>
      </xdr:nvSpPr>
      <xdr:spPr>
        <a:xfrm>
          <a:off x="4036060" y="622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167132</xdr:rowOff>
    </xdr:from>
    <xdr:to>
      <xdr:col>20</xdr:col>
      <xdr:colOff>38100</xdr:colOff>
      <xdr:row>37</xdr:row>
      <xdr:rowOff>97282</xdr:rowOff>
    </xdr:to>
    <xdr:sp macro="" textlink="">
      <xdr:nvSpPr>
        <xdr:cNvPr id="62" name="フローチャート: 判断 61">
          <a:extLst>
            <a:ext uri="{FF2B5EF4-FFF2-40B4-BE49-F238E27FC236}">
              <a16:creationId xmlns:a16="http://schemas.microsoft.com/office/drawing/2014/main" id="{223349CF-3CD0-4808-81B0-2E8E26C44FAF}"/>
            </a:ext>
          </a:extLst>
        </xdr:cNvPr>
        <xdr:cNvSpPr/>
      </xdr:nvSpPr>
      <xdr:spPr>
        <a:xfrm>
          <a:off x="3312160" y="620217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146558</xdr:rowOff>
    </xdr:from>
    <xdr:to>
      <xdr:col>15</xdr:col>
      <xdr:colOff>101600</xdr:colOff>
      <xdr:row>37</xdr:row>
      <xdr:rowOff>76708</xdr:rowOff>
    </xdr:to>
    <xdr:sp macro="" textlink="">
      <xdr:nvSpPr>
        <xdr:cNvPr id="63" name="フローチャート: 判断 62">
          <a:extLst>
            <a:ext uri="{FF2B5EF4-FFF2-40B4-BE49-F238E27FC236}">
              <a16:creationId xmlns:a16="http://schemas.microsoft.com/office/drawing/2014/main" id="{566F0FE5-794B-401E-8226-B3A4AA0FBC5D}"/>
            </a:ext>
          </a:extLst>
        </xdr:cNvPr>
        <xdr:cNvSpPr/>
      </xdr:nvSpPr>
      <xdr:spPr>
        <a:xfrm>
          <a:off x="2514600" y="61815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29972</xdr:rowOff>
    </xdr:from>
    <xdr:to>
      <xdr:col>10</xdr:col>
      <xdr:colOff>165100</xdr:colOff>
      <xdr:row>37</xdr:row>
      <xdr:rowOff>131572</xdr:rowOff>
    </xdr:to>
    <xdr:sp macro="" textlink="">
      <xdr:nvSpPr>
        <xdr:cNvPr id="64" name="フローチャート: 判断 63">
          <a:extLst>
            <a:ext uri="{FF2B5EF4-FFF2-40B4-BE49-F238E27FC236}">
              <a16:creationId xmlns:a16="http://schemas.microsoft.com/office/drawing/2014/main" id="{F918AD2B-4644-48EA-916F-C9D75A11854F}"/>
            </a:ext>
          </a:extLst>
        </xdr:cNvPr>
        <xdr:cNvSpPr/>
      </xdr:nvSpPr>
      <xdr:spPr>
        <a:xfrm>
          <a:off x="1739900" y="6232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25400</xdr:rowOff>
    </xdr:from>
    <xdr:to>
      <xdr:col>6</xdr:col>
      <xdr:colOff>38100</xdr:colOff>
      <xdr:row>37</xdr:row>
      <xdr:rowOff>127000</xdr:rowOff>
    </xdr:to>
    <xdr:sp macro="" textlink="">
      <xdr:nvSpPr>
        <xdr:cNvPr id="65" name="フローチャート: 判断 64">
          <a:extLst>
            <a:ext uri="{FF2B5EF4-FFF2-40B4-BE49-F238E27FC236}">
              <a16:creationId xmlns:a16="http://schemas.microsoft.com/office/drawing/2014/main" id="{621731CD-1C66-4C35-8549-F1CF4B1A655F}"/>
            </a:ext>
          </a:extLst>
        </xdr:cNvPr>
        <xdr:cNvSpPr/>
      </xdr:nvSpPr>
      <xdr:spPr>
        <a:xfrm>
          <a:off x="965200" y="62280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3C05522A-56A9-4F9E-81C0-6E4CC7722B87}"/>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6FBC430-9DBC-415D-A048-1BEC8F914695}"/>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162D2A71-2FDD-43EB-97CE-7C76FC0252AE}"/>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9A830DF-D97B-43FF-9947-562D6E58BE00}"/>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6C51ED2-72AE-4DAE-B02E-B1C316A00362}"/>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55118</xdr:rowOff>
    </xdr:from>
    <xdr:to>
      <xdr:col>24</xdr:col>
      <xdr:colOff>114300</xdr:colOff>
      <xdr:row>38</xdr:row>
      <xdr:rowOff>156718</xdr:rowOff>
    </xdr:to>
    <xdr:sp macro="" textlink="">
      <xdr:nvSpPr>
        <xdr:cNvPr id="71" name="楕円 70">
          <a:extLst>
            <a:ext uri="{FF2B5EF4-FFF2-40B4-BE49-F238E27FC236}">
              <a16:creationId xmlns:a16="http://schemas.microsoft.com/office/drawing/2014/main" id="{87A7D895-98F7-43D9-8340-B1FDEEFA6023}"/>
            </a:ext>
          </a:extLst>
        </xdr:cNvPr>
        <xdr:cNvSpPr/>
      </xdr:nvSpPr>
      <xdr:spPr>
        <a:xfrm>
          <a:off x="4036060" y="6425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33545</xdr:rowOff>
    </xdr:from>
    <xdr:ext cx="405111" cy="259045"/>
    <xdr:sp macro="" textlink="">
      <xdr:nvSpPr>
        <xdr:cNvPr id="72" name="【図書館】&#10;有形固定資産減価償却率該当値テキスト">
          <a:extLst>
            <a:ext uri="{FF2B5EF4-FFF2-40B4-BE49-F238E27FC236}">
              <a16:creationId xmlns:a16="http://schemas.microsoft.com/office/drawing/2014/main" id="{E8AA7884-7FD8-4751-B817-C7B83CF5099F}"/>
            </a:ext>
          </a:extLst>
        </xdr:cNvPr>
        <xdr:cNvSpPr txBox="1"/>
      </xdr:nvSpPr>
      <xdr:spPr>
        <a:xfrm>
          <a:off x="4124960" y="6403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2540</xdr:rowOff>
    </xdr:from>
    <xdr:to>
      <xdr:col>20</xdr:col>
      <xdr:colOff>38100</xdr:colOff>
      <xdr:row>38</xdr:row>
      <xdr:rowOff>104140</xdr:rowOff>
    </xdr:to>
    <xdr:sp macro="" textlink="">
      <xdr:nvSpPr>
        <xdr:cNvPr id="73" name="楕円 72">
          <a:extLst>
            <a:ext uri="{FF2B5EF4-FFF2-40B4-BE49-F238E27FC236}">
              <a16:creationId xmlns:a16="http://schemas.microsoft.com/office/drawing/2014/main" id="{C3C884D8-5F17-47E3-B6AD-8C53FA49644B}"/>
            </a:ext>
          </a:extLst>
        </xdr:cNvPr>
        <xdr:cNvSpPr/>
      </xdr:nvSpPr>
      <xdr:spPr>
        <a:xfrm>
          <a:off x="3312160" y="63728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53340</xdr:rowOff>
    </xdr:from>
    <xdr:to>
      <xdr:col>24</xdr:col>
      <xdr:colOff>63500</xdr:colOff>
      <xdr:row>38</xdr:row>
      <xdr:rowOff>105918</xdr:rowOff>
    </xdr:to>
    <xdr:cxnSp macro="">
      <xdr:nvCxnSpPr>
        <xdr:cNvPr id="74" name="直線コネクタ 73">
          <a:extLst>
            <a:ext uri="{FF2B5EF4-FFF2-40B4-BE49-F238E27FC236}">
              <a16:creationId xmlns:a16="http://schemas.microsoft.com/office/drawing/2014/main" id="{5D96FC1F-C2DA-4DBD-B184-80EC3695068E}"/>
            </a:ext>
          </a:extLst>
        </xdr:cNvPr>
        <xdr:cNvCxnSpPr/>
      </xdr:nvCxnSpPr>
      <xdr:spPr>
        <a:xfrm>
          <a:off x="3355340" y="6423660"/>
          <a:ext cx="73152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123698</xdr:rowOff>
    </xdr:from>
    <xdr:to>
      <xdr:col>15</xdr:col>
      <xdr:colOff>101600</xdr:colOff>
      <xdr:row>38</xdr:row>
      <xdr:rowOff>53848</xdr:rowOff>
    </xdr:to>
    <xdr:sp macro="" textlink="">
      <xdr:nvSpPr>
        <xdr:cNvPr id="75" name="楕円 74">
          <a:extLst>
            <a:ext uri="{FF2B5EF4-FFF2-40B4-BE49-F238E27FC236}">
              <a16:creationId xmlns:a16="http://schemas.microsoft.com/office/drawing/2014/main" id="{F68E9EA9-BAC4-40F5-AF71-45C4AC51D0F9}"/>
            </a:ext>
          </a:extLst>
        </xdr:cNvPr>
        <xdr:cNvSpPr/>
      </xdr:nvSpPr>
      <xdr:spPr>
        <a:xfrm>
          <a:off x="2514600" y="63263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3048</xdr:rowOff>
    </xdr:from>
    <xdr:to>
      <xdr:col>19</xdr:col>
      <xdr:colOff>177800</xdr:colOff>
      <xdr:row>38</xdr:row>
      <xdr:rowOff>53340</xdr:rowOff>
    </xdr:to>
    <xdr:cxnSp macro="">
      <xdr:nvCxnSpPr>
        <xdr:cNvPr id="76" name="直線コネクタ 75">
          <a:extLst>
            <a:ext uri="{FF2B5EF4-FFF2-40B4-BE49-F238E27FC236}">
              <a16:creationId xmlns:a16="http://schemas.microsoft.com/office/drawing/2014/main" id="{EC4DF608-0589-42FF-9CAC-12336E658466}"/>
            </a:ext>
          </a:extLst>
        </xdr:cNvPr>
        <xdr:cNvCxnSpPr/>
      </xdr:nvCxnSpPr>
      <xdr:spPr>
        <a:xfrm>
          <a:off x="2565400" y="6373368"/>
          <a:ext cx="78994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73406</xdr:rowOff>
    </xdr:from>
    <xdr:to>
      <xdr:col>10</xdr:col>
      <xdr:colOff>165100</xdr:colOff>
      <xdr:row>38</xdr:row>
      <xdr:rowOff>3556</xdr:rowOff>
    </xdr:to>
    <xdr:sp macro="" textlink="">
      <xdr:nvSpPr>
        <xdr:cNvPr id="77" name="楕円 76">
          <a:extLst>
            <a:ext uri="{FF2B5EF4-FFF2-40B4-BE49-F238E27FC236}">
              <a16:creationId xmlns:a16="http://schemas.microsoft.com/office/drawing/2014/main" id="{C3477FB9-D15B-4C79-B583-3B07786C2D17}"/>
            </a:ext>
          </a:extLst>
        </xdr:cNvPr>
        <xdr:cNvSpPr/>
      </xdr:nvSpPr>
      <xdr:spPr>
        <a:xfrm>
          <a:off x="1739900" y="62760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124206</xdr:rowOff>
    </xdr:from>
    <xdr:to>
      <xdr:col>15</xdr:col>
      <xdr:colOff>50800</xdr:colOff>
      <xdr:row>38</xdr:row>
      <xdr:rowOff>3048</xdr:rowOff>
    </xdr:to>
    <xdr:cxnSp macro="">
      <xdr:nvCxnSpPr>
        <xdr:cNvPr id="78" name="直線コネクタ 77">
          <a:extLst>
            <a:ext uri="{FF2B5EF4-FFF2-40B4-BE49-F238E27FC236}">
              <a16:creationId xmlns:a16="http://schemas.microsoft.com/office/drawing/2014/main" id="{6641F95A-A6DA-49EF-8365-AB21BB27FD32}"/>
            </a:ext>
          </a:extLst>
        </xdr:cNvPr>
        <xdr:cNvCxnSpPr/>
      </xdr:nvCxnSpPr>
      <xdr:spPr>
        <a:xfrm>
          <a:off x="1790700" y="6326886"/>
          <a:ext cx="774700" cy="46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20828</xdr:rowOff>
    </xdr:from>
    <xdr:to>
      <xdr:col>6</xdr:col>
      <xdr:colOff>38100</xdr:colOff>
      <xdr:row>37</xdr:row>
      <xdr:rowOff>122428</xdr:rowOff>
    </xdr:to>
    <xdr:sp macro="" textlink="">
      <xdr:nvSpPr>
        <xdr:cNvPr id="79" name="楕円 78">
          <a:extLst>
            <a:ext uri="{FF2B5EF4-FFF2-40B4-BE49-F238E27FC236}">
              <a16:creationId xmlns:a16="http://schemas.microsoft.com/office/drawing/2014/main" id="{83D2377D-633A-4D22-803E-C4D5DA279D51}"/>
            </a:ext>
          </a:extLst>
        </xdr:cNvPr>
        <xdr:cNvSpPr/>
      </xdr:nvSpPr>
      <xdr:spPr>
        <a:xfrm>
          <a:off x="965200" y="622350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71628</xdr:rowOff>
    </xdr:from>
    <xdr:to>
      <xdr:col>10</xdr:col>
      <xdr:colOff>114300</xdr:colOff>
      <xdr:row>37</xdr:row>
      <xdr:rowOff>124206</xdr:rowOff>
    </xdr:to>
    <xdr:cxnSp macro="">
      <xdr:nvCxnSpPr>
        <xdr:cNvPr id="80" name="直線コネクタ 79">
          <a:extLst>
            <a:ext uri="{FF2B5EF4-FFF2-40B4-BE49-F238E27FC236}">
              <a16:creationId xmlns:a16="http://schemas.microsoft.com/office/drawing/2014/main" id="{B8A3424B-B8D0-4200-8A91-1B5DCC91352D}"/>
            </a:ext>
          </a:extLst>
        </xdr:cNvPr>
        <xdr:cNvCxnSpPr/>
      </xdr:nvCxnSpPr>
      <xdr:spPr>
        <a:xfrm>
          <a:off x="1008380" y="6274308"/>
          <a:ext cx="78232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113809</xdr:rowOff>
    </xdr:from>
    <xdr:ext cx="405111" cy="259045"/>
    <xdr:sp macro="" textlink="">
      <xdr:nvSpPr>
        <xdr:cNvPr id="81" name="n_1aveValue【図書館】&#10;有形固定資産減価償却率">
          <a:extLst>
            <a:ext uri="{FF2B5EF4-FFF2-40B4-BE49-F238E27FC236}">
              <a16:creationId xmlns:a16="http://schemas.microsoft.com/office/drawing/2014/main" id="{8203A01F-7C6B-4135-8A8E-6DC2884AF88A}"/>
            </a:ext>
          </a:extLst>
        </xdr:cNvPr>
        <xdr:cNvSpPr txBox="1"/>
      </xdr:nvSpPr>
      <xdr:spPr>
        <a:xfrm>
          <a:off x="3170564" y="5981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93235</xdr:rowOff>
    </xdr:from>
    <xdr:ext cx="405111" cy="259045"/>
    <xdr:sp macro="" textlink="">
      <xdr:nvSpPr>
        <xdr:cNvPr id="82" name="n_2aveValue【図書館】&#10;有形固定資産減価償却率">
          <a:extLst>
            <a:ext uri="{FF2B5EF4-FFF2-40B4-BE49-F238E27FC236}">
              <a16:creationId xmlns:a16="http://schemas.microsoft.com/office/drawing/2014/main" id="{BE87949E-C63C-40AC-ACA1-60261FEE58CB}"/>
            </a:ext>
          </a:extLst>
        </xdr:cNvPr>
        <xdr:cNvSpPr txBox="1"/>
      </xdr:nvSpPr>
      <xdr:spPr>
        <a:xfrm>
          <a:off x="2385704" y="5960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148099</xdr:rowOff>
    </xdr:from>
    <xdr:ext cx="405111" cy="259045"/>
    <xdr:sp macro="" textlink="">
      <xdr:nvSpPr>
        <xdr:cNvPr id="83" name="n_3aveValue【図書館】&#10;有形固定資産減価償却率">
          <a:extLst>
            <a:ext uri="{FF2B5EF4-FFF2-40B4-BE49-F238E27FC236}">
              <a16:creationId xmlns:a16="http://schemas.microsoft.com/office/drawing/2014/main" id="{F20D52C1-8644-42AE-9E84-3D841D916D19}"/>
            </a:ext>
          </a:extLst>
        </xdr:cNvPr>
        <xdr:cNvSpPr txBox="1"/>
      </xdr:nvSpPr>
      <xdr:spPr>
        <a:xfrm>
          <a:off x="1611004" y="6015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118127</xdr:rowOff>
    </xdr:from>
    <xdr:ext cx="405111" cy="259045"/>
    <xdr:sp macro="" textlink="">
      <xdr:nvSpPr>
        <xdr:cNvPr id="84" name="n_4aveValue【図書館】&#10;有形固定資産減価償却率">
          <a:extLst>
            <a:ext uri="{FF2B5EF4-FFF2-40B4-BE49-F238E27FC236}">
              <a16:creationId xmlns:a16="http://schemas.microsoft.com/office/drawing/2014/main" id="{7183B22F-564A-485A-96D6-EB03CF52C534}"/>
            </a:ext>
          </a:extLst>
        </xdr:cNvPr>
        <xdr:cNvSpPr txBox="1"/>
      </xdr:nvSpPr>
      <xdr:spPr>
        <a:xfrm>
          <a:off x="836304" y="6320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95267</xdr:rowOff>
    </xdr:from>
    <xdr:ext cx="405111" cy="259045"/>
    <xdr:sp macro="" textlink="">
      <xdr:nvSpPr>
        <xdr:cNvPr id="85" name="n_1mainValue【図書館】&#10;有形固定資産減価償却率">
          <a:extLst>
            <a:ext uri="{FF2B5EF4-FFF2-40B4-BE49-F238E27FC236}">
              <a16:creationId xmlns:a16="http://schemas.microsoft.com/office/drawing/2014/main" id="{87183230-BEF6-49B7-A1B3-038E2203F1D2}"/>
            </a:ext>
          </a:extLst>
        </xdr:cNvPr>
        <xdr:cNvSpPr txBox="1"/>
      </xdr:nvSpPr>
      <xdr:spPr>
        <a:xfrm>
          <a:off x="3170564" y="6465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44975</xdr:rowOff>
    </xdr:from>
    <xdr:ext cx="405111" cy="259045"/>
    <xdr:sp macro="" textlink="">
      <xdr:nvSpPr>
        <xdr:cNvPr id="86" name="n_2mainValue【図書館】&#10;有形固定資産減価償却率">
          <a:extLst>
            <a:ext uri="{FF2B5EF4-FFF2-40B4-BE49-F238E27FC236}">
              <a16:creationId xmlns:a16="http://schemas.microsoft.com/office/drawing/2014/main" id="{BBEBD055-3D91-468B-B4D1-004EA590505F}"/>
            </a:ext>
          </a:extLst>
        </xdr:cNvPr>
        <xdr:cNvSpPr txBox="1"/>
      </xdr:nvSpPr>
      <xdr:spPr>
        <a:xfrm>
          <a:off x="2385704" y="6415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166133</xdr:rowOff>
    </xdr:from>
    <xdr:ext cx="405111" cy="259045"/>
    <xdr:sp macro="" textlink="">
      <xdr:nvSpPr>
        <xdr:cNvPr id="87" name="n_3mainValue【図書館】&#10;有形固定資産減価償却率">
          <a:extLst>
            <a:ext uri="{FF2B5EF4-FFF2-40B4-BE49-F238E27FC236}">
              <a16:creationId xmlns:a16="http://schemas.microsoft.com/office/drawing/2014/main" id="{7FA098A6-B7EB-4202-8F1D-6D7C6413682E}"/>
            </a:ext>
          </a:extLst>
        </xdr:cNvPr>
        <xdr:cNvSpPr txBox="1"/>
      </xdr:nvSpPr>
      <xdr:spPr>
        <a:xfrm>
          <a:off x="1611004" y="6368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138955</xdr:rowOff>
    </xdr:from>
    <xdr:ext cx="405111" cy="259045"/>
    <xdr:sp macro="" textlink="">
      <xdr:nvSpPr>
        <xdr:cNvPr id="88" name="n_4mainValue【図書館】&#10;有形固定資産減価償却率">
          <a:extLst>
            <a:ext uri="{FF2B5EF4-FFF2-40B4-BE49-F238E27FC236}">
              <a16:creationId xmlns:a16="http://schemas.microsoft.com/office/drawing/2014/main" id="{1917E083-F211-467B-A75B-44BBF9A67044}"/>
            </a:ext>
          </a:extLst>
        </xdr:cNvPr>
        <xdr:cNvSpPr txBox="1"/>
      </xdr:nvSpPr>
      <xdr:spPr>
        <a:xfrm>
          <a:off x="836304" y="6006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C646A9A-2E0C-4157-8135-1A31399CC0CE}"/>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EB53DE7D-F550-4242-9A95-89EED0D7F6DF}"/>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4A37A082-6C4B-418F-ABF2-59B8A6463C0B}"/>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7FB5B1D3-B625-47DD-B6EE-F898B69C51DA}"/>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91D89D9F-B5CB-4002-BC3E-3A17DD07B116}"/>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7EEB20B-F2BE-4547-A01F-62BC9B83F5BB}"/>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FAEA71AF-87E0-4A67-8245-5B89CA9F5225}"/>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D7625349-62FB-415C-BCAC-A1F4B2F68D54}"/>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7" name="テキスト ボックス 96">
          <a:extLst>
            <a:ext uri="{FF2B5EF4-FFF2-40B4-BE49-F238E27FC236}">
              <a16:creationId xmlns:a16="http://schemas.microsoft.com/office/drawing/2014/main" id="{524EAD9B-1EB4-4238-B6E4-DBCCC88EFAB0}"/>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FCE0BA36-28B7-4C2A-8824-BF6F39E4F151}"/>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A5EA3BF9-BD02-4735-9E13-83777D4079D9}"/>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4C6CD458-837B-43D2-83F7-6EA0D46442B6}"/>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F57FD8DD-83A9-436C-9121-5704DC511ED1}"/>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2" name="テキスト ボックス 101">
          <a:extLst>
            <a:ext uri="{FF2B5EF4-FFF2-40B4-BE49-F238E27FC236}">
              <a16:creationId xmlns:a16="http://schemas.microsoft.com/office/drawing/2014/main" id="{FED73AD8-DE2C-4260-B810-CDF16512D4EA}"/>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1F36056C-AFB5-49DF-B861-7496694BC23C}"/>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4" name="テキスト ボックス 103">
          <a:extLst>
            <a:ext uri="{FF2B5EF4-FFF2-40B4-BE49-F238E27FC236}">
              <a16:creationId xmlns:a16="http://schemas.microsoft.com/office/drawing/2014/main" id="{B60CE4CC-7AAE-4CAC-B7BC-E1A87C22F513}"/>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3B109AD7-07AB-422D-8982-A2EC5EA3D31E}"/>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6" name="テキスト ボックス 105">
          <a:extLst>
            <a:ext uri="{FF2B5EF4-FFF2-40B4-BE49-F238E27FC236}">
              <a16:creationId xmlns:a16="http://schemas.microsoft.com/office/drawing/2014/main" id="{902BE3D0-DC6F-45C4-A5C8-9725D885E6D5}"/>
            </a:ext>
          </a:extLst>
        </xdr:cNvPr>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B2558052-4D89-484C-85C4-BA6C85CE46DF}"/>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8" name="テキスト ボックス 107">
          <a:extLst>
            <a:ext uri="{FF2B5EF4-FFF2-40B4-BE49-F238E27FC236}">
              <a16:creationId xmlns:a16="http://schemas.microsoft.com/office/drawing/2014/main" id="{9F60A57D-7430-4302-A4E4-D2EBC287BBD1}"/>
            </a:ext>
          </a:extLst>
        </xdr:cNvPr>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3CC5C35F-9C76-4F0A-9B02-26E9E0A67453}"/>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F318512A-2206-4DC5-A641-AB9C9618B736}"/>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719EBB3B-0441-4807-A52A-A31D72C556AB}"/>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49530</xdr:rowOff>
    </xdr:from>
    <xdr:to>
      <xdr:col>54</xdr:col>
      <xdr:colOff>189865</xdr:colOff>
      <xdr:row>41</xdr:row>
      <xdr:rowOff>148590</xdr:rowOff>
    </xdr:to>
    <xdr:cxnSp macro="">
      <xdr:nvCxnSpPr>
        <xdr:cNvPr id="112" name="直線コネクタ 111">
          <a:extLst>
            <a:ext uri="{FF2B5EF4-FFF2-40B4-BE49-F238E27FC236}">
              <a16:creationId xmlns:a16="http://schemas.microsoft.com/office/drawing/2014/main" id="{7DA4D4D9-98D8-444A-BA8D-6D7513CE74C1}"/>
            </a:ext>
          </a:extLst>
        </xdr:cNvPr>
        <xdr:cNvCxnSpPr/>
      </xdr:nvCxnSpPr>
      <xdr:spPr>
        <a:xfrm flipV="1">
          <a:off x="9219565" y="558165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152417</xdr:rowOff>
    </xdr:from>
    <xdr:ext cx="469744" cy="259045"/>
    <xdr:sp macro="" textlink="">
      <xdr:nvSpPr>
        <xdr:cNvPr id="113" name="【図書館】&#10;一人当たり面積最小値テキスト">
          <a:extLst>
            <a:ext uri="{FF2B5EF4-FFF2-40B4-BE49-F238E27FC236}">
              <a16:creationId xmlns:a16="http://schemas.microsoft.com/office/drawing/2014/main" id="{2600A5D1-C2AD-46FB-B5E8-158391536989}"/>
            </a:ext>
          </a:extLst>
        </xdr:cNvPr>
        <xdr:cNvSpPr txBox="1"/>
      </xdr:nvSpPr>
      <xdr:spPr>
        <a:xfrm>
          <a:off x="9258300" y="702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148590</xdr:rowOff>
    </xdr:from>
    <xdr:to>
      <xdr:col>55</xdr:col>
      <xdr:colOff>88900</xdr:colOff>
      <xdr:row>41</xdr:row>
      <xdr:rowOff>148590</xdr:rowOff>
    </xdr:to>
    <xdr:cxnSp macro="">
      <xdr:nvCxnSpPr>
        <xdr:cNvPr id="114" name="直線コネクタ 113">
          <a:extLst>
            <a:ext uri="{FF2B5EF4-FFF2-40B4-BE49-F238E27FC236}">
              <a16:creationId xmlns:a16="http://schemas.microsoft.com/office/drawing/2014/main" id="{AFD67655-B792-47A6-BDD9-953E7889D2C7}"/>
            </a:ext>
          </a:extLst>
        </xdr:cNvPr>
        <xdr:cNvCxnSpPr/>
      </xdr:nvCxnSpPr>
      <xdr:spPr>
        <a:xfrm>
          <a:off x="9154160" y="70218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167657</xdr:rowOff>
    </xdr:from>
    <xdr:ext cx="469744" cy="259045"/>
    <xdr:sp macro="" textlink="">
      <xdr:nvSpPr>
        <xdr:cNvPr id="115" name="【図書館】&#10;一人当たり面積最大値テキスト">
          <a:extLst>
            <a:ext uri="{FF2B5EF4-FFF2-40B4-BE49-F238E27FC236}">
              <a16:creationId xmlns:a16="http://schemas.microsoft.com/office/drawing/2014/main" id="{F29E53A2-279E-4823-B230-C1B196483828}"/>
            </a:ext>
          </a:extLst>
        </xdr:cNvPr>
        <xdr:cNvSpPr txBox="1"/>
      </xdr:nvSpPr>
      <xdr:spPr>
        <a:xfrm>
          <a:off x="9258300" y="5364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49530</xdr:rowOff>
    </xdr:from>
    <xdr:to>
      <xdr:col>55</xdr:col>
      <xdr:colOff>88900</xdr:colOff>
      <xdr:row>33</xdr:row>
      <xdr:rowOff>49530</xdr:rowOff>
    </xdr:to>
    <xdr:cxnSp macro="">
      <xdr:nvCxnSpPr>
        <xdr:cNvPr id="116" name="直線コネクタ 115">
          <a:extLst>
            <a:ext uri="{FF2B5EF4-FFF2-40B4-BE49-F238E27FC236}">
              <a16:creationId xmlns:a16="http://schemas.microsoft.com/office/drawing/2014/main" id="{E12B55F4-6A63-46D8-A91F-B83B7D6E56D7}"/>
            </a:ext>
          </a:extLst>
        </xdr:cNvPr>
        <xdr:cNvCxnSpPr/>
      </xdr:nvCxnSpPr>
      <xdr:spPr>
        <a:xfrm>
          <a:off x="9154160" y="55816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71137</xdr:rowOff>
    </xdr:from>
    <xdr:ext cx="469744" cy="259045"/>
    <xdr:sp macro="" textlink="">
      <xdr:nvSpPr>
        <xdr:cNvPr id="117" name="【図書館】&#10;一人当たり面積平均値テキスト">
          <a:extLst>
            <a:ext uri="{FF2B5EF4-FFF2-40B4-BE49-F238E27FC236}">
              <a16:creationId xmlns:a16="http://schemas.microsoft.com/office/drawing/2014/main" id="{0A82E0D7-B720-4F9D-AFC2-A133624E710E}"/>
            </a:ext>
          </a:extLst>
        </xdr:cNvPr>
        <xdr:cNvSpPr txBox="1"/>
      </xdr:nvSpPr>
      <xdr:spPr>
        <a:xfrm>
          <a:off x="9258300" y="66090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48260</xdr:rowOff>
    </xdr:from>
    <xdr:to>
      <xdr:col>55</xdr:col>
      <xdr:colOff>50800</xdr:colOff>
      <xdr:row>40</xdr:row>
      <xdr:rowOff>149860</xdr:rowOff>
    </xdr:to>
    <xdr:sp macro="" textlink="">
      <xdr:nvSpPr>
        <xdr:cNvPr id="118" name="フローチャート: 判断 117">
          <a:extLst>
            <a:ext uri="{FF2B5EF4-FFF2-40B4-BE49-F238E27FC236}">
              <a16:creationId xmlns:a16="http://schemas.microsoft.com/office/drawing/2014/main" id="{C947A2CA-98DA-491B-9C9D-D01AC4B65E71}"/>
            </a:ext>
          </a:extLst>
        </xdr:cNvPr>
        <xdr:cNvSpPr/>
      </xdr:nvSpPr>
      <xdr:spPr>
        <a:xfrm>
          <a:off x="9192260" y="67538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48260</xdr:rowOff>
    </xdr:from>
    <xdr:to>
      <xdr:col>50</xdr:col>
      <xdr:colOff>165100</xdr:colOff>
      <xdr:row>40</xdr:row>
      <xdr:rowOff>149860</xdr:rowOff>
    </xdr:to>
    <xdr:sp macro="" textlink="">
      <xdr:nvSpPr>
        <xdr:cNvPr id="119" name="フローチャート: 判断 118">
          <a:extLst>
            <a:ext uri="{FF2B5EF4-FFF2-40B4-BE49-F238E27FC236}">
              <a16:creationId xmlns:a16="http://schemas.microsoft.com/office/drawing/2014/main" id="{D1B21132-13F4-4A79-9601-6C38A6CEC093}"/>
            </a:ext>
          </a:extLst>
        </xdr:cNvPr>
        <xdr:cNvSpPr/>
      </xdr:nvSpPr>
      <xdr:spPr>
        <a:xfrm>
          <a:off x="8445500" y="6753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48260</xdr:rowOff>
    </xdr:from>
    <xdr:to>
      <xdr:col>46</xdr:col>
      <xdr:colOff>38100</xdr:colOff>
      <xdr:row>40</xdr:row>
      <xdr:rowOff>149860</xdr:rowOff>
    </xdr:to>
    <xdr:sp macro="" textlink="">
      <xdr:nvSpPr>
        <xdr:cNvPr id="120" name="フローチャート: 判断 119">
          <a:extLst>
            <a:ext uri="{FF2B5EF4-FFF2-40B4-BE49-F238E27FC236}">
              <a16:creationId xmlns:a16="http://schemas.microsoft.com/office/drawing/2014/main" id="{73F645FC-3177-41CC-A4B3-8B61196C3007}"/>
            </a:ext>
          </a:extLst>
        </xdr:cNvPr>
        <xdr:cNvSpPr/>
      </xdr:nvSpPr>
      <xdr:spPr>
        <a:xfrm>
          <a:off x="7670800" y="67538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63500</xdr:rowOff>
    </xdr:from>
    <xdr:to>
      <xdr:col>41</xdr:col>
      <xdr:colOff>101600</xdr:colOff>
      <xdr:row>40</xdr:row>
      <xdr:rowOff>165100</xdr:rowOff>
    </xdr:to>
    <xdr:sp macro="" textlink="">
      <xdr:nvSpPr>
        <xdr:cNvPr id="121" name="フローチャート: 判断 120">
          <a:extLst>
            <a:ext uri="{FF2B5EF4-FFF2-40B4-BE49-F238E27FC236}">
              <a16:creationId xmlns:a16="http://schemas.microsoft.com/office/drawing/2014/main" id="{3C2C48AB-5505-4CA4-95C2-817359CE1E9B}"/>
            </a:ext>
          </a:extLst>
        </xdr:cNvPr>
        <xdr:cNvSpPr/>
      </xdr:nvSpPr>
      <xdr:spPr>
        <a:xfrm>
          <a:off x="687324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63500</xdr:rowOff>
    </xdr:from>
    <xdr:to>
      <xdr:col>36</xdr:col>
      <xdr:colOff>165100</xdr:colOff>
      <xdr:row>40</xdr:row>
      <xdr:rowOff>165100</xdr:rowOff>
    </xdr:to>
    <xdr:sp macro="" textlink="">
      <xdr:nvSpPr>
        <xdr:cNvPr id="122" name="フローチャート: 判断 121">
          <a:extLst>
            <a:ext uri="{FF2B5EF4-FFF2-40B4-BE49-F238E27FC236}">
              <a16:creationId xmlns:a16="http://schemas.microsoft.com/office/drawing/2014/main" id="{80ED281B-391A-4A41-8260-CA834D75E379}"/>
            </a:ext>
          </a:extLst>
        </xdr:cNvPr>
        <xdr:cNvSpPr/>
      </xdr:nvSpPr>
      <xdr:spPr>
        <a:xfrm>
          <a:off x="609854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BC35C6E3-533D-4297-91CF-E45FAB2ECB2A}"/>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559A5C41-0D94-43A5-B171-5705CF6F8FBE}"/>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29F35EAE-30AA-40B9-B837-7071FC8CE354}"/>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E95C056-CB75-452C-9E7F-611ECAD17468}"/>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D438717A-D8DD-43C0-9616-D2BC769ADBF8}"/>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97790</xdr:rowOff>
    </xdr:from>
    <xdr:to>
      <xdr:col>55</xdr:col>
      <xdr:colOff>50800</xdr:colOff>
      <xdr:row>42</xdr:row>
      <xdr:rowOff>27940</xdr:rowOff>
    </xdr:to>
    <xdr:sp macro="" textlink="">
      <xdr:nvSpPr>
        <xdr:cNvPr id="128" name="楕円 127">
          <a:extLst>
            <a:ext uri="{FF2B5EF4-FFF2-40B4-BE49-F238E27FC236}">
              <a16:creationId xmlns:a16="http://schemas.microsoft.com/office/drawing/2014/main" id="{42CAE20B-1000-4786-8360-C849FB0F15E4}"/>
            </a:ext>
          </a:extLst>
        </xdr:cNvPr>
        <xdr:cNvSpPr/>
      </xdr:nvSpPr>
      <xdr:spPr>
        <a:xfrm>
          <a:off x="9192260" y="69710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12717</xdr:rowOff>
    </xdr:from>
    <xdr:ext cx="469744" cy="259045"/>
    <xdr:sp macro="" textlink="">
      <xdr:nvSpPr>
        <xdr:cNvPr id="129" name="【図書館】&#10;一人当たり面積該当値テキスト">
          <a:extLst>
            <a:ext uri="{FF2B5EF4-FFF2-40B4-BE49-F238E27FC236}">
              <a16:creationId xmlns:a16="http://schemas.microsoft.com/office/drawing/2014/main" id="{079CB55C-53D5-496E-8E5C-9ACB1D79F2CF}"/>
            </a:ext>
          </a:extLst>
        </xdr:cNvPr>
        <xdr:cNvSpPr txBox="1"/>
      </xdr:nvSpPr>
      <xdr:spPr>
        <a:xfrm>
          <a:off x="9258300" y="6885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97790</xdr:rowOff>
    </xdr:from>
    <xdr:to>
      <xdr:col>50</xdr:col>
      <xdr:colOff>165100</xdr:colOff>
      <xdr:row>42</xdr:row>
      <xdr:rowOff>27940</xdr:rowOff>
    </xdr:to>
    <xdr:sp macro="" textlink="">
      <xdr:nvSpPr>
        <xdr:cNvPr id="130" name="楕円 129">
          <a:extLst>
            <a:ext uri="{FF2B5EF4-FFF2-40B4-BE49-F238E27FC236}">
              <a16:creationId xmlns:a16="http://schemas.microsoft.com/office/drawing/2014/main" id="{577FB797-E143-4F26-880C-7C7137EB5514}"/>
            </a:ext>
          </a:extLst>
        </xdr:cNvPr>
        <xdr:cNvSpPr/>
      </xdr:nvSpPr>
      <xdr:spPr>
        <a:xfrm>
          <a:off x="8445500" y="69710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148590</xdr:rowOff>
    </xdr:from>
    <xdr:to>
      <xdr:col>55</xdr:col>
      <xdr:colOff>0</xdr:colOff>
      <xdr:row>41</xdr:row>
      <xdr:rowOff>148590</xdr:rowOff>
    </xdr:to>
    <xdr:cxnSp macro="">
      <xdr:nvCxnSpPr>
        <xdr:cNvPr id="131" name="直線コネクタ 130">
          <a:extLst>
            <a:ext uri="{FF2B5EF4-FFF2-40B4-BE49-F238E27FC236}">
              <a16:creationId xmlns:a16="http://schemas.microsoft.com/office/drawing/2014/main" id="{B2F53250-F1E7-4A37-935F-14D8FD793D11}"/>
            </a:ext>
          </a:extLst>
        </xdr:cNvPr>
        <xdr:cNvCxnSpPr/>
      </xdr:nvCxnSpPr>
      <xdr:spPr>
        <a:xfrm>
          <a:off x="8496300" y="702183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97790</xdr:rowOff>
    </xdr:from>
    <xdr:to>
      <xdr:col>46</xdr:col>
      <xdr:colOff>38100</xdr:colOff>
      <xdr:row>42</xdr:row>
      <xdr:rowOff>27940</xdr:rowOff>
    </xdr:to>
    <xdr:sp macro="" textlink="">
      <xdr:nvSpPr>
        <xdr:cNvPr id="132" name="楕円 131">
          <a:extLst>
            <a:ext uri="{FF2B5EF4-FFF2-40B4-BE49-F238E27FC236}">
              <a16:creationId xmlns:a16="http://schemas.microsoft.com/office/drawing/2014/main" id="{211130F2-658D-4F12-BE5C-3951271DA2A0}"/>
            </a:ext>
          </a:extLst>
        </xdr:cNvPr>
        <xdr:cNvSpPr/>
      </xdr:nvSpPr>
      <xdr:spPr>
        <a:xfrm>
          <a:off x="7670800" y="69710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148590</xdr:rowOff>
    </xdr:from>
    <xdr:to>
      <xdr:col>50</xdr:col>
      <xdr:colOff>114300</xdr:colOff>
      <xdr:row>41</xdr:row>
      <xdr:rowOff>148590</xdr:rowOff>
    </xdr:to>
    <xdr:cxnSp macro="">
      <xdr:nvCxnSpPr>
        <xdr:cNvPr id="133" name="直線コネクタ 132">
          <a:extLst>
            <a:ext uri="{FF2B5EF4-FFF2-40B4-BE49-F238E27FC236}">
              <a16:creationId xmlns:a16="http://schemas.microsoft.com/office/drawing/2014/main" id="{5E2136FC-B053-43DD-BB7C-5487EC7A0B16}"/>
            </a:ext>
          </a:extLst>
        </xdr:cNvPr>
        <xdr:cNvCxnSpPr/>
      </xdr:nvCxnSpPr>
      <xdr:spPr>
        <a:xfrm>
          <a:off x="7713980" y="702183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97790</xdr:rowOff>
    </xdr:from>
    <xdr:to>
      <xdr:col>41</xdr:col>
      <xdr:colOff>101600</xdr:colOff>
      <xdr:row>42</xdr:row>
      <xdr:rowOff>27940</xdr:rowOff>
    </xdr:to>
    <xdr:sp macro="" textlink="">
      <xdr:nvSpPr>
        <xdr:cNvPr id="134" name="楕円 133">
          <a:extLst>
            <a:ext uri="{FF2B5EF4-FFF2-40B4-BE49-F238E27FC236}">
              <a16:creationId xmlns:a16="http://schemas.microsoft.com/office/drawing/2014/main" id="{7878413F-823D-4F1E-9298-07D142F3388C}"/>
            </a:ext>
          </a:extLst>
        </xdr:cNvPr>
        <xdr:cNvSpPr/>
      </xdr:nvSpPr>
      <xdr:spPr>
        <a:xfrm>
          <a:off x="6873240" y="69710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148590</xdr:rowOff>
    </xdr:from>
    <xdr:to>
      <xdr:col>45</xdr:col>
      <xdr:colOff>177800</xdr:colOff>
      <xdr:row>41</xdr:row>
      <xdr:rowOff>148590</xdr:rowOff>
    </xdr:to>
    <xdr:cxnSp macro="">
      <xdr:nvCxnSpPr>
        <xdr:cNvPr id="135" name="直線コネクタ 134">
          <a:extLst>
            <a:ext uri="{FF2B5EF4-FFF2-40B4-BE49-F238E27FC236}">
              <a16:creationId xmlns:a16="http://schemas.microsoft.com/office/drawing/2014/main" id="{32772F5B-5C7E-4F36-8CCB-F52E2CE8D696}"/>
            </a:ext>
          </a:extLst>
        </xdr:cNvPr>
        <xdr:cNvCxnSpPr/>
      </xdr:nvCxnSpPr>
      <xdr:spPr>
        <a:xfrm>
          <a:off x="6924040" y="702183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97790</xdr:rowOff>
    </xdr:from>
    <xdr:to>
      <xdr:col>36</xdr:col>
      <xdr:colOff>165100</xdr:colOff>
      <xdr:row>42</xdr:row>
      <xdr:rowOff>27940</xdr:rowOff>
    </xdr:to>
    <xdr:sp macro="" textlink="">
      <xdr:nvSpPr>
        <xdr:cNvPr id="136" name="楕円 135">
          <a:extLst>
            <a:ext uri="{FF2B5EF4-FFF2-40B4-BE49-F238E27FC236}">
              <a16:creationId xmlns:a16="http://schemas.microsoft.com/office/drawing/2014/main" id="{1720C7E1-F4B2-42BF-BE1F-620B7C1C29B4}"/>
            </a:ext>
          </a:extLst>
        </xdr:cNvPr>
        <xdr:cNvSpPr/>
      </xdr:nvSpPr>
      <xdr:spPr>
        <a:xfrm>
          <a:off x="6098540" y="69710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148590</xdr:rowOff>
    </xdr:from>
    <xdr:to>
      <xdr:col>41</xdr:col>
      <xdr:colOff>50800</xdr:colOff>
      <xdr:row>41</xdr:row>
      <xdr:rowOff>148590</xdr:rowOff>
    </xdr:to>
    <xdr:cxnSp macro="">
      <xdr:nvCxnSpPr>
        <xdr:cNvPr id="137" name="直線コネクタ 136">
          <a:extLst>
            <a:ext uri="{FF2B5EF4-FFF2-40B4-BE49-F238E27FC236}">
              <a16:creationId xmlns:a16="http://schemas.microsoft.com/office/drawing/2014/main" id="{91E4E97B-796A-4F97-BE7C-B585A5009F64}"/>
            </a:ext>
          </a:extLst>
        </xdr:cNvPr>
        <xdr:cNvCxnSpPr/>
      </xdr:nvCxnSpPr>
      <xdr:spPr>
        <a:xfrm>
          <a:off x="6149340" y="702183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166387</xdr:rowOff>
    </xdr:from>
    <xdr:ext cx="469744" cy="259045"/>
    <xdr:sp macro="" textlink="">
      <xdr:nvSpPr>
        <xdr:cNvPr id="138" name="n_1aveValue【図書館】&#10;一人当たり面積">
          <a:extLst>
            <a:ext uri="{FF2B5EF4-FFF2-40B4-BE49-F238E27FC236}">
              <a16:creationId xmlns:a16="http://schemas.microsoft.com/office/drawing/2014/main" id="{6587ED38-A667-4A98-9095-24F2BE21378F}"/>
            </a:ext>
          </a:extLst>
        </xdr:cNvPr>
        <xdr:cNvSpPr txBox="1"/>
      </xdr:nvSpPr>
      <xdr:spPr>
        <a:xfrm>
          <a:off x="8271587" y="653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166387</xdr:rowOff>
    </xdr:from>
    <xdr:ext cx="469744" cy="259045"/>
    <xdr:sp macro="" textlink="">
      <xdr:nvSpPr>
        <xdr:cNvPr id="139" name="n_2aveValue【図書館】&#10;一人当たり面積">
          <a:extLst>
            <a:ext uri="{FF2B5EF4-FFF2-40B4-BE49-F238E27FC236}">
              <a16:creationId xmlns:a16="http://schemas.microsoft.com/office/drawing/2014/main" id="{FD7C482C-FD7E-4763-A005-6C50116B9C69}"/>
            </a:ext>
          </a:extLst>
        </xdr:cNvPr>
        <xdr:cNvSpPr txBox="1"/>
      </xdr:nvSpPr>
      <xdr:spPr>
        <a:xfrm>
          <a:off x="7509587" y="653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10177</xdr:rowOff>
    </xdr:from>
    <xdr:ext cx="469744" cy="259045"/>
    <xdr:sp macro="" textlink="">
      <xdr:nvSpPr>
        <xdr:cNvPr id="140" name="n_3aveValue【図書館】&#10;一人当たり面積">
          <a:extLst>
            <a:ext uri="{FF2B5EF4-FFF2-40B4-BE49-F238E27FC236}">
              <a16:creationId xmlns:a16="http://schemas.microsoft.com/office/drawing/2014/main" id="{E622D343-8326-4841-A05B-A929CD3E5D25}"/>
            </a:ext>
          </a:extLst>
        </xdr:cNvPr>
        <xdr:cNvSpPr txBox="1"/>
      </xdr:nvSpPr>
      <xdr:spPr>
        <a:xfrm>
          <a:off x="6712027" y="6548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10177</xdr:rowOff>
    </xdr:from>
    <xdr:ext cx="469744" cy="259045"/>
    <xdr:sp macro="" textlink="">
      <xdr:nvSpPr>
        <xdr:cNvPr id="141" name="n_4aveValue【図書館】&#10;一人当たり面積">
          <a:extLst>
            <a:ext uri="{FF2B5EF4-FFF2-40B4-BE49-F238E27FC236}">
              <a16:creationId xmlns:a16="http://schemas.microsoft.com/office/drawing/2014/main" id="{636CFBF3-7289-4B6A-A5EE-FC122BEA6107}"/>
            </a:ext>
          </a:extLst>
        </xdr:cNvPr>
        <xdr:cNvSpPr txBox="1"/>
      </xdr:nvSpPr>
      <xdr:spPr>
        <a:xfrm>
          <a:off x="5937327" y="6548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42</xdr:row>
      <xdr:rowOff>19067</xdr:rowOff>
    </xdr:from>
    <xdr:ext cx="469744" cy="259045"/>
    <xdr:sp macro="" textlink="">
      <xdr:nvSpPr>
        <xdr:cNvPr id="142" name="n_1mainValue【図書館】&#10;一人当たり面積">
          <a:extLst>
            <a:ext uri="{FF2B5EF4-FFF2-40B4-BE49-F238E27FC236}">
              <a16:creationId xmlns:a16="http://schemas.microsoft.com/office/drawing/2014/main" id="{0D7FD2E9-4B2E-4191-AF1B-F57938FE5B9C}"/>
            </a:ext>
          </a:extLst>
        </xdr:cNvPr>
        <xdr:cNvSpPr txBox="1"/>
      </xdr:nvSpPr>
      <xdr:spPr>
        <a:xfrm>
          <a:off x="8271587" y="705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19067</xdr:rowOff>
    </xdr:from>
    <xdr:ext cx="469744" cy="259045"/>
    <xdr:sp macro="" textlink="">
      <xdr:nvSpPr>
        <xdr:cNvPr id="143" name="n_2mainValue【図書館】&#10;一人当たり面積">
          <a:extLst>
            <a:ext uri="{FF2B5EF4-FFF2-40B4-BE49-F238E27FC236}">
              <a16:creationId xmlns:a16="http://schemas.microsoft.com/office/drawing/2014/main" id="{4A839A2E-A21A-4B97-9981-9DB677F00DFD}"/>
            </a:ext>
          </a:extLst>
        </xdr:cNvPr>
        <xdr:cNvSpPr txBox="1"/>
      </xdr:nvSpPr>
      <xdr:spPr>
        <a:xfrm>
          <a:off x="7509587" y="705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42</xdr:row>
      <xdr:rowOff>19067</xdr:rowOff>
    </xdr:from>
    <xdr:ext cx="469744" cy="259045"/>
    <xdr:sp macro="" textlink="">
      <xdr:nvSpPr>
        <xdr:cNvPr id="144" name="n_3mainValue【図書館】&#10;一人当たり面積">
          <a:extLst>
            <a:ext uri="{FF2B5EF4-FFF2-40B4-BE49-F238E27FC236}">
              <a16:creationId xmlns:a16="http://schemas.microsoft.com/office/drawing/2014/main" id="{3089D320-80AB-4638-AC9A-FCDDD928C472}"/>
            </a:ext>
          </a:extLst>
        </xdr:cNvPr>
        <xdr:cNvSpPr txBox="1"/>
      </xdr:nvSpPr>
      <xdr:spPr>
        <a:xfrm>
          <a:off x="6712027" y="705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42</xdr:row>
      <xdr:rowOff>19067</xdr:rowOff>
    </xdr:from>
    <xdr:ext cx="469744" cy="259045"/>
    <xdr:sp macro="" textlink="">
      <xdr:nvSpPr>
        <xdr:cNvPr id="145" name="n_4mainValue【図書館】&#10;一人当たり面積">
          <a:extLst>
            <a:ext uri="{FF2B5EF4-FFF2-40B4-BE49-F238E27FC236}">
              <a16:creationId xmlns:a16="http://schemas.microsoft.com/office/drawing/2014/main" id="{518E89D5-772A-4A4F-8E6E-67A345891CA5}"/>
            </a:ext>
          </a:extLst>
        </xdr:cNvPr>
        <xdr:cNvSpPr txBox="1"/>
      </xdr:nvSpPr>
      <xdr:spPr>
        <a:xfrm>
          <a:off x="5937327" y="705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EDA67EE4-88C8-4C58-BA5B-405759062432}"/>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AC88CDF7-E0D1-43CF-A784-7AB5774C3CAA}"/>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A0B126EC-84AE-4B21-8616-80FB850A1F16}"/>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AE921422-FEB3-45D2-A4C4-B2D737F553C4}"/>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C4CD84E0-76A5-48B7-9D93-AC85B5B66A06}"/>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DA4A24BE-FC4F-45F5-9310-B27852FF5ED6}"/>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87C6F0E6-FFDB-44EB-8D33-EF2E11C41F2A}"/>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97A5E4C-13CF-4E2C-8A59-A534F5C09CBB}"/>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A1AF108C-AB58-41D9-BB1F-535D4B50D781}"/>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3D2A5A26-BE8E-44EB-B9CC-8E4DF7237D40}"/>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E391C207-FDB3-4898-8EEC-0A122F094F95}"/>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7" name="直線コネクタ 156">
          <a:extLst>
            <a:ext uri="{FF2B5EF4-FFF2-40B4-BE49-F238E27FC236}">
              <a16:creationId xmlns:a16="http://schemas.microsoft.com/office/drawing/2014/main" id="{9A1835BF-8177-4EA2-B65B-E1BD5CEFDDE8}"/>
            </a:ext>
          </a:extLst>
        </xdr:cNvPr>
        <xdr:cNvCxnSpPr/>
      </xdr:nvCxnSpPr>
      <xdr:spPr>
        <a:xfrm>
          <a:off x="67056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29227</xdr:rowOff>
    </xdr:from>
    <xdr:ext cx="403059" cy="259045"/>
    <xdr:sp macro="" textlink="">
      <xdr:nvSpPr>
        <xdr:cNvPr id="158" name="テキスト ボックス 157">
          <a:extLst>
            <a:ext uri="{FF2B5EF4-FFF2-40B4-BE49-F238E27FC236}">
              <a16:creationId xmlns:a16="http://schemas.microsoft.com/office/drawing/2014/main" id="{BEEBCFA1-1116-4CC6-B37D-45B43D21FCE6}"/>
            </a:ext>
          </a:extLst>
        </xdr:cNvPr>
        <xdr:cNvSpPr txBox="1"/>
      </xdr:nvSpPr>
      <xdr:spPr>
        <a:xfrm>
          <a:off x="336081" y="10590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59" name="直線コネクタ 158">
          <a:extLst>
            <a:ext uri="{FF2B5EF4-FFF2-40B4-BE49-F238E27FC236}">
              <a16:creationId xmlns:a16="http://schemas.microsoft.com/office/drawing/2014/main" id="{5CCA9B07-C5AC-42C5-9ECE-BE410F35236D}"/>
            </a:ext>
          </a:extLst>
        </xdr:cNvPr>
        <xdr:cNvCxnSpPr/>
      </xdr:nvCxnSpPr>
      <xdr:spPr>
        <a:xfrm>
          <a:off x="67056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0" name="テキスト ボックス 159">
          <a:extLst>
            <a:ext uri="{FF2B5EF4-FFF2-40B4-BE49-F238E27FC236}">
              <a16:creationId xmlns:a16="http://schemas.microsoft.com/office/drawing/2014/main" id="{976422F5-2140-497A-AAB6-4B6875FAF51A}"/>
            </a:ext>
          </a:extLst>
        </xdr:cNvPr>
        <xdr:cNvSpPr txBox="1"/>
      </xdr:nvSpPr>
      <xdr:spPr>
        <a:xfrm>
          <a:off x="33608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1" name="直線コネクタ 160">
          <a:extLst>
            <a:ext uri="{FF2B5EF4-FFF2-40B4-BE49-F238E27FC236}">
              <a16:creationId xmlns:a16="http://schemas.microsoft.com/office/drawing/2014/main" id="{ADADCD2A-FC09-4186-BD3C-E3AA4DE216A9}"/>
            </a:ext>
          </a:extLst>
        </xdr:cNvPr>
        <xdr:cNvCxnSpPr/>
      </xdr:nvCxnSpPr>
      <xdr:spPr>
        <a:xfrm>
          <a:off x="67056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2" name="テキスト ボックス 161">
          <a:extLst>
            <a:ext uri="{FF2B5EF4-FFF2-40B4-BE49-F238E27FC236}">
              <a16:creationId xmlns:a16="http://schemas.microsoft.com/office/drawing/2014/main" id="{679E96E4-EEDF-438B-8643-4E6DF9B9738C}"/>
            </a:ext>
          </a:extLst>
        </xdr:cNvPr>
        <xdr:cNvSpPr txBox="1"/>
      </xdr:nvSpPr>
      <xdr:spPr>
        <a:xfrm>
          <a:off x="336081" y="96990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3" name="直線コネクタ 162">
          <a:extLst>
            <a:ext uri="{FF2B5EF4-FFF2-40B4-BE49-F238E27FC236}">
              <a16:creationId xmlns:a16="http://schemas.microsoft.com/office/drawing/2014/main" id="{1A1EA7AB-B493-4330-A4E9-8CDBF80C007D}"/>
            </a:ext>
          </a:extLst>
        </xdr:cNvPr>
        <xdr:cNvCxnSpPr/>
      </xdr:nvCxnSpPr>
      <xdr:spPr>
        <a:xfrm>
          <a:off x="67056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4" name="テキスト ボックス 163">
          <a:extLst>
            <a:ext uri="{FF2B5EF4-FFF2-40B4-BE49-F238E27FC236}">
              <a16:creationId xmlns:a16="http://schemas.microsoft.com/office/drawing/2014/main" id="{18FBD010-A029-4403-A68C-FBD900966D61}"/>
            </a:ext>
          </a:extLst>
        </xdr:cNvPr>
        <xdr:cNvSpPr txBox="1"/>
      </xdr:nvSpPr>
      <xdr:spPr>
        <a:xfrm>
          <a:off x="336081" y="9249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5" name="直線コネクタ 164">
          <a:extLst>
            <a:ext uri="{FF2B5EF4-FFF2-40B4-BE49-F238E27FC236}">
              <a16:creationId xmlns:a16="http://schemas.microsoft.com/office/drawing/2014/main" id="{E37F3536-4830-4869-9DBC-66AC9DD22CBE}"/>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6" name="テキスト ボックス 165">
          <a:extLst>
            <a:ext uri="{FF2B5EF4-FFF2-40B4-BE49-F238E27FC236}">
              <a16:creationId xmlns:a16="http://schemas.microsoft.com/office/drawing/2014/main" id="{8073DB1E-0FD5-41CA-9F00-721EFB9157CB}"/>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7" name="【体育館・プール】&#10;有形固定資産減価償却率グラフ枠">
          <a:extLst>
            <a:ext uri="{FF2B5EF4-FFF2-40B4-BE49-F238E27FC236}">
              <a16:creationId xmlns:a16="http://schemas.microsoft.com/office/drawing/2014/main" id="{D61BA710-ED33-4147-B86A-A5E832C661A5}"/>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134874</xdr:rowOff>
    </xdr:from>
    <xdr:to>
      <xdr:col>24</xdr:col>
      <xdr:colOff>62865</xdr:colOff>
      <xdr:row>63</xdr:row>
      <xdr:rowOff>73152</xdr:rowOff>
    </xdr:to>
    <xdr:cxnSp macro="">
      <xdr:nvCxnSpPr>
        <xdr:cNvPr id="168" name="直線コネクタ 167">
          <a:extLst>
            <a:ext uri="{FF2B5EF4-FFF2-40B4-BE49-F238E27FC236}">
              <a16:creationId xmlns:a16="http://schemas.microsoft.com/office/drawing/2014/main" id="{A8EF98DF-5FAA-4863-9DC6-25DF5BD5C5BA}"/>
            </a:ext>
          </a:extLst>
        </xdr:cNvPr>
        <xdr:cNvCxnSpPr/>
      </xdr:nvCxnSpPr>
      <xdr:spPr>
        <a:xfrm flipV="1">
          <a:off x="4086225" y="9522714"/>
          <a:ext cx="0" cy="11117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76979</xdr:rowOff>
    </xdr:from>
    <xdr:ext cx="405111" cy="259045"/>
    <xdr:sp macro="" textlink="">
      <xdr:nvSpPr>
        <xdr:cNvPr id="169" name="【体育館・プール】&#10;有形固定資産減価償却率最小値テキスト">
          <a:extLst>
            <a:ext uri="{FF2B5EF4-FFF2-40B4-BE49-F238E27FC236}">
              <a16:creationId xmlns:a16="http://schemas.microsoft.com/office/drawing/2014/main" id="{426785D8-DB5B-41EE-9413-E1AA744686DB}"/>
            </a:ext>
          </a:extLst>
        </xdr:cNvPr>
        <xdr:cNvSpPr txBox="1"/>
      </xdr:nvSpPr>
      <xdr:spPr>
        <a:xfrm>
          <a:off x="4124960" y="10638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73152</xdr:rowOff>
    </xdr:from>
    <xdr:to>
      <xdr:col>24</xdr:col>
      <xdr:colOff>152400</xdr:colOff>
      <xdr:row>63</xdr:row>
      <xdr:rowOff>73152</xdr:rowOff>
    </xdr:to>
    <xdr:cxnSp macro="">
      <xdr:nvCxnSpPr>
        <xdr:cNvPr id="170" name="直線コネクタ 169">
          <a:extLst>
            <a:ext uri="{FF2B5EF4-FFF2-40B4-BE49-F238E27FC236}">
              <a16:creationId xmlns:a16="http://schemas.microsoft.com/office/drawing/2014/main" id="{A185C916-CBAC-4171-B8C6-FA754D88ED1D}"/>
            </a:ext>
          </a:extLst>
        </xdr:cNvPr>
        <xdr:cNvCxnSpPr/>
      </xdr:nvCxnSpPr>
      <xdr:spPr>
        <a:xfrm>
          <a:off x="4020820" y="106344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81551</xdr:rowOff>
    </xdr:from>
    <xdr:ext cx="405111" cy="259045"/>
    <xdr:sp macro="" textlink="">
      <xdr:nvSpPr>
        <xdr:cNvPr id="171" name="【体育館・プール】&#10;有形固定資産減価償却率最大値テキスト">
          <a:extLst>
            <a:ext uri="{FF2B5EF4-FFF2-40B4-BE49-F238E27FC236}">
              <a16:creationId xmlns:a16="http://schemas.microsoft.com/office/drawing/2014/main" id="{6E8C5906-F765-4A1F-B0BC-C091900F4A72}"/>
            </a:ext>
          </a:extLst>
        </xdr:cNvPr>
        <xdr:cNvSpPr txBox="1"/>
      </xdr:nvSpPr>
      <xdr:spPr>
        <a:xfrm>
          <a:off x="4124960" y="9301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134874</xdr:rowOff>
    </xdr:from>
    <xdr:to>
      <xdr:col>24</xdr:col>
      <xdr:colOff>152400</xdr:colOff>
      <xdr:row>56</xdr:row>
      <xdr:rowOff>134874</xdr:rowOff>
    </xdr:to>
    <xdr:cxnSp macro="">
      <xdr:nvCxnSpPr>
        <xdr:cNvPr id="172" name="直線コネクタ 171">
          <a:extLst>
            <a:ext uri="{FF2B5EF4-FFF2-40B4-BE49-F238E27FC236}">
              <a16:creationId xmlns:a16="http://schemas.microsoft.com/office/drawing/2014/main" id="{5AF43077-5FC1-40D7-B56D-83CF7CF41A09}"/>
            </a:ext>
          </a:extLst>
        </xdr:cNvPr>
        <xdr:cNvCxnSpPr/>
      </xdr:nvCxnSpPr>
      <xdr:spPr>
        <a:xfrm>
          <a:off x="4020820" y="95227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90949</xdr:rowOff>
    </xdr:from>
    <xdr:ext cx="405111" cy="259045"/>
    <xdr:sp macro="" textlink="">
      <xdr:nvSpPr>
        <xdr:cNvPr id="173" name="【体育館・プール】&#10;有形固定資産減価償却率平均値テキスト">
          <a:extLst>
            <a:ext uri="{FF2B5EF4-FFF2-40B4-BE49-F238E27FC236}">
              <a16:creationId xmlns:a16="http://schemas.microsoft.com/office/drawing/2014/main" id="{C93F4F95-1103-4492-917C-B3E52F1ADE74}"/>
            </a:ext>
          </a:extLst>
        </xdr:cNvPr>
        <xdr:cNvSpPr txBox="1"/>
      </xdr:nvSpPr>
      <xdr:spPr>
        <a:xfrm>
          <a:off x="4124960" y="99817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68072</xdr:rowOff>
    </xdr:from>
    <xdr:to>
      <xdr:col>24</xdr:col>
      <xdr:colOff>114300</xdr:colOff>
      <xdr:row>60</xdr:row>
      <xdr:rowOff>169672</xdr:rowOff>
    </xdr:to>
    <xdr:sp macro="" textlink="">
      <xdr:nvSpPr>
        <xdr:cNvPr id="174" name="フローチャート: 判断 173">
          <a:extLst>
            <a:ext uri="{FF2B5EF4-FFF2-40B4-BE49-F238E27FC236}">
              <a16:creationId xmlns:a16="http://schemas.microsoft.com/office/drawing/2014/main" id="{907FE11B-4C03-4EF7-9CEE-06C4928BE3E5}"/>
            </a:ext>
          </a:extLst>
        </xdr:cNvPr>
        <xdr:cNvSpPr/>
      </xdr:nvSpPr>
      <xdr:spPr>
        <a:xfrm>
          <a:off x="4036060" y="10126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31496</xdr:rowOff>
    </xdr:from>
    <xdr:to>
      <xdr:col>20</xdr:col>
      <xdr:colOff>38100</xdr:colOff>
      <xdr:row>60</xdr:row>
      <xdr:rowOff>133096</xdr:rowOff>
    </xdr:to>
    <xdr:sp macro="" textlink="">
      <xdr:nvSpPr>
        <xdr:cNvPr id="175" name="フローチャート: 判断 174">
          <a:extLst>
            <a:ext uri="{FF2B5EF4-FFF2-40B4-BE49-F238E27FC236}">
              <a16:creationId xmlns:a16="http://schemas.microsoft.com/office/drawing/2014/main" id="{E1ACB210-9B8A-4D4D-8E92-8AC3DFDCB8D3}"/>
            </a:ext>
          </a:extLst>
        </xdr:cNvPr>
        <xdr:cNvSpPr/>
      </xdr:nvSpPr>
      <xdr:spPr>
        <a:xfrm>
          <a:off x="3312160" y="1008989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168656</xdr:rowOff>
    </xdr:from>
    <xdr:to>
      <xdr:col>15</xdr:col>
      <xdr:colOff>101600</xdr:colOff>
      <xdr:row>60</xdr:row>
      <xdr:rowOff>98806</xdr:rowOff>
    </xdr:to>
    <xdr:sp macro="" textlink="">
      <xdr:nvSpPr>
        <xdr:cNvPr id="176" name="フローチャート: 判断 175">
          <a:extLst>
            <a:ext uri="{FF2B5EF4-FFF2-40B4-BE49-F238E27FC236}">
              <a16:creationId xmlns:a16="http://schemas.microsoft.com/office/drawing/2014/main" id="{EFE38ABB-06C3-4E51-9ED7-7F13268613FB}"/>
            </a:ext>
          </a:extLst>
        </xdr:cNvPr>
        <xdr:cNvSpPr/>
      </xdr:nvSpPr>
      <xdr:spPr>
        <a:xfrm>
          <a:off x="2514600" y="100594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113792</xdr:rowOff>
    </xdr:from>
    <xdr:to>
      <xdr:col>10</xdr:col>
      <xdr:colOff>165100</xdr:colOff>
      <xdr:row>60</xdr:row>
      <xdr:rowOff>43942</xdr:rowOff>
    </xdr:to>
    <xdr:sp macro="" textlink="">
      <xdr:nvSpPr>
        <xdr:cNvPr id="177" name="フローチャート: 判断 176">
          <a:extLst>
            <a:ext uri="{FF2B5EF4-FFF2-40B4-BE49-F238E27FC236}">
              <a16:creationId xmlns:a16="http://schemas.microsoft.com/office/drawing/2014/main" id="{58C84F44-A291-48D7-9966-DDFD1155B0DE}"/>
            </a:ext>
          </a:extLst>
        </xdr:cNvPr>
        <xdr:cNvSpPr/>
      </xdr:nvSpPr>
      <xdr:spPr>
        <a:xfrm>
          <a:off x="1739900" y="100045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68072</xdr:rowOff>
    </xdr:from>
    <xdr:to>
      <xdr:col>6</xdr:col>
      <xdr:colOff>38100</xdr:colOff>
      <xdr:row>59</xdr:row>
      <xdr:rowOff>169672</xdr:rowOff>
    </xdr:to>
    <xdr:sp macro="" textlink="">
      <xdr:nvSpPr>
        <xdr:cNvPr id="178" name="フローチャート: 判断 177">
          <a:extLst>
            <a:ext uri="{FF2B5EF4-FFF2-40B4-BE49-F238E27FC236}">
              <a16:creationId xmlns:a16="http://schemas.microsoft.com/office/drawing/2014/main" id="{C61A032B-A92B-4FEE-BA55-CA02752BCA36}"/>
            </a:ext>
          </a:extLst>
        </xdr:cNvPr>
        <xdr:cNvSpPr/>
      </xdr:nvSpPr>
      <xdr:spPr>
        <a:xfrm>
          <a:off x="965200" y="995883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7BF1CC72-66F2-41DF-898D-7DA9F79724F5}"/>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F0544E50-787D-4915-AF83-4067B8C715DE}"/>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33ABAC02-9807-4542-BB84-EED4A8B4F7AC}"/>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D45CF88C-DAD1-4A15-8D5B-2A879285538A}"/>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81BF021-891B-4025-AB45-A232A08597EA}"/>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22352</xdr:rowOff>
    </xdr:from>
    <xdr:to>
      <xdr:col>24</xdr:col>
      <xdr:colOff>114300</xdr:colOff>
      <xdr:row>63</xdr:row>
      <xdr:rowOff>123952</xdr:rowOff>
    </xdr:to>
    <xdr:sp macro="" textlink="">
      <xdr:nvSpPr>
        <xdr:cNvPr id="184" name="楕円 183">
          <a:extLst>
            <a:ext uri="{FF2B5EF4-FFF2-40B4-BE49-F238E27FC236}">
              <a16:creationId xmlns:a16="http://schemas.microsoft.com/office/drawing/2014/main" id="{5058E0B1-3618-4544-893F-40158BC97094}"/>
            </a:ext>
          </a:extLst>
        </xdr:cNvPr>
        <xdr:cNvSpPr/>
      </xdr:nvSpPr>
      <xdr:spPr>
        <a:xfrm>
          <a:off x="4036060" y="10583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108729</xdr:rowOff>
    </xdr:from>
    <xdr:ext cx="405111" cy="259045"/>
    <xdr:sp macro="" textlink="">
      <xdr:nvSpPr>
        <xdr:cNvPr id="185" name="【体育館・プール】&#10;有形固定資産減価償却率該当値テキスト">
          <a:extLst>
            <a:ext uri="{FF2B5EF4-FFF2-40B4-BE49-F238E27FC236}">
              <a16:creationId xmlns:a16="http://schemas.microsoft.com/office/drawing/2014/main" id="{CAEB5B7B-F1D9-4A0A-BD24-FA254FE399C7}"/>
            </a:ext>
          </a:extLst>
        </xdr:cNvPr>
        <xdr:cNvSpPr txBox="1"/>
      </xdr:nvSpPr>
      <xdr:spPr>
        <a:xfrm>
          <a:off x="4124960" y="10502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129794</xdr:rowOff>
    </xdr:from>
    <xdr:to>
      <xdr:col>20</xdr:col>
      <xdr:colOff>38100</xdr:colOff>
      <xdr:row>64</xdr:row>
      <xdr:rowOff>59944</xdr:rowOff>
    </xdr:to>
    <xdr:sp macro="" textlink="">
      <xdr:nvSpPr>
        <xdr:cNvPr id="186" name="楕円 185">
          <a:extLst>
            <a:ext uri="{FF2B5EF4-FFF2-40B4-BE49-F238E27FC236}">
              <a16:creationId xmlns:a16="http://schemas.microsoft.com/office/drawing/2014/main" id="{C74BB632-C4E6-474C-9BD2-9903272DD436}"/>
            </a:ext>
          </a:extLst>
        </xdr:cNvPr>
        <xdr:cNvSpPr/>
      </xdr:nvSpPr>
      <xdr:spPr>
        <a:xfrm>
          <a:off x="3312160" y="1069111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73152</xdr:rowOff>
    </xdr:from>
    <xdr:to>
      <xdr:col>24</xdr:col>
      <xdr:colOff>63500</xdr:colOff>
      <xdr:row>64</xdr:row>
      <xdr:rowOff>9144</xdr:rowOff>
    </xdr:to>
    <xdr:cxnSp macro="">
      <xdr:nvCxnSpPr>
        <xdr:cNvPr id="187" name="直線コネクタ 186">
          <a:extLst>
            <a:ext uri="{FF2B5EF4-FFF2-40B4-BE49-F238E27FC236}">
              <a16:creationId xmlns:a16="http://schemas.microsoft.com/office/drawing/2014/main" id="{96A2D979-96E9-4B76-89D5-AB0F2EE3B404}"/>
            </a:ext>
          </a:extLst>
        </xdr:cNvPr>
        <xdr:cNvCxnSpPr/>
      </xdr:nvCxnSpPr>
      <xdr:spPr>
        <a:xfrm flipV="1">
          <a:off x="3355340" y="10634472"/>
          <a:ext cx="731520" cy="103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106934</xdr:rowOff>
    </xdr:from>
    <xdr:to>
      <xdr:col>15</xdr:col>
      <xdr:colOff>101600</xdr:colOff>
      <xdr:row>64</xdr:row>
      <xdr:rowOff>37084</xdr:rowOff>
    </xdr:to>
    <xdr:sp macro="" textlink="">
      <xdr:nvSpPr>
        <xdr:cNvPr id="188" name="楕円 187">
          <a:extLst>
            <a:ext uri="{FF2B5EF4-FFF2-40B4-BE49-F238E27FC236}">
              <a16:creationId xmlns:a16="http://schemas.microsoft.com/office/drawing/2014/main" id="{DDF4D03A-E02B-4CE4-BE75-A3EB1B4C46B2}"/>
            </a:ext>
          </a:extLst>
        </xdr:cNvPr>
        <xdr:cNvSpPr/>
      </xdr:nvSpPr>
      <xdr:spPr>
        <a:xfrm>
          <a:off x="2514600" y="106682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157734</xdr:rowOff>
    </xdr:from>
    <xdr:to>
      <xdr:col>19</xdr:col>
      <xdr:colOff>177800</xdr:colOff>
      <xdr:row>64</xdr:row>
      <xdr:rowOff>9144</xdr:rowOff>
    </xdr:to>
    <xdr:cxnSp macro="">
      <xdr:nvCxnSpPr>
        <xdr:cNvPr id="189" name="直線コネクタ 188">
          <a:extLst>
            <a:ext uri="{FF2B5EF4-FFF2-40B4-BE49-F238E27FC236}">
              <a16:creationId xmlns:a16="http://schemas.microsoft.com/office/drawing/2014/main" id="{0312D24E-3424-4BB6-AFFA-F6AD9E049371}"/>
            </a:ext>
          </a:extLst>
        </xdr:cNvPr>
        <xdr:cNvCxnSpPr/>
      </xdr:nvCxnSpPr>
      <xdr:spPr>
        <a:xfrm>
          <a:off x="2565400" y="10719054"/>
          <a:ext cx="78994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68072</xdr:rowOff>
    </xdr:from>
    <xdr:to>
      <xdr:col>10</xdr:col>
      <xdr:colOff>165100</xdr:colOff>
      <xdr:row>63</xdr:row>
      <xdr:rowOff>169672</xdr:rowOff>
    </xdr:to>
    <xdr:sp macro="" textlink="">
      <xdr:nvSpPr>
        <xdr:cNvPr id="190" name="楕円 189">
          <a:extLst>
            <a:ext uri="{FF2B5EF4-FFF2-40B4-BE49-F238E27FC236}">
              <a16:creationId xmlns:a16="http://schemas.microsoft.com/office/drawing/2014/main" id="{2BC34001-7AB3-469C-AA55-BD6718140557}"/>
            </a:ext>
          </a:extLst>
        </xdr:cNvPr>
        <xdr:cNvSpPr/>
      </xdr:nvSpPr>
      <xdr:spPr>
        <a:xfrm>
          <a:off x="1739900" y="1062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118872</xdr:rowOff>
    </xdr:from>
    <xdr:to>
      <xdr:col>15</xdr:col>
      <xdr:colOff>50800</xdr:colOff>
      <xdr:row>63</xdr:row>
      <xdr:rowOff>157734</xdr:rowOff>
    </xdr:to>
    <xdr:cxnSp macro="">
      <xdr:nvCxnSpPr>
        <xdr:cNvPr id="191" name="直線コネクタ 190">
          <a:extLst>
            <a:ext uri="{FF2B5EF4-FFF2-40B4-BE49-F238E27FC236}">
              <a16:creationId xmlns:a16="http://schemas.microsoft.com/office/drawing/2014/main" id="{0E8BDA4A-7614-4064-B008-D85DB025D264}"/>
            </a:ext>
          </a:extLst>
        </xdr:cNvPr>
        <xdr:cNvCxnSpPr/>
      </xdr:nvCxnSpPr>
      <xdr:spPr>
        <a:xfrm>
          <a:off x="1790700" y="10680192"/>
          <a:ext cx="7747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13208</xdr:rowOff>
    </xdr:from>
    <xdr:to>
      <xdr:col>6</xdr:col>
      <xdr:colOff>38100</xdr:colOff>
      <xdr:row>63</xdr:row>
      <xdr:rowOff>114808</xdr:rowOff>
    </xdr:to>
    <xdr:sp macro="" textlink="">
      <xdr:nvSpPr>
        <xdr:cNvPr id="192" name="楕円 191">
          <a:extLst>
            <a:ext uri="{FF2B5EF4-FFF2-40B4-BE49-F238E27FC236}">
              <a16:creationId xmlns:a16="http://schemas.microsoft.com/office/drawing/2014/main" id="{723BE7E2-DC6D-43EE-9077-DCD2468E6260}"/>
            </a:ext>
          </a:extLst>
        </xdr:cNvPr>
        <xdr:cNvSpPr/>
      </xdr:nvSpPr>
      <xdr:spPr>
        <a:xfrm>
          <a:off x="965200" y="1057452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64008</xdr:rowOff>
    </xdr:from>
    <xdr:to>
      <xdr:col>10</xdr:col>
      <xdr:colOff>114300</xdr:colOff>
      <xdr:row>63</xdr:row>
      <xdr:rowOff>118872</xdr:rowOff>
    </xdr:to>
    <xdr:cxnSp macro="">
      <xdr:nvCxnSpPr>
        <xdr:cNvPr id="193" name="直線コネクタ 192">
          <a:extLst>
            <a:ext uri="{FF2B5EF4-FFF2-40B4-BE49-F238E27FC236}">
              <a16:creationId xmlns:a16="http://schemas.microsoft.com/office/drawing/2014/main" id="{39CA8F14-535B-4576-8E42-37E08D01B05C}"/>
            </a:ext>
          </a:extLst>
        </xdr:cNvPr>
        <xdr:cNvCxnSpPr/>
      </xdr:nvCxnSpPr>
      <xdr:spPr>
        <a:xfrm>
          <a:off x="1008380" y="10625328"/>
          <a:ext cx="78232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149623</xdr:rowOff>
    </xdr:from>
    <xdr:ext cx="405111" cy="259045"/>
    <xdr:sp macro="" textlink="">
      <xdr:nvSpPr>
        <xdr:cNvPr id="194" name="n_1aveValue【体育館・プール】&#10;有形固定資産減価償却率">
          <a:extLst>
            <a:ext uri="{FF2B5EF4-FFF2-40B4-BE49-F238E27FC236}">
              <a16:creationId xmlns:a16="http://schemas.microsoft.com/office/drawing/2014/main" id="{DF1B3D5C-8FEF-407B-8C9B-8B6674F7F8E5}"/>
            </a:ext>
          </a:extLst>
        </xdr:cNvPr>
        <xdr:cNvSpPr txBox="1"/>
      </xdr:nvSpPr>
      <xdr:spPr>
        <a:xfrm>
          <a:off x="3170564" y="9872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115333</xdr:rowOff>
    </xdr:from>
    <xdr:ext cx="405111" cy="259045"/>
    <xdr:sp macro="" textlink="">
      <xdr:nvSpPr>
        <xdr:cNvPr id="195" name="n_2aveValue【体育館・プール】&#10;有形固定資産減価償却率">
          <a:extLst>
            <a:ext uri="{FF2B5EF4-FFF2-40B4-BE49-F238E27FC236}">
              <a16:creationId xmlns:a16="http://schemas.microsoft.com/office/drawing/2014/main" id="{D66D32BC-7ADD-4EDA-83AA-8B0033FDD7C1}"/>
            </a:ext>
          </a:extLst>
        </xdr:cNvPr>
        <xdr:cNvSpPr txBox="1"/>
      </xdr:nvSpPr>
      <xdr:spPr>
        <a:xfrm>
          <a:off x="2385704" y="9838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60469</xdr:rowOff>
    </xdr:from>
    <xdr:ext cx="405111" cy="259045"/>
    <xdr:sp macro="" textlink="">
      <xdr:nvSpPr>
        <xdr:cNvPr id="196" name="n_3aveValue【体育館・プール】&#10;有形固定資産減価償却率">
          <a:extLst>
            <a:ext uri="{FF2B5EF4-FFF2-40B4-BE49-F238E27FC236}">
              <a16:creationId xmlns:a16="http://schemas.microsoft.com/office/drawing/2014/main" id="{0CB361E6-4238-44B6-8BAE-9D097ED85AE6}"/>
            </a:ext>
          </a:extLst>
        </xdr:cNvPr>
        <xdr:cNvSpPr txBox="1"/>
      </xdr:nvSpPr>
      <xdr:spPr>
        <a:xfrm>
          <a:off x="1611004" y="97835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14749</xdr:rowOff>
    </xdr:from>
    <xdr:ext cx="405111" cy="259045"/>
    <xdr:sp macro="" textlink="">
      <xdr:nvSpPr>
        <xdr:cNvPr id="197" name="n_4aveValue【体育館・プール】&#10;有形固定資産減価償却率">
          <a:extLst>
            <a:ext uri="{FF2B5EF4-FFF2-40B4-BE49-F238E27FC236}">
              <a16:creationId xmlns:a16="http://schemas.microsoft.com/office/drawing/2014/main" id="{9A7CE423-0BAC-4C88-84C8-CBE229DDF57C}"/>
            </a:ext>
          </a:extLst>
        </xdr:cNvPr>
        <xdr:cNvSpPr txBox="1"/>
      </xdr:nvSpPr>
      <xdr:spPr>
        <a:xfrm>
          <a:off x="836304" y="9737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51071</xdr:rowOff>
    </xdr:from>
    <xdr:ext cx="405111" cy="259045"/>
    <xdr:sp macro="" textlink="">
      <xdr:nvSpPr>
        <xdr:cNvPr id="198" name="n_1mainValue【体育館・プール】&#10;有形固定資産減価償却率">
          <a:extLst>
            <a:ext uri="{FF2B5EF4-FFF2-40B4-BE49-F238E27FC236}">
              <a16:creationId xmlns:a16="http://schemas.microsoft.com/office/drawing/2014/main" id="{CE09BB9D-AFFD-4BFA-B49D-22102C53B11B}"/>
            </a:ext>
          </a:extLst>
        </xdr:cNvPr>
        <xdr:cNvSpPr txBox="1"/>
      </xdr:nvSpPr>
      <xdr:spPr>
        <a:xfrm>
          <a:off x="3170564" y="10780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28211</xdr:rowOff>
    </xdr:from>
    <xdr:ext cx="405111" cy="259045"/>
    <xdr:sp macro="" textlink="">
      <xdr:nvSpPr>
        <xdr:cNvPr id="199" name="n_2mainValue【体育館・プール】&#10;有形固定資産減価償却率">
          <a:extLst>
            <a:ext uri="{FF2B5EF4-FFF2-40B4-BE49-F238E27FC236}">
              <a16:creationId xmlns:a16="http://schemas.microsoft.com/office/drawing/2014/main" id="{99DC0E84-D388-48AF-8A59-CEACA6D742E2}"/>
            </a:ext>
          </a:extLst>
        </xdr:cNvPr>
        <xdr:cNvSpPr txBox="1"/>
      </xdr:nvSpPr>
      <xdr:spPr>
        <a:xfrm>
          <a:off x="2385704" y="10757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160799</xdr:rowOff>
    </xdr:from>
    <xdr:ext cx="405111" cy="259045"/>
    <xdr:sp macro="" textlink="">
      <xdr:nvSpPr>
        <xdr:cNvPr id="200" name="n_3mainValue【体育館・プール】&#10;有形固定資産減価償却率">
          <a:extLst>
            <a:ext uri="{FF2B5EF4-FFF2-40B4-BE49-F238E27FC236}">
              <a16:creationId xmlns:a16="http://schemas.microsoft.com/office/drawing/2014/main" id="{B333E4C3-F49C-4359-A894-53D401DE3C28}"/>
            </a:ext>
          </a:extLst>
        </xdr:cNvPr>
        <xdr:cNvSpPr txBox="1"/>
      </xdr:nvSpPr>
      <xdr:spPr>
        <a:xfrm>
          <a:off x="1611004" y="10722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105935</xdr:rowOff>
    </xdr:from>
    <xdr:ext cx="405111" cy="259045"/>
    <xdr:sp macro="" textlink="">
      <xdr:nvSpPr>
        <xdr:cNvPr id="201" name="n_4mainValue【体育館・プール】&#10;有形固定資産減価償却率">
          <a:extLst>
            <a:ext uri="{FF2B5EF4-FFF2-40B4-BE49-F238E27FC236}">
              <a16:creationId xmlns:a16="http://schemas.microsoft.com/office/drawing/2014/main" id="{F0DE5D61-266D-4034-B4EA-3865D2EF3C2D}"/>
            </a:ext>
          </a:extLst>
        </xdr:cNvPr>
        <xdr:cNvSpPr txBox="1"/>
      </xdr:nvSpPr>
      <xdr:spPr>
        <a:xfrm>
          <a:off x="836304" y="10667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2" name="正方形/長方形 201">
          <a:extLst>
            <a:ext uri="{FF2B5EF4-FFF2-40B4-BE49-F238E27FC236}">
              <a16:creationId xmlns:a16="http://schemas.microsoft.com/office/drawing/2014/main" id="{F9F23749-1288-4993-91EE-CCD8BE51D20A}"/>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3" name="正方形/長方形 202">
          <a:extLst>
            <a:ext uri="{FF2B5EF4-FFF2-40B4-BE49-F238E27FC236}">
              <a16:creationId xmlns:a16="http://schemas.microsoft.com/office/drawing/2014/main" id="{F7BD6C5C-F1C0-4B9D-ACEE-2EA06B1911EF}"/>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4" name="正方形/長方形 203">
          <a:extLst>
            <a:ext uri="{FF2B5EF4-FFF2-40B4-BE49-F238E27FC236}">
              <a16:creationId xmlns:a16="http://schemas.microsoft.com/office/drawing/2014/main" id="{432A0040-D1FE-4E69-AE61-2769BD5823B3}"/>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5" name="正方形/長方形 204">
          <a:extLst>
            <a:ext uri="{FF2B5EF4-FFF2-40B4-BE49-F238E27FC236}">
              <a16:creationId xmlns:a16="http://schemas.microsoft.com/office/drawing/2014/main" id="{9A60EAB9-F032-4C1C-9E33-D142E549428E}"/>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6" name="正方形/長方形 205">
          <a:extLst>
            <a:ext uri="{FF2B5EF4-FFF2-40B4-BE49-F238E27FC236}">
              <a16:creationId xmlns:a16="http://schemas.microsoft.com/office/drawing/2014/main" id="{966654D0-DD14-46F7-9AF0-367D1EAA1AC3}"/>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7" name="正方形/長方形 206">
          <a:extLst>
            <a:ext uri="{FF2B5EF4-FFF2-40B4-BE49-F238E27FC236}">
              <a16:creationId xmlns:a16="http://schemas.microsoft.com/office/drawing/2014/main" id="{4C3FD2D5-4B0A-4DFC-B125-F17F1B868939}"/>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8" name="正方形/長方形 207">
          <a:extLst>
            <a:ext uri="{FF2B5EF4-FFF2-40B4-BE49-F238E27FC236}">
              <a16:creationId xmlns:a16="http://schemas.microsoft.com/office/drawing/2014/main" id="{8B8BCB38-AA3E-4EE3-9323-D7853F5F2C26}"/>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9" name="正方形/長方形 208">
          <a:extLst>
            <a:ext uri="{FF2B5EF4-FFF2-40B4-BE49-F238E27FC236}">
              <a16:creationId xmlns:a16="http://schemas.microsoft.com/office/drawing/2014/main" id="{4AA61CF7-25BC-48A7-A8BF-EEC17E229105}"/>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0" name="テキスト ボックス 209">
          <a:extLst>
            <a:ext uri="{FF2B5EF4-FFF2-40B4-BE49-F238E27FC236}">
              <a16:creationId xmlns:a16="http://schemas.microsoft.com/office/drawing/2014/main" id="{DB7101F5-20E0-4B23-BE7E-9B7D1BAA7894}"/>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1" name="直線コネクタ 210">
          <a:extLst>
            <a:ext uri="{FF2B5EF4-FFF2-40B4-BE49-F238E27FC236}">
              <a16:creationId xmlns:a16="http://schemas.microsoft.com/office/drawing/2014/main" id="{93DB325B-BF3C-418C-B180-6B2F83AF9CA1}"/>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65</xdr:row>
      <xdr:rowOff>143527</xdr:rowOff>
    </xdr:from>
    <xdr:ext cx="467179" cy="259045"/>
    <xdr:sp macro="" textlink="">
      <xdr:nvSpPr>
        <xdr:cNvPr id="212" name="テキスト ボックス 211">
          <a:extLst>
            <a:ext uri="{FF2B5EF4-FFF2-40B4-BE49-F238E27FC236}">
              <a16:creationId xmlns:a16="http://schemas.microsoft.com/office/drawing/2014/main" id="{E63CD2DA-6655-43D7-A85B-DFCF01A12A6B}"/>
            </a:ext>
          </a:extLst>
        </xdr:cNvPr>
        <xdr:cNvSpPr txBox="1"/>
      </xdr:nvSpPr>
      <xdr:spPr>
        <a:xfrm>
          <a:off x="54053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64</xdr:row>
      <xdr:rowOff>130628</xdr:rowOff>
    </xdr:from>
    <xdr:to>
      <xdr:col>59</xdr:col>
      <xdr:colOff>50800</xdr:colOff>
      <xdr:row>64</xdr:row>
      <xdr:rowOff>130628</xdr:rowOff>
    </xdr:to>
    <xdr:cxnSp macro="">
      <xdr:nvCxnSpPr>
        <xdr:cNvPr id="213" name="直線コネクタ 212">
          <a:extLst>
            <a:ext uri="{FF2B5EF4-FFF2-40B4-BE49-F238E27FC236}">
              <a16:creationId xmlns:a16="http://schemas.microsoft.com/office/drawing/2014/main" id="{0096AC12-2C94-4574-89E1-649E6375B0F8}"/>
            </a:ext>
          </a:extLst>
        </xdr:cNvPr>
        <xdr:cNvCxnSpPr/>
      </xdr:nvCxnSpPr>
      <xdr:spPr>
        <a:xfrm>
          <a:off x="5826760" y="1085958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14" name="テキスト ボックス 213">
          <a:extLst>
            <a:ext uri="{FF2B5EF4-FFF2-40B4-BE49-F238E27FC236}">
              <a16:creationId xmlns:a16="http://schemas.microsoft.com/office/drawing/2014/main" id="{4504C56B-6391-495C-A150-F337D8F32AF3}"/>
            </a:ext>
          </a:extLst>
        </xdr:cNvPr>
        <xdr:cNvSpPr txBox="1"/>
      </xdr:nvSpPr>
      <xdr:spPr>
        <a:xfrm>
          <a:off x="54053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5" name="直線コネクタ 214">
          <a:extLst>
            <a:ext uri="{FF2B5EF4-FFF2-40B4-BE49-F238E27FC236}">
              <a16:creationId xmlns:a16="http://schemas.microsoft.com/office/drawing/2014/main" id="{97090EBE-9585-418E-9396-718B2F0DE182}"/>
            </a:ext>
          </a:extLst>
        </xdr:cNvPr>
        <xdr:cNvCxnSpPr/>
      </xdr:nvCxnSpPr>
      <xdr:spPr>
        <a:xfrm>
          <a:off x="5826760" y="1054063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16" name="テキスト ボックス 215">
          <a:extLst>
            <a:ext uri="{FF2B5EF4-FFF2-40B4-BE49-F238E27FC236}">
              <a16:creationId xmlns:a16="http://schemas.microsoft.com/office/drawing/2014/main" id="{2965BA63-8286-4777-88E5-5C00657D9B18}"/>
            </a:ext>
          </a:extLst>
        </xdr:cNvPr>
        <xdr:cNvSpPr txBox="1"/>
      </xdr:nvSpPr>
      <xdr:spPr>
        <a:xfrm>
          <a:off x="540530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7" name="直線コネクタ 216">
          <a:extLst>
            <a:ext uri="{FF2B5EF4-FFF2-40B4-BE49-F238E27FC236}">
              <a16:creationId xmlns:a16="http://schemas.microsoft.com/office/drawing/2014/main" id="{9F7240D0-EA12-4948-95AF-731201629F25}"/>
            </a:ext>
          </a:extLst>
        </xdr:cNvPr>
        <xdr:cNvCxnSpPr/>
      </xdr:nvCxnSpPr>
      <xdr:spPr>
        <a:xfrm>
          <a:off x="5826760" y="102216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18" name="テキスト ボックス 217">
          <a:extLst>
            <a:ext uri="{FF2B5EF4-FFF2-40B4-BE49-F238E27FC236}">
              <a16:creationId xmlns:a16="http://schemas.microsoft.com/office/drawing/2014/main" id="{216CDD67-4C5A-4F41-B2BF-7D599E45173A}"/>
            </a:ext>
          </a:extLst>
        </xdr:cNvPr>
        <xdr:cNvSpPr txBox="1"/>
      </xdr:nvSpPr>
      <xdr:spPr>
        <a:xfrm>
          <a:off x="540530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19" name="直線コネクタ 218">
          <a:extLst>
            <a:ext uri="{FF2B5EF4-FFF2-40B4-BE49-F238E27FC236}">
              <a16:creationId xmlns:a16="http://schemas.microsoft.com/office/drawing/2014/main" id="{2C5D9253-2463-4C55-A476-79F30D7E5D64}"/>
            </a:ext>
          </a:extLst>
        </xdr:cNvPr>
        <xdr:cNvCxnSpPr/>
      </xdr:nvCxnSpPr>
      <xdr:spPr>
        <a:xfrm>
          <a:off x="5826760" y="989892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0" name="テキスト ボックス 219">
          <a:extLst>
            <a:ext uri="{FF2B5EF4-FFF2-40B4-BE49-F238E27FC236}">
              <a16:creationId xmlns:a16="http://schemas.microsoft.com/office/drawing/2014/main" id="{04B3FE55-6DA1-4C86-B7EA-E6703996D6A5}"/>
            </a:ext>
          </a:extLst>
        </xdr:cNvPr>
        <xdr:cNvSpPr txBox="1"/>
      </xdr:nvSpPr>
      <xdr:spPr>
        <a:xfrm>
          <a:off x="540530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1" name="直線コネクタ 220">
          <a:extLst>
            <a:ext uri="{FF2B5EF4-FFF2-40B4-BE49-F238E27FC236}">
              <a16:creationId xmlns:a16="http://schemas.microsoft.com/office/drawing/2014/main" id="{AA3F3931-1743-4D7C-AD80-817F1B348876}"/>
            </a:ext>
          </a:extLst>
        </xdr:cNvPr>
        <xdr:cNvCxnSpPr/>
      </xdr:nvCxnSpPr>
      <xdr:spPr>
        <a:xfrm>
          <a:off x="5826760" y="957997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2" name="テキスト ボックス 221">
          <a:extLst>
            <a:ext uri="{FF2B5EF4-FFF2-40B4-BE49-F238E27FC236}">
              <a16:creationId xmlns:a16="http://schemas.microsoft.com/office/drawing/2014/main" id="{5D3F06C9-8EFC-45E3-A6D9-479A588CF447}"/>
            </a:ext>
          </a:extLst>
        </xdr:cNvPr>
        <xdr:cNvSpPr txBox="1"/>
      </xdr:nvSpPr>
      <xdr:spPr>
        <a:xfrm>
          <a:off x="540530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3" name="直線コネクタ 222">
          <a:extLst>
            <a:ext uri="{FF2B5EF4-FFF2-40B4-BE49-F238E27FC236}">
              <a16:creationId xmlns:a16="http://schemas.microsoft.com/office/drawing/2014/main" id="{89D085F4-9DB5-414E-8803-49E6F26C1C1F}"/>
            </a:ext>
          </a:extLst>
        </xdr:cNvPr>
        <xdr:cNvCxnSpPr/>
      </xdr:nvCxnSpPr>
      <xdr:spPr>
        <a:xfrm>
          <a:off x="5826760" y="926102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24" name="テキスト ボックス 223">
          <a:extLst>
            <a:ext uri="{FF2B5EF4-FFF2-40B4-BE49-F238E27FC236}">
              <a16:creationId xmlns:a16="http://schemas.microsoft.com/office/drawing/2014/main" id="{D12BFF14-782C-4BD4-A80B-CBA882458BCE}"/>
            </a:ext>
          </a:extLst>
        </xdr:cNvPr>
        <xdr:cNvSpPr txBox="1"/>
      </xdr:nvSpPr>
      <xdr:spPr>
        <a:xfrm>
          <a:off x="540530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29C4B07E-171A-487B-BF16-CDB0CE2A5DCD}"/>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052DF552-DF99-42FD-B257-6490EBC2FACB}"/>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3B6A747C-FC9F-4951-8357-FF014DAFD356}"/>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127907</xdr:rowOff>
    </xdr:from>
    <xdr:to>
      <xdr:col>54</xdr:col>
      <xdr:colOff>189865</xdr:colOff>
      <xdr:row>64</xdr:row>
      <xdr:rowOff>54428</xdr:rowOff>
    </xdr:to>
    <xdr:cxnSp macro="">
      <xdr:nvCxnSpPr>
        <xdr:cNvPr id="228" name="直線コネクタ 227">
          <a:extLst>
            <a:ext uri="{FF2B5EF4-FFF2-40B4-BE49-F238E27FC236}">
              <a16:creationId xmlns:a16="http://schemas.microsoft.com/office/drawing/2014/main" id="{F95BBF66-28C7-4298-9094-366FF24336E0}"/>
            </a:ext>
          </a:extLst>
        </xdr:cNvPr>
        <xdr:cNvCxnSpPr/>
      </xdr:nvCxnSpPr>
      <xdr:spPr>
        <a:xfrm flipV="1">
          <a:off x="9219565" y="9348107"/>
          <a:ext cx="0" cy="1435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58255</xdr:rowOff>
    </xdr:from>
    <xdr:ext cx="469744" cy="259045"/>
    <xdr:sp macro="" textlink="">
      <xdr:nvSpPr>
        <xdr:cNvPr id="229" name="【体育館・プール】&#10;一人当たり面積最小値テキスト">
          <a:extLst>
            <a:ext uri="{FF2B5EF4-FFF2-40B4-BE49-F238E27FC236}">
              <a16:creationId xmlns:a16="http://schemas.microsoft.com/office/drawing/2014/main" id="{9FB7DE8E-1CEA-45E6-8325-8D2D40791B1A}"/>
            </a:ext>
          </a:extLst>
        </xdr:cNvPr>
        <xdr:cNvSpPr txBox="1"/>
      </xdr:nvSpPr>
      <xdr:spPr>
        <a:xfrm>
          <a:off x="9258300" y="10787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54428</xdr:rowOff>
    </xdr:from>
    <xdr:to>
      <xdr:col>55</xdr:col>
      <xdr:colOff>88900</xdr:colOff>
      <xdr:row>64</xdr:row>
      <xdr:rowOff>54428</xdr:rowOff>
    </xdr:to>
    <xdr:cxnSp macro="">
      <xdr:nvCxnSpPr>
        <xdr:cNvPr id="230" name="直線コネクタ 229">
          <a:extLst>
            <a:ext uri="{FF2B5EF4-FFF2-40B4-BE49-F238E27FC236}">
              <a16:creationId xmlns:a16="http://schemas.microsoft.com/office/drawing/2014/main" id="{25D66D2B-CEE1-48AC-A3A8-A6ECB875F0FB}"/>
            </a:ext>
          </a:extLst>
        </xdr:cNvPr>
        <xdr:cNvCxnSpPr/>
      </xdr:nvCxnSpPr>
      <xdr:spPr>
        <a:xfrm>
          <a:off x="9154160" y="107833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74584</xdr:rowOff>
    </xdr:from>
    <xdr:ext cx="469744" cy="259045"/>
    <xdr:sp macro="" textlink="">
      <xdr:nvSpPr>
        <xdr:cNvPr id="231" name="【体育館・プール】&#10;一人当たり面積最大値テキスト">
          <a:extLst>
            <a:ext uri="{FF2B5EF4-FFF2-40B4-BE49-F238E27FC236}">
              <a16:creationId xmlns:a16="http://schemas.microsoft.com/office/drawing/2014/main" id="{97C9367F-DDB2-4F86-A1A7-97165A36BE1C}"/>
            </a:ext>
          </a:extLst>
        </xdr:cNvPr>
        <xdr:cNvSpPr txBox="1"/>
      </xdr:nvSpPr>
      <xdr:spPr>
        <a:xfrm>
          <a:off x="9258300" y="9127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127907</xdr:rowOff>
    </xdr:from>
    <xdr:to>
      <xdr:col>55</xdr:col>
      <xdr:colOff>88900</xdr:colOff>
      <xdr:row>55</xdr:row>
      <xdr:rowOff>127907</xdr:rowOff>
    </xdr:to>
    <xdr:cxnSp macro="">
      <xdr:nvCxnSpPr>
        <xdr:cNvPr id="232" name="直線コネクタ 231">
          <a:extLst>
            <a:ext uri="{FF2B5EF4-FFF2-40B4-BE49-F238E27FC236}">
              <a16:creationId xmlns:a16="http://schemas.microsoft.com/office/drawing/2014/main" id="{EED0CCBD-1329-4BDF-9CA0-7B862FF5738C}"/>
            </a:ext>
          </a:extLst>
        </xdr:cNvPr>
        <xdr:cNvCxnSpPr/>
      </xdr:nvCxnSpPr>
      <xdr:spPr>
        <a:xfrm>
          <a:off x="9154160" y="93481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20155</xdr:rowOff>
    </xdr:from>
    <xdr:ext cx="469744" cy="259045"/>
    <xdr:sp macro="" textlink="">
      <xdr:nvSpPr>
        <xdr:cNvPr id="233" name="【体育館・プール】&#10;一人当たり面積平均値テキスト">
          <a:extLst>
            <a:ext uri="{FF2B5EF4-FFF2-40B4-BE49-F238E27FC236}">
              <a16:creationId xmlns:a16="http://schemas.microsoft.com/office/drawing/2014/main" id="{F0923614-DD84-4DAB-978E-988167834BC4}"/>
            </a:ext>
          </a:extLst>
        </xdr:cNvPr>
        <xdr:cNvSpPr txBox="1"/>
      </xdr:nvSpPr>
      <xdr:spPr>
        <a:xfrm>
          <a:off x="9258300" y="10413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41728</xdr:rowOff>
    </xdr:from>
    <xdr:to>
      <xdr:col>55</xdr:col>
      <xdr:colOff>50800</xdr:colOff>
      <xdr:row>62</xdr:row>
      <xdr:rowOff>143328</xdr:rowOff>
    </xdr:to>
    <xdr:sp macro="" textlink="">
      <xdr:nvSpPr>
        <xdr:cNvPr id="234" name="フローチャート: 判断 233">
          <a:extLst>
            <a:ext uri="{FF2B5EF4-FFF2-40B4-BE49-F238E27FC236}">
              <a16:creationId xmlns:a16="http://schemas.microsoft.com/office/drawing/2014/main" id="{11A4545D-AC1B-4FA9-B576-9DA76BC925CF}"/>
            </a:ext>
          </a:extLst>
        </xdr:cNvPr>
        <xdr:cNvSpPr/>
      </xdr:nvSpPr>
      <xdr:spPr>
        <a:xfrm>
          <a:off x="9192260" y="1043540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41728</xdr:rowOff>
    </xdr:from>
    <xdr:to>
      <xdr:col>50</xdr:col>
      <xdr:colOff>165100</xdr:colOff>
      <xdr:row>62</xdr:row>
      <xdr:rowOff>143328</xdr:rowOff>
    </xdr:to>
    <xdr:sp macro="" textlink="">
      <xdr:nvSpPr>
        <xdr:cNvPr id="235" name="フローチャート: 判断 234">
          <a:extLst>
            <a:ext uri="{FF2B5EF4-FFF2-40B4-BE49-F238E27FC236}">
              <a16:creationId xmlns:a16="http://schemas.microsoft.com/office/drawing/2014/main" id="{EA26D307-D5DB-4D2A-B15B-855387AE7F7B}"/>
            </a:ext>
          </a:extLst>
        </xdr:cNvPr>
        <xdr:cNvSpPr/>
      </xdr:nvSpPr>
      <xdr:spPr>
        <a:xfrm>
          <a:off x="8445500" y="1043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19957</xdr:rowOff>
    </xdr:from>
    <xdr:to>
      <xdr:col>46</xdr:col>
      <xdr:colOff>38100</xdr:colOff>
      <xdr:row>62</xdr:row>
      <xdr:rowOff>121557</xdr:rowOff>
    </xdr:to>
    <xdr:sp macro="" textlink="">
      <xdr:nvSpPr>
        <xdr:cNvPr id="236" name="フローチャート: 判断 235">
          <a:extLst>
            <a:ext uri="{FF2B5EF4-FFF2-40B4-BE49-F238E27FC236}">
              <a16:creationId xmlns:a16="http://schemas.microsoft.com/office/drawing/2014/main" id="{5ACC4EDA-33E9-497F-83B5-4398954A9C3A}"/>
            </a:ext>
          </a:extLst>
        </xdr:cNvPr>
        <xdr:cNvSpPr/>
      </xdr:nvSpPr>
      <xdr:spPr>
        <a:xfrm>
          <a:off x="7670800" y="1041363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30843</xdr:rowOff>
    </xdr:from>
    <xdr:to>
      <xdr:col>41</xdr:col>
      <xdr:colOff>101600</xdr:colOff>
      <xdr:row>62</xdr:row>
      <xdr:rowOff>132443</xdr:rowOff>
    </xdr:to>
    <xdr:sp macro="" textlink="">
      <xdr:nvSpPr>
        <xdr:cNvPr id="237" name="フローチャート: 判断 236">
          <a:extLst>
            <a:ext uri="{FF2B5EF4-FFF2-40B4-BE49-F238E27FC236}">
              <a16:creationId xmlns:a16="http://schemas.microsoft.com/office/drawing/2014/main" id="{C91BD6BB-D029-46F4-B93E-3AEA223521E5}"/>
            </a:ext>
          </a:extLst>
        </xdr:cNvPr>
        <xdr:cNvSpPr/>
      </xdr:nvSpPr>
      <xdr:spPr>
        <a:xfrm>
          <a:off x="6873240" y="10424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30843</xdr:rowOff>
    </xdr:from>
    <xdr:to>
      <xdr:col>36</xdr:col>
      <xdr:colOff>165100</xdr:colOff>
      <xdr:row>62</xdr:row>
      <xdr:rowOff>132443</xdr:rowOff>
    </xdr:to>
    <xdr:sp macro="" textlink="">
      <xdr:nvSpPr>
        <xdr:cNvPr id="238" name="フローチャート: 判断 237">
          <a:extLst>
            <a:ext uri="{FF2B5EF4-FFF2-40B4-BE49-F238E27FC236}">
              <a16:creationId xmlns:a16="http://schemas.microsoft.com/office/drawing/2014/main" id="{35DE1FF5-539C-4D34-B09B-FF098671BDDA}"/>
            </a:ext>
          </a:extLst>
        </xdr:cNvPr>
        <xdr:cNvSpPr/>
      </xdr:nvSpPr>
      <xdr:spPr>
        <a:xfrm>
          <a:off x="6098540" y="10424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12918FAD-CC5E-498E-AF4A-0B4FDE5B9FBA}"/>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34F1D2DB-E9B1-4C12-A14D-82897353CEB4}"/>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9B0C8A4A-C40F-4987-AF0D-F7EF102AF07D}"/>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C18FA1AB-2432-459D-8397-1946C72FFF7B}"/>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AE10B62-F7DF-44FE-8D86-835A6B20A6D7}"/>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153307</xdr:rowOff>
    </xdr:from>
    <xdr:to>
      <xdr:col>55</xdr:col>
      <xdr:colOff>50800</xdr:colOff>
      <xdr:row>60</xdr:row>
      <xdr:rowOff>83457</xdr:rowOff>
    </xdr:to>
    <xdr:sp macro="" textlink="">
      <xdr:nvSpPr>
        <xdr:cNvPr id="244" name="楕円 243">
          <a:extLst>
            <a:ext uri="{FF2B5EF4-FFF2-40B4-BE49-F238E27FC236}">
              <a16:creationId xmlns:a16="http://schemas.microsoft.com/office/drawing/2014/main" id="{8EECF9E3-644C-4BAF-A7B2-0CE48863BCAF}"/>
            </a:ext>
          </a:extLst>
        </xdr:cNvPr>
        <xdr:cNvSpPr/>
      </xdr:nvSpPr>
      <xdr:spPr>
        <a:xfrm>
          <a:off x="9192260" y="1004406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4734</xdr:rowOff>
    </xdr:from>
    <xdr:ext cx="469744" cy="259045"/>
    <xdr:sp macro="" textlink="">
      <xdr:nvSpPr>
        <xdr:cNvPr id="245" name="【体育館・プール】&#10;一人当たり面積該当値テキスト">
          <a:extLst>
            <a:ext uri="{FF2B5EF4-FFF2-40B4-BE49-F238E27FC236}">
              <a16:creationId xmlns:a16="http://schemas.microsoft.com/office/drawing/2014/main" id="{B3CE3F45-7C0C-4008-BBF7-8DEA75F91981}"/>
            </a:ext>
          </a:extLst>
        </xdr:cNvPr>
        <xdr:cNvSpPr txBox="1"/>
      </xdr:nvSpPr>
      <xdr:spPr>
        <a:xfrm>
          <a:off x="9258300" y="9895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142422</xdr:rowOff>
    </xdr:from>
    <xdr:to>
      <xdr:col>50</xdr:col>
      <xdr:colOff>165100</xdr:colOff>
      <xdr:row>60</xdr:row>
      <xdr:rowOff>72572</xdr:rowOff>
    </xdr:to>
    <xdr:sp macro="" textlink="">
      <xdr:nvSpPr>
        <xdr:cNvPr id="246" name="楕円 245">
          <a:extLst>
            <a:ext uri="{FF2B5EF4-FFF2-40B4-BE49-F238E27FC236}">
              <a16:creationId xmlns:a16="http://schemas.microsoft.com/office/drawing/2014/main" id="{E8BCEDA6-6030-4720-BC67-41D6930A726A}"/>
            </a:ext>
          </a:extLst>
        </xdr:cNvPr>
        <xdr:cNvSpPr/>
      </xdr:nvSpPr>
      <xdr:spPr>
        <a:xfrm>
          <a:off x="8445500" y="100331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21772</xdr:rowOff>
    </xdr:from>
    <xdr:to>
      <xdr:col>55</xdr:col>
      <xdr:colOff>0</xdr:colOff>
      <xdr:row>60</xdr:row>
      <xdr:rowOff>32657</xdr:rowOff>
    </xdr:to>
    <xdr:cxnSp macro="">
      <xdr:nvCxnSpPr>
        <xdr:cNvPr id="247" name="直線コネクタ 246">
          <a:extLst>
            <a:ext uri="{FF2B5EF4-FFF2-40B4-BE49-F238E27FC236}">
              <a16:creationId xmlns:a16="http://schemas.microsoft.com/office/drawing/2014/main" id="{52EB6FBB-7DA7-4E6D-96B3-B496288D6AE7}"/>
            </a:ext>
          </a:extLst>
        </xdr:cNvPr>
        <xdr:cNvCxnSpPr/>
      </xdr:nvCxnSpPr>
      <xdr:spPr>
        <a:xfrm>
          <a:off x="8496300" y="10080172"/>
          <a:ext cx="7239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109765</xdr:rowOff>
    </xdr:from>
    <xdr:to>
      <xdr:col>46</xdr:col>
      <xdr:colOff>38100</xdr:colOff>
      <xdr:row>60</xdr:row>
      <xdr:rowOff>39915</xdr:rowOff>
    </xdr:to>
    <xdr:sp macro="" textlink="">
      <xdr:nvSpPr>
        <xdr:cNvPr id="248" name="楕円 247">
          <a:extLst>
            <a:ext uri="{FF2B5EF4-FFF2-40B4-BE49-F238E27FC236}">
              <a16:creationId xmlns:a16="http://schemas.microsoft.com/office/drawing/2014/main" id="{5A808281-0FF3-4129-8860-04E762A9D203}"/>
            </a:ext>
          </a:extLst>
        </xdr:cNvPr>
        <xdr:cNvSpPr/>
      </xdr:nvSpPr>
      <xdr:spPr>
        <a:xfrm>
          <a:off x="7670800" y="100005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160565</xdr:rowOff>
    </xdr:from>
    <xdr:to>
      <xdr:col>50</xdr:col>
      <xdr:colOff>114300</xdr:colOff>
      <xdr:row>60</xdr:row>
      <xdr:rowOff>21772</xdr:rowOff>
    </xdr:to>
    <xdr:cxnSp macro="">
      <xdr:nvCxnSpPr>
        <xdr:cNvPr id="249" name="直線コネクタ 248">
          <a:extLst>
            <a:ext uri="{FF2B5EF4-FFF2-40B4-BE49-F238E27FC236}">
              <a16:creationId xmlns:a16="http://schemas.microsoft.com/office/drawing/2014/main" id="{6948497C-2D64-41B4-BDA9-E64700E2600D}"/>
            </a:ext>
          </a:extLst>
        </xdr:cNvPr>
        <xdr:cNvCxnSpPr/>
      </xdr:nvCxnSpPr>
      <xdr:spPr>
        <a:xfrm>
          <a:off x="7713980" y="10051325"/>
          <a:ext cx="782320" cy="28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87993</xdr:rowOff>
    </xdr:from>
    <xdr:to>
      <xdr:col>41</xdr:col>
      <xdr:colOff>101600</xdr:colOff>
      <xdr:row>60</xdr:row>
      <xdr:rowOff>18143</xdr:rowOff>
    </xdr:to>
    <xdr:sp macro="" textlink="">
      <xdr:nvSpPr>
        <xdr:cNvPr id="250" name="楕円 249">
          <a:extLst>
            <a:ext uri="{FF2B5EF4-FFF2-40B4-BE49-F238E27FC236}">
              <a16:creationId xmlns:a16="http://schemas.microsoft.com/office/drawing/2014/main" id="{DB03F61F-FDEB-4DDC-8FD6-C22A74E423AB}"/>
            </a:ext>
          </a:extLst>
        </xdr:cNvPr>
        <xdr:cNvSpPr/>
      </xdr:nvSpPr>
      <xdr:spPr>
        <a:xfrm>
          <a:off x="6873240" y="997875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138793</xdr:rowOff>
    </xdr:from>
    <xdr:to>
      <xdr:col>45</xdr:col>
      <xdr:colOff>177800</xdr:colOff>
      <xdr:row>59</xdr:row>
      <xdr:rowOff>160565</xdr:rowOff>
    </xdr:to>
    <xdr:cxnSp macro="">
      <xdr:nvCxnSpPr>
        <xdr:cNvPr id="251" name="直線コネクタ 250">
          <a:extLst>
            <a:ext uri="{FF2B5EF4-FFF2-40B4-BE49-F238E27FC236}">
              <a16:creationId xmlns:a16="http://schemas.microsoft.com/office/drawing/2014/main" id="{6F3687FB-FA74-4843-AC01-EBC117D79406}"/>
            </a:ext>
          </a:extLst>
        </xdr:cNvPr>
        <xdr:cNvCxnSpPr/>
      </xdr:nvCxnSpPr>
      <xdr:spPr>
        <a:xfrm>
          <a:off x="6924040" y="10029553"/>
          <a:ext cx="78994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87993</xdr:rowOff>
    </xdr:from>
    <xdr:to>
      <xdr:col>36</xdr:col>
      <xdr:colOff>165100</xdr:colOff>
      <xdr:row>60</xdr:row>
      <xdr:rowOff>18143</xdr:rowOff>
    </xdr:to>
    <xdr:sp macro="" textlink="">
      <xdr:nvSpPr>
        <xdr:cNvPr id="252" name="楕円 251">
          <a:extLst>
            <a:ext uri="{FF2B5EF4-FFF2-40B4-BE49-F238E27FC236}">
              <a16:creationId xmlns:a16="http://schemas.microsoft.com/office/drawing/2014/main" id="{BC81B236-0DA3-43A7-A713-1DC4FF26D6D7}"/>
            </a:ext>
          </a:extLst>
        </xdr:cNvPr>
        <xdr:cNvSpPr/>
      </xdr:nvSpPr>
      <xdr:spPr>
        <a:xfrm>
          <a:off x="6098540" y="997875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138793</xdr:rowOff>
    </xdr:from>
    <xdr:to>
      <xdr:col>41</xdr:col>
      <xdr:colOff>50800</xdr:colOff>
      <xdr:row>59</xdr:row>
      <xdr:rowOff>138793</xdr:rowOff>
    </xdr:to>
    <xdr:cxnSp macro="">
      <xdr:nvCxnSpPr>
        <xdr:cNvPr id="253" name="直線コネクタ 252">
          <a:extLst>
            <a:ext uri="{FF2B5EF4-FFF2-40B4-BE49-F238E27FC236}">
              <a16:creationId xmlns:a16="http://schemas.microsoft.com/office/drawing/2014/main" id="{536E34EA-1B41-4185-B8C3-32E7E1355180}"/>
            </a:ext>
          </a:extLst>
        </xdr:cNvPr>
        <xdr:cNvCxnSpPr/>
      </xdr:nvCxnSpPr>
      <xdr:spPr>
        <a:xfrm>
          <a:off x="6149340" y="10029553"/>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134455</xdr:rowOff>
    </xdr:from>
    <xdr:ext cx="469744" cy="259045"/>
    <xdr:sp macro="" textlink="">
      <xdr:nvSpPr>
        <xdr:cNvPr id="254" name="n_1aveValue【体育館・プール】&#10;一人当たり面積">
          <a:extLst>
            <a:ext uri="{FF2B5EF4-FFF2-40B4-BE49-F238E27FC236}">
              <a16:creationId xmlns:a16="http://schemas.microsoft.com/office/drawing/2014/main" id="{743B8E79-725E-491E-B790-95718C2CCF92}"/>
            </a:ext>
          </a:extLst>
        </xdr:cNvPr>
        <xdr:cNvSpPr txBox="1"/>
      </xdr:nvSpPr>
      <xdr:spPr>
        <a:xfrm>
          <a:off x="8271587" y="10528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112684</xdr:rowOff>
    </xdr:from>
    <xdr:ext cx="469744" cy="259045"/>
    <xdr:sp macro="" textlink="">
      <xdr:nvSpPr>
        <xdr:cNvPr id="255" name="n_2aveValue【体育館・プール】&#10;一人当たり面積">
          <a:extLst>
            <a:ext uri="{FF2B5EF4-FFF2-40B4-BE49-F238E27FC236}">
              <a16:creationId xmlns:a16="http://schemas.microsoft.com/office/drawing/2014/main" id="{89682079-43B7-4707-A89A-8119D5365A3B}"/>
            </a:ext>
          </a:extLst>
        </xdr:cNvPr>
        <xdr:cNvSpPr txBox="1"/>
      </xdr:nvSpPr>
      <xdr:spPr>
        <a:xfrm>
          <a:off x="7509587" y="10506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123570</xdr:rowOff>
    </xdr:from>
    <xdr:ext cx="469744" cy="259045"/>
    <xdr:sp macro="" textlink="">
      <xdr:nvSpPr>
        <xdr:cNvPr id="256" name="n_3aveValue【体育館・プール】&#10;一人当たり面積">
          <a:extLst>
            <a:ext uri="{FF2B5EF4-FFF2-40B4-BE49-F238E27FC236}">
              <a16:creationId xmlns:a16="http://schemas.microsoft.com/office/drawing/2014/main" id="{A63116FC-CADE-4184-964C-6C4473DE47B9}"/>
            </a:ext>
          </a:extLst>
        </xdr:cNvPr>
        <xdr:cNvSpPr txBox="1"/>
      </xdr:nvSpPr>
      <xdr:spPr>
        <a:xfrm>
          <a:off x="6712027" y="10517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123570</xdr:rowOff>
    </xdr:from>
    <xdr:ext cx="469744" cy="259045"/>
    <xdr:sp macro="" textlink="">
      <xdr:nvSpPr>
        <xdr:cNvPr id="257" name="n_4aveValue【体育館・プール】&#10;一人当たり面積">
          <a:extLst>
            <a:ext uri="{FF2B5EF4-FFF2-40B4-BE49-F238E27FC236}">
              <a16:creationId xmlns:a16="http://schemas.microsoft.com/office/drawing/2014/main" id="{F8C0AE9A-0ED4-4C7A-A325-792150E6CEB9}"/>
            </a:ext>
          </a:extLst>
        </xdr:cNvPr>
        <xdr:cNvSpPr txBox="1"/>
      </xdr:nvSpPr>
      <xdr:spPr>
        <a:xfrm>
          <a:off x="5937327" y="10517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58</xdr:row>
      <xdr:rowOff>89099</xdr:rowOff>
    </xdr:from>
    <xdr:ext cx="469744" cy="259045"/>
    <xdr:sp macro="" textlink="">
      <xdr:nvSpPr>
        <xdr:cNvPr id="258" name="n_1mainValue【体育館・プール】&#10;一人当たり面積">
          <a:extLst>
            <a:ext uri="{FF2B5EF4-FFF2-40B4-BE49-F238E27FC236}">
              <a16:creationId xmlns:a16="http://schemas.microsoft.com/office/drawing/2014/main" id="{ADB79831-23BE-48FF-9EDA-C85CE9819C85}"/>
            </a:ext>
          </a:extLst>
        </xdr:cNvPr>
        <xdr:cNvSpPr txBox="1"/>
      </xdr:nvSpPr>
      <xdr:spPr>
        <a:xfrm>
          <a:off x="8271587" y="9812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56442</xdr:rowOff>
    </xdr:from>
    <xdr:ext cx="469744" cy="259045"/>
    <xdr:sp macro="" textlink="">
      <xdr:nvSpPr>
        <xdr:cNvPr id="259" name="n_2mainValue【体育館・プール】&#10;一人当たり面積">
          <a:extLst>
            <a:ext uri="{FF2B5EF4-FFF2-40B4-BE49-F238E27FC236}">
              <a16:creationId xmlns:a16="http://schemas.microsoft.com/office/drawing/2014/main" id="{931B3002-F4E8-43A2-A629-4D60C2E41DC9}"/>
            </a:ext>
          </a:extLst>
        </xdr:cNvPr>
        <xdr:cNvSpPr txBox="1"/>
      </xdr:nvSpPr>
      <xdr:spPr>
        <a:xfrm>
          <a:off x="7509587" y="9779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58</xdr:row>
      <xdr:rowOff>34670</xdr:rowOff>
    </xdr:from>
    <xdr:ext cx="469744" cy="259045"/>
    <xdr:sp macro="" textlink="">
      <xdr:nvSpPr>
        <xdr:cNvPr id="260" name="n_3mainValue【体育館・プール】&#10;一人当たり面積">
          <a:extLst>
            <a:ext uri="{FF2B5EF4-FFF2-40B4-BE49-F238E27FC236}">
              <a16:creationId xmlns:a16="http://schemas.microsoft.com/office/drawing/2014/main" id="{0A3A827E-916D-4480-8FED-D9453C12ED02}"/>
            </a:ext>
          </a:extLst>
        </xdr:cNvPr>
        <xdr:cNvSpPr txBox="1"/>
      </xdr:nvSpPr>
      <xdr:spPr>
        <a:xfrm>
          <a:off x="6712027" y="9757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58</xdr:row>
      <xdr:rowOff>34670</xdr:rowOff>
    </xdr:from>
    <xdr:ext cx="469744" cy="259045"/>
    <xdr:sp macro="" textlink="">
      <xdr:nvSpPr>
        <xdr:cNvPr id="261" name="n_4mainValue【体育館・プール】&#10;一人当たり面積">
          <a:extLst>
            <a:ext uri="{FF2B5EF4-FFF2-40B4-BE49-F238E27FC236}">
              <a16:creationId xmlns:a16="http://schemas.microsoft.com/office/drawing/2014/main" id="{A55A1CCF-03FB-450E-ACEF-570BBE7EFF11}"/>
            </a:ext>
          </a:extLst>
        </xdr:cNvPr>
        <xdr:cNvSpPr txBox="1"/>
      </xdr:nvSpPr>
      <xdr:spPr>
        <a:xfrm>
          <a:off x="5937327" y="9757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5B33E1F7-DA75-4947-945C-1979880D9ED7}"/>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7E5BF61A-6A85-4267-830B-33D3D03D1F50}"/>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593B153C-BC5C-4E8C-BE9E-BBE8F24364DA}"/>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2B4EB34C-B16F-411E-990D-96F26AD695D5}"/>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9CFA0561-77AF-4264-AF71-C89A231250D5}"/>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0239020B-7DCE-4197-B282-7607D33347D6}"/>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0093C61C-A87C-4008-8C27-FEA8B70E3656}"/>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1FB9F268-A84C-4D56-B29E-8FF6E1DC0A8D}"/>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6E8F8421-035F-4EFB-BB33-4F77A59BCF7F}"/>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0D81915C-D34D-4977-8A67-4E778D02246C}"/>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72" name="テキスト ボックス 271">
          <a:extLst>
            <a:ext uri="{FF2B5EF4-FFF2-40B4-BE49-F238E27FC236}">
              <a16:creationId xmlns:a16="http://schemas.microsoft.com/office/drawing/2014/main" id="{AAFABD13-4EA1-48C6-BE05-569E9C31E759}"/>
            </a:ext>
          </a:extLst>
        </xdr:cNvPr>
        <xdr:cNvSpPr txBox="1"/>
      </xdr:nvSpPr>
      <xdr:spPr>
        <a:xfrm>
          <a:off x="336081" y="147624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3" name="直線コネクタ 272">
          <a:extLst>
            <a:ext uri="{FF2B5EF4-FFF2-40B4-BE49-F238E27FC236}">
              <a16:creationId xmlns:a16="http://schemas.microsoft.com/office/drawing/2014/main" id="{094601DB-27C1-41E6-B0F8-E13718AB37E8}"/>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macro="" textlink="">
      <xdr:nvSpPr>
        <xdr:cNvPr id="274" name="テキスト ボックス 273">
          <a:extLst>
            <a:ext uri="{FF2B5EF4-FFF2-40B4-BE49-F238E27FC236}">
              <a16:creationId xmlns:a16="http://schemas.microsoft.com/office/drawing/2014/main" id="{AF5A91EF-B567-493B-A9B1-ADD4DE6E994B}"/>
            </a:ext>
          </a:extLst>
        </xdr:cNvPr>
        <xdr:cNvSpPr txBox="1"/>
      </xdr:nvSpPr>
      <xdr:spPr>
        <a:xfrm>
          <a:off x="336081" y="14392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5" name="直線コネクタ 274">
          <a:extLst>
            <a:ext uri="{FF2B5EF4-FFF2-40B4-BE49-F238E27FC236}">
              <a16:creationId xmlns:a16="http://schemas.microsoft.com/office/drawing/2014/main" id="{5274FBD9-BF67-4C06-BF44-F71C224324E6}"/>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6" name="テキスト ボックス 275">
          <a:extLst>
            <a:ext uri="{FF2B5EF4-FFF2-40B4-BE49-F238E27FC236}">
              <a16:creationId xmlns:a16="http://schemas.microsoft.com/office/drawing/2014/main" id="{4CF611FD-4B52-41F2-A8CD-2599A7DBCE57}"/>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7" name="直線コネクタ 276">
          <a:extLst>
            <a:ext uri="{FF2B5EF4-FFF2-40B4-BE49-F238E27FC236}">
              <a16:creationId xmlns:a16="http://schemas.microsoft.com/office/drawing/2014/main" id="{A929B231-4903-4037-9FF4-09C266D14D40}"/>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8" name="テキスト ボックス 277">
          <a:extLst>
            <a:ext uri="{FF2B5EF4-FFF2-40B4-BE49-F238E27FC236}">
              <a16:creationId xmlns:a16="http://schemas.microsoft.com/office/drawing/2014/main" id="{221B32EC-3BB4-4D3C-880A-CBC66AF3A774}"/>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9" name="直線コネクタ 278">
          <a:extLst>
            <a:ext uri="{FF2B5EF4-FFF2-40B4-BE49-F238E27FC236}">
              <a16:creationId xmlns:a16="http://schemas.microsoft.com/office/drawing/2014/main" id="{4A2F244D-B024-4642-8D89-FBE5F1A7B749}"/>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0" name="テキスト ボックス 279">
          <a:extLst>
            <a:ext uri="{FF2B5EF4-FFF2-40B4-BE49-F238E27FC236}">
              <a16:creationId xmlns:a16="http://schemas.microsoft.com/office/drawing/2014/main" id="{436252BB-82DB-4552-9B24-79B55B1923CD}"/>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1" name="直線コネクタ 280">
          <a:extLst>
            <a:ext uri="{FF2B5EF4-FFF2-40B4-BE49-F238E27FC236}">
              <a16:creationId xmlns:a16="http://schemas.microsoft.com/office/drawing/2014/main" id="{A44302D4-901F-443F-B179-2E3783248C5F}"/>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2" name="テキスト ボックス 281">
          <a:extLst>
            <a:ext uri="{FF2B5EF4-FFF2-40B4-BE49-F238E27FC236}">
              <a16:creationId xmlns:a16="http://schemas.microsoft.com/office/drawing/2014/main" id="{D56B8889-DF15-4279-A4AF-6A4A2EEFDA34}"/>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B1445376-795A-4A94-B89B-2BB67FD8BF8C}"/>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4" name="テキスト ボックス 283">
          <a:extLst>
            <a:ext uri="{FF2B5EF4-FFF2-40B4-BE49-F238E27FC236}">
              <a16:creationId xmlns:a16="http://schemas.microsoft.com/office/drawing/2014/main" id="{722B15C7-E8DA-4FFD-BA63-90036C98D359}"/>
            </a:ext>
          </a:extLst>
        </xdr:cNvPr>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福祉施設】&#10;有形固定資産減価償却率グラフ枠">
          <a:extLst>
            <a:ext uri="{FF2B5EF4-FFF2-40B4-BE49-F238E27FC236}">
              <a16:creationId xmlns:a16="http://schemas.microsoft.com/office/drawing/2014/main" id="{6A6FE496-4632-4CEB-9177-FB3F3319582F}"/>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30480</xdr:rowOff>
    </xdr:from>
    <xdr:to>
      <xdr:col>24</xdr:col>
      <xdr:colOff>62865</xdr:colOff>
      <xdr:row>85</xdr:row>
      <xdr:rowOff>160020</xdr:rowOff>
    </xdr:to>
    <xdr:cxnSp macro="">
      <xdr:nvCxnSpPr>
        <xdr:cNvPr id="286" name="直線コネクタ 285">
          <a:extLst>
            <a:ext uri="{FF2B5EF4-FFF2-40B4-BE49-F238E27FC236}">
              <a16:creationId xmlns:a16="http://schemas.microsoft.com/office/drawing/2014/main" id="{87AAC396-EED2-400B-A62D-DA4D04A0C2A1}"/>
            </a:ext>
          </a:extLst>
        </xdr:cNvPr>
        <xdr:cNvCxnSpPr/>
      </xdr:nvCxnSpPr>
      <xdr:spPr>
        <a:xfrm flipV="1">
          <a:off x="4086225" y="12938760"/>
          <a:ext cx="0" cy="1470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163847</xdr:rowOff>
    </xdr:from>
    <xdr:ext cx="405111" cy="259045"/>
    <xdr:sp macro="" textlink="">
      <xdr:nvSpPr>
        <xdr:cNvPr id="287" name="【福祉施設】&#10;有形固定資産減価償却率最小値テキスト">
          <a:extLst>
            <a:ext uri="{FF2B5EF4-FFF2-40B4-BE49-F238E27FC236}">
              <a16:creationId xmlns:a16="http://schemas.microsoft.com/office/drawing/2014/main" id="{5E3DA570-09AF-44F6-B66E-289EB74F962A}"/>
            </a:ext>
          </a:extLst>
        </xdr:cNvPr>
        <xdr:cNvSpPr txBox="1"/>
      </xdr:nvSpPr>
      <xdr:spPr>
        <a:xfrm>
          <a:off x="4124960" y="1441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160020</xdr:rowOff>
    </xdr:from>
    <xdr:to>
      <xdr:col>24</xdr:col>
      <xdr:colOff>152400</xdr:colOff>
      <xdr:row>85</xdr:row>
      <xdr:rowOff>160020</xdr:rowOff>
    </xdr:to>
    <xdr:cxnSp macro="">
      <xdr:nvCxnSpPr>
        <xdr:cNvPr id="288" name="直線コネクタ 287">
          <a:extLst>
            <a:ext uri="{FF2B5EF4-FFF2-40B4-BE49-F238E27FC236}">
              <a16:creationId xmlns:a16="http://schemas.microsoft.com/office/drawing/2014/main" id="{A12426CE-12B3-4A22-BBB7-EB6DA94604F6}"/>
            </a:ext>
          </a:extLst>
        </xdr:cNvPr>
        <xdr:cNvCxnSpPr/>
      </xdr:nvCxnSpPr>
      <xdr:spPr>
        <a:xfrm>
          <a:off x="4020820" y="144094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75</xdr:row>
      <xdr:rowOff>148607</xdr:rowOff>
    </xdr:from>
    <xdr:ext cx="405111" cy="259045"/>
    <xdr:sp macro="" textlink="">
      <xdr:nvSpPr>
        <xdr:cNvPr id="289" name="【福祉施設】&#10;有形固定資産減価償却率最大値テキスト">
          <a:extLst>
            <a:ext uri="{FF2B5EF4-FFF2-40B4-BE49-F238E27FC236}">
              <a16:creationId xmlns:a16="http://schemas.microsoft.com/office/drawing/2014/main" id="{B90CF49F-C11F-4B76-9ED8-BFF410547B0A}"/>
            </a:ext>
          </a:extLst>
        </xdr:cNvPr>
        <xdr:cNvSpPr txBox="1"/>
      </xdr:nvSpPr>
      <xdr:spPr>
        <a:xfrm>
          <a:off x="4124960" y="12721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30480</xdr:rowOff>
    </xdr:from>
    <xdr:to>
      <xdr:col>24</xdr:col>
      <xdr:colOff>152400</xdr:colOff>
      <xdr:row>77</xdr:row>
      <xdr:rowOff>30480</xdr:rowOff>
    </xdr:to>
    <xdr:cxnSp macro="">
      <xdr:nvCxnSpPr>
        <xdr:cNvPr id="290" name="直線コネクタ 289">
          <a:extLst>
            <a:ext uri="{FF2B5EF4-FFF2-40B4-BE49-F238E27FC236}">
              <a16:creationId xmlns:a16="http://schemas.microsoft.com/office/drawing/2014/main" id="{19C3739B-41A8-4541-B2F6-B8F8048A4E10}"/>
            </a:ext>
          </a:extLst>
        </xdr:cNvPr>
        <xdr:cNvCxnSpPr/>
      </xdr:nvCxnSpPr>
      <xdr:spPr>
        <a:xfrm>
          <a:off x="4020820" y="129387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41927</xdr:rowOff>
    </xdr:from>
    <xdr:ext cx="405111" cy="259045"/>
    <xdr:sp macro="" textlink="">
      <xdr:nvSpPr>
        <xdr:cNvPr id="291" name="【福祉施設】&#10;有形固定資産減価償却率平均値テキスト">
          <a:extLst>
            <a:ext uri="{FF2B5EF4-FFF2-40B4-BE49-F238E27FC236}">
              <a16:creationId xmlns:a16="http://schemas.microsoft.com/office/drawing/2014/main" id="{F319FBB1-E4DC-424D-A942-851D2CE5903C}"/>
            </a:ext>
          </a:extLst>
        </xdr:cNvPr>
        <xdr:cNvSpPr txBox="1"/>
      </xdr:nvSpPr>
      <xdr:spPr>
        <a:xfrm>
          <a:off x="4124960" y="134531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63500</xdr:rowOff>
    </xdr:from>
    <xdr:to>
      <xdr:col>24</xdr:col>
      <xdr:colOff>114300</xdr:colOff>
      <xdr:row>80</xdr:row>
      <xdr:rowOff>165100</xdr:rowOff>
    </xdr:to>
    <xdr:sp macro="" textlink="">
      <xdr:nvSpPr>
        <xdr:cNvPr id="292" name="フローチャート: 判断 291">
          <a:extLst>
            <a:ext uri="{FF2B5EF4-FFF2-40B4-BE49-F238E27FC236}">
              <a16:creationId xmlns:a16="http://schemas.microsoft.com/office/drawing/2014/main" id="{0A694663-3048-45BC-8496-79EFA65D454B}"/>
            </a:ext>
          </a:extLst>
        </xdr:cNvPr>
        <xdr:cNvSpPr/>
      </xdr:nvSpPr>
      <xdr:spPr>
        <a:xfrm>
          <a:off x="4036060" y="13474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82550</xdr:rowOff>
    </xdr:from>
    <xdr:to>
      <xdr:col>20</xdr:col>
      <xdr:colOff>38100</xdr:colOff>
      <xdr:row>81</xdr:row>
      <xdr:rowOff>12700</xdr:rowOff>
    </xdr:to>
    <xdr:sp macro="" textlink="">
      <xdr:nvSpPr>
        <xdr:cNvPr id="293" name="フローチャート: 判断 292">
          <a:extLst>
            <a:ext uri="{FF2B5EF4-FFF2-40B4-BE49-F238E27FC236}">
              <a16:creationId xmlns:a16="http://schemas.microsoft.com/office/drawing/2014/main" id="{A8C559DE-8572-4A92-A934-C7C7518C4922}"/>
            </a:ext>
          </a:extLst>
        </xdr:cNvPr>
        <xdr:cNvSpPr/>
      </xdr:nvSpPr>
      <xdr:spPr>
        <a:xfrm>
          <a:off x="3312160" y="134937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71120</xdr:rowOff>
    </xdr:from>
    <xdr:to>
      <xdr:col>15</xdr:col>
      <xdr:colOff>101600</xdr:colOff>
      <xdr:row>81</xdr:row>
      <xdr:rowOff>1270</xdr:rowOff>
    </xdr:to>
    <xdr:sp macro="" textlink="">
      <xdr:nvSpPr>
        <xdr:cNvPr id="294" name="フローチャート: 判断 293">
          <a:extLst>
            <a:ext uri="{FF2B5EF4-FFF2-40B4-BE49-F238E27FC236}">
              <a16:creationId xmlns:a16="http://schemas.microsoft.com/office/drawing/2014/main" id="{BD8B51E4-398A-4953-A138-F8F1A799962B}"/>
            </a:ext>
          </a:extLst>
        </xdr:cNvPr>
        <xdr:cNvSpPr/>
      </xdr:nvSpPr>
      <xdr:spPr>
        <a:xfrm>
          <a:off x="2514600" y="134823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13970</xdr:rowOff>
    </xdr:from>
    <xdr:to>
      <xdr:col>10</xdr:col>
      <xdr:colOff>165100</xdr:colOff>
      <xdr:row>80</xdr:row>
      <xdr:rowOff>115570</xdr:rowOff>
    </xdr:to>
    <xdr:sp macro="" textlink="">
      <xdr:nvSpPr>
        <xdr:cNvPr id="295" name="フローチャート: 判断 294">
          <a:extLst>
            <a:ext uri="{FF2B5EF4-FFF2-40B4-BE49-F238E27FC236}">
              <a16:creationId xmlns:a16="http://schemas.microsoft.com/office/drawing/2014/main" id="{5CB03DDE-9C35-456B-BDD9-8038BB3445D6}"/>
            </a:ext>
          </a:extLst>
        </xdr:cNvPr>
        <xdr:cNvSpPr/>
      </xdr:nvSpPr>
      <xdr:spPr>
        <a:xfrm>
          <a:off x="1739900" y="1342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158750</xdr:rowOff>
    </xdr:from>
    <xdr:to>
      <xdr:col>6</xdr:col>
      <xdr:colOff>38100</xdr:colOff>
      <xdr:row>80</xdr:row>
      <xdr:rowOff>88900</xdr:rowOff>
    </xdr:to>
    <xdr:sp macro="" textlink="">
      <xdr:nvSpPr>
        <xdr:cNvPr id="296" name="フローチャート: 判断 295">
          <a:extLst>
            <a:ext uri="{FF2B5EF4-FFF2-40B4-BE49-F238E27FC236}">
              <a16:creationId xmlns:a16="http://schemas.microsoft.com/office/drawing/2014/main" id="{3C46FF6F-6D19-4423-8E2D-2D38CC3FAECC}"/>
            </a:ext>
          </a:extLst>
        </xdr:cNvPr>
        <xdr:cNvSpPr/>
      </xdr:nvSpPr>
      <xdr:spPr>
        <a:xfrm>
          <a:off x="965200" y="134023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8E3C478-0E62-4C88-AFE1-A9526A441884}"/>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F59C0218-6422-44B8-A2D4-2BC63C731845}"/>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93993543-8464-4F77-B713-D1763DAC387F}"/>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DD01E340-1212-4BF6-B7D7-AA69080BE60F}"/>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2A5B5CC9-8332-4C28-98A9-6D55AF68C1E4}"/>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59689</xdr:rowOff>
    </xdr:from>
    <xdr:to>
      <xdr:col>24</xdr:col>
      <xdr:colOff>114300</xdr:colOff>
      <xdr:row>77</xdr:row>
      <xdr:rowOff>161289</xdr:rowOff>
    </xdr:to>
    <xdr:sp macro="" textlink="">
      <xdr:nvSpPr>
        <xdr:cNvPr id="302" name="楕円 301">
          <a:extLst>
            <a:ext uri="{FF2B5EF4-FFF2-40B4-BE49-F238E27FC236}">
              <a16:creationId xmlns:a16="http://schemas.microsoft.com/office/drawing/2014/main" id="{DF0C6AF0-B491-47CE-B8DC-C5EF11CC6321}"/>
            </a:ext>
          </a:extLst>
        </xdr:cNvPr>
        <xdr:cNvSpPr/>
      </xdr:nvSpPr>
      <xdr:spPr>
        <a:xfrm>
          <a:off x="4036060" y="12967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76</xdr:row>
      <xdr:rowOff>146066</xdr:rowOff>
    </xdr:from>
    <xdr:ext cx="405111" cy="259045"/>
    <xdr:sp macro="" textlink="">
      <xdr:nvSpPr>
        <xdr:cNvPr id="303" name="【福祉施設】&#10;有形固定資産減価償却率該当値テキスト">
          <a:extLst>
            <a:ext uri="{FF2B5EF4-FFF2-40B4-BE49-F238E27FC236}">
              <a16:creationId xmlns:a16="http://schemas.microsoft.com/office/drawing/2014/main" id="{92798CDF-A507-4B74-A111-5DD706F87304}"/>
            </a:ext>
          </a:extLst>
        </xdr:cNvPr>
        <xdr:cNvSpPr txBox="1"/>
      </xdr:nvSpPr>
      <xdr:spPr>
        <a:xfrm>
          <a:off x="4124960" y="12886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158750</xdr:rowOff>
    </xdr:from>
    <xdr:to>
      <xdr:col>20</xdr:col>
      <xdr:colOff>38100</xdr:colOff>
      <xdr:row>80</xdr:row>
      <xdr:rowOff>88900</xdr:rowOff>
    </xdr:to>
    <xdr:sp macro="" textlink="">
      <xdr:nvSpPr>
        <xdr:cNvPr id="304" name="楕円 303">
          <a:extLst>
            <a:ext uri="{FF2B5EF4-FFF2-40B4-BE49-F238E27FC236}">
              <a16:creationId xmlns:a16="http://schemas.microsoft.com/office/drawing/2014/main" id="{987E1A98-84DA-498D-A634-55707628DC09}"/>
            </a:ext>
          </a:extLst>
        </xdr:cNvPr>
        <xdr:cNvSpPr/>
      </xdr:nvSpPr>
      <xdr:spPr>
        <a:xfrm>
          <a:off x="3312160" y="134023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77</xdr:row>
      <xdr:rowOff>110489</xdr:rowOff>
    </xdr:from>
    <xdr:to>
      <xdr:col>24</xdr:col>
      <xdr:colOff>63500</xdr:colOff>
      <xdr:row>80</xdr:row>
      <xdr:rowOff>38100</xdr:rowOff>
    </xdr:to>
    <xdr:cxnSp macro="">
      <xdr:nvCxnSpPr>
        <xdr:cNvPr id="305" name="直線コネクタ 304">
          <a:extLst>
            <a:ext uri="{FF2B5EF4-FFF2-40B4-BE49-F238E27FC236}">
              <a16:creationId xmlns:a16="http://schemas.microsoft.com/office/drawing/2014/main" id="{2DB2F80C-71E7-405F-9D2B-7A4FC4DE5A19}"/>
            </a:ext>
          </a:extLst>
        </xdr:cNvPr>
        <xdr:cNvCxnSpPr/>
      </xdr:nvCxnSpPr>
      <xdr:spPr>
        <a:xfrm flipV="1">
          <a:off x="3355340" y="13018769"/>
          <a:ext cx="731520" cy="430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143511</xdr:rowOff>
    </xdr:from>
    <xdr:to>
      <xdr:col>15</xdr:col>
      <xdr:colOff>101600</xdr:colOff>
      <xdr:row>81</xdr:row>
      <xdr:rowOff>73661</xdr:rowOff>
    </xdr:to>
    <xdr:sp macro="" textlink="">
      <xdr:nvSpPr>
        <xdr:cNvPr id="306" name="楕円 305">
          <a:extLst>
            <a:ext uri="{FF2B5EF4-FFF2-40B4-BE49-F238E27FC236}">
              <a16:creationId xmlns:a16="http://schemas.microsoft.com/office/drawing/2014/main" id="{71C8676A-F393-4DBA-851B-1ABCC003B0A1}"/>
            </a:ext>
          </a:extLst>
        </xdr:cNvPr>
        <xdr:cNvSpPr/>
      </xdr:nvSpPr>
      <xdr:spPr>
        <a:xfrm>
          <a:off x="2514600" y="1355471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38100</xdr:rowOff>
    </xdr:from>
    <xdr:to>
      <xdr:col>19</xdr:col>
      <xdr:colOff>177800</xdr:colOff>
      <xdr:row>81</xdr:row>
      <xdr:rowOff>22861</xdr:rowOff>
    </xdr:to>
    <xdr:cxnSp macro="">
      <xdr:nvCxnSpPr>
        <xdr:cNvPr id="307" name="直線コネクタ 306">
          <a:extLst>
            <a:ext uri="{FF2B5EF4-FFF2-40B4-BE49-F238E27FC236}">
              <a16:creationId xmlns:a16="http://schemas.microsoft.com/office/drawing/2014/main" id="{4A0D2F7C-2B4E-492F-BC41-2E2A8D49EA49}"/>
            </a:ext>
          </a:extLst>
        </xdr:cNvPr>
        <xdr:cNvCxnSpPr/>
      </xdr:nvCxnSpPr>
      <xdr:spPr>
        <a:xfrm flipV="1">
          <a:off x="2565400" y="13449300"/>
          <a:ext cx="789940" cy="152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63500</xdr:rowOff>
    </xdr:from>
    <xdr:to>
      <xdr:col>10</xdr:col>
      <xdr:colOff>165100</xdr:colOff>
      <xdr:row>80</xdr:row>
      <xdr:rowOff>165100</xdr:rowOff>
    </xdr:to>
    <xdr:sp macro="" textlink="">
      <xdr:nvSpPr>
        <xdr:cNvPr id="308" name="楕円 307">
          <a:extLst>
            <a:ext uri="{FF2B5EF4-FFF2-40B4-BE49-F238E27FC236}">
              <a16:creationId xmlns:a16="http://schemas.microsoft.com/office/drawing/2014/main" id="{FCDBE03C-A032-4B47-B4CD-C59E5231AC6D}"/>
            </a:ext>
          </a:extLst>
        </xdr:cNvPr>
        <xdr:cNvSpPr/>
      </xdr:nvSpPr>
      <xdr:spPr>
        <a:xfrm>
          <a:off x="1739900" y="1347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114300</xdr:rowOff>
    </xdr:from>
    <xdr:to>
      <xdr:col>15</xdr:col>
      <xdr:colOff>50800</xdr:colOff>
      <xdr:row>81</xdr:row>
      <xdr:rowOff>22861</xdr:rowOff>
    </xdr:to>
    <xdr:cxnSp macro="">
      <xdr:nvCxnSpPr>
        <xdr:cNvPr id="309" name="直線コネクタ 308">
          <a:extLst>
            <a:ext uri="{FF2B5EF4-FFF2-40B4-BE49-F238E27FC236}">
              <a16:creationId xmlns:a16="http://schemas.microsoft.com/office/drawing/2014/main" id="{1C72C258-5A3D-4344-A6C8-A66481E0B506}"/>
            </a:ext>
          </a:extLst>
        </xdr:cNvPr>
        <xdr:cNvCxnSpPr/>
      </xdr:nvCxnSpPr>
      <xdr:spPr>
        <a:xfrm>
          <a:off x="1790700" y="13525500"/>
          <a:ext cx="774700" cy="76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151130</xdr:rowOff>
    </xdr:from>
    <xdr:to>
      <xdr:col>6</xdr:col>
      <xdr:colOff>38100</xdr:colOff>
      <xdr:row>80</xdr:row>
      <xdr:rowOff>81280</xdr:rowOff>
    </xdr:to>
    <xdr:sp macro="" textlink="">
      <xdr:nvSpPr>
        <xdr:cNvPr id="310" name="楕円 309">
          <a:extLst>
            <a:ext uri="{FF2B5EF4-FFF2-40B4-BE49-F238E27FC236}">
              <a16:creationId xmlns:a16="http://schemas.microsoft.com/office/drawing/2014/main" id="{BFDAC10C-210B-4FA4-A706-0B7CCD735851}"/>
            </a:ext>
          </a:extLst>
        </xdr:cNvPr>
        <xdr:cNvSpPr/>
      </xdr:nvSpPr>
      <xdr:spPr>
        <a:xfrm>
          <a:off x="965200" y="133946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30480</xdr:rowOff>
    </xdr:from>
    <xdr:to>
      <xdr:col>10</xdr:col>
      <xdr:colOff>114300</xdr:colOff>
      <xdr:row>80</xdr:row>
      <xdr:rowOff>114300</xdr:rowOff>
    </xdr:to>
    <xdr:cxnSp macro="">
      <xdr:nvCxnSpPr>
        <xdr:cNvPr id="311" name="直線コネクタ 310">
          <a:extLst>
            <a:ext uri="{FF2B5EF4-FFF2-40B4-BE49-F238E27FC236}">
              <a16:creationId xmlns:a16="http://schemas.microsoft.com/office/drawing/2014/main" id="{51BBEA47-9C63-4D37-A1DC-38DA053154FA}"/>
            </a:ext>
          </a:extLst>
        </xdr:cNvPr>
        <xdr:cNvCxnSpPr/>
      </xdr:nvCxnSpPr>
      <xdr:spPr>
        <a:xfrm>
          <a:off x="1008380" y="13441680"/>
          <a:ext cx="78232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3827</xdr:rowOff>
    </xdr:from>
    <xdr:ext cx="405111" cy="259045"/>
    <xdr:sp macro="" textlink="">
      <xdr:nvSpPr>
        <xdr:cNvPr id="312" name="n_1aveValue【福祉施設】&#10;有形固定資産減価償却率">
          <a:extLst>
            <a:ext uri="{FF2B5EF4-FFF2-40B4-BE49-F238E27FC236}">
              <a16:creationId xmlns:a16="http://schemas.microsoft.com/office/drawing/2014/main" id="{42698E0C-12C1-4A21-87F8-08CCFD176C24}"/>
            </a:ext>
          </a:extLst>
        </xdr:cNvPr>
        <xdr:cNvSpPr txBox="1"/>
      </xdr:nvSpPr>
      <xdr:spPr>
        <a:xfrm>
          <a:off x="3170564" y="13582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17797</xdr:rowOff>
    </xdr:from>
    <xdr:ext cx="405111" cy="259045"/>
    <xdr:sp macro="" textlink="">
      <xdr:nvSpPr>
        <xdr:cNvPr id="313" name="n_2aveValue【福祉施設】&#10;有形固定資産減価償却率">
          <a:extLst>
            <a:ext uri="{FF2B5EF4-FFF2-40B4-BE49-F238E27FC236}">
              <a16:creationId xmlns:a16="http://schemas.microsoft.com/office/drawing/2014/main" id="{BB61EEB1-B246-4DCB-968C-ADEF2030CF0F}"/>
            </a:ext>
          </a:extLst>
        </xdr:cNvPr>
        <xdr:cNvSpPr txBox="1"/>
      </xdr:nvSpPr>
      <xdr:spPr>
        <a:xfrm>
          <a:off x="2385704" y="13261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132097</xdr:rowOff>
    </xdr:from>
    <xdr:ext cx="405111" cy="259045"/>
    <xdr:sp macro="" textlink="">
      <xdr:nvSpPr>
        <xdr:cNvPr id="314" name="n_3aveValue【福祉施設】&#10;有形固定資産減価償却率">
          <a:extLst>
            <a:ext uri="{FF2B5EF4-FFF2-40B4-BE49-F238E27FC236}">
              <a16:creationId xmlns:a16="http://schemas.microsoft.com/office/drawing/2014/main" id="{11E2A865-823E-4EA0-8361-420F1A17290F}"/>
            </a:ext>
          </a:extLst>
        </xdr:cNvPr>
        <xdr:cNvSpPr txBox="1"/>
      </xdr:nvSpPr>
      <xdr:spPr>
        <a:xfrm>
          <a:off x="1611004" y="13208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80027</xdr:rowOff>
    </xdr:from>
    <xdr:ext cx="405111" cy="259045"/>
    <xdr:sp macro="" textlink="">
      <xdr:nvSpPr>
        <xdr:cNvPr id="315" name="n_4aveValue【福祉施設】&#10;有形固定資産減価償却率">
          <a:extLst>
            <a:ext uri="{FF2B5EF4-FFF2-40B4-BE49-F238E27FC236}">
              <a16:creationId xmlns:a16="http://schemas.microsoft.com/office/drawing/2014/main" id="{23C45E35-E473-4A1D-B93A-F6C41D234951}"/>
            </a:ext>
          </a:extLst>
        </xdr:cNvPr>
        <xdr:cNvSpPr txBox="1"/>
      </xdr:nvSpPr>
      <xdr:spPr>
        <a:xfrm>
          <a:off x="836304" y="13491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105427</xdr:rowOff>
    </xdr:from>
    <xdr:ext cx="405111" cy="259045"/>
    <xdr:sp macro="" textlink="">
      <xdr:nvSpPr>
        <xdr:cNvPr id="316" name="n_1mainValue【福祉施設】&#10;有形固定資産減価償却率">
          <a:extLst>
            <a:ext uri="{FF2B5EF4-FFF2-40B4-BE49-F238E27FC236}">
              <a16:creationId xmlns:a16="http://schemas.microsoft.com/office/drawing/2014/main" id="{14984A1B-CFA1-4813-B7D3-A85FA0AEA8F3}"/>
            </a:ext>
          </a:extLst>
        </xdr:cNvPr>
        <xdr:cNvSpPr txBox="1"/>
      </xdr:nvSpPr>
      <xdr:spPr>
        <a:xfrm>
          <a:off x="3170564" y="1318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64788</xdr:rowOff>
    </xdr:from>
    <xdr:ext cx="405111" cy="259045"/>
    <xdr:sp macro="" textlink="">
      <xdr:nvSpPr>
        <xdr:cNvPr id="317" name="n_2mainValue【福祉施設】&#10;有形固定資産減価償却率">
          <a:extLst>
            <a:ext uri="{FF2B5EF4-FFF2-40B4-BE49-F238E27FC236}">
              <a16:creationId xmlns:a16="http://schemas.microsoft.com/office/drawing/2014/main" id="{8F02C2A2-4158-4C60-A401-C7428A8FA63B}"/>
            </a:ext>
          </a:extLst>
        </xdr:cNvPr>
        <xdr:cNvSpPr txBox="1"/>
      </xdr:nvSpPr>
      <xdr:spPr>
        <a:xfrm>
          <a:off x="2385704" y="13643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156227</xdr:rowOff>
    </xdr:from>
    <xdr:ext cx="405111" cy="259045"/>
    <xdr:sp macro="" textlink="">
      <xdr:nvSpPr>
        <xdr:cNvPr id="318" name="n_3mainValue【福祉施設】&#10;有形固定資産減価償却率">
          <a:extLst>
            <a:ext uri="{FF2B5EF4-FFF2-40B4-BE49-F238E27FC236}">
              <a16:creationId xmlns:a16="http://schemas.microsoft.com/office/drawing/2014/main" id="{74AF1E2E-8153-469F-9388-10C3024053E4}"/>
            </a:ext>
          </a:extLst>
        </xdr:cNvPr>
        <xdr:cNvSpPr txBox="1"/>
      </xdr:nvSpPr>
      <xdr:spPr>
        <a:xfrm>
          <a:off x="1611004" y="13567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97807</xdr:rowOff>
    </xdr:from>
    <xdr:ext cx="405111" cy="259045"/>
    <xdr:sp macro="" textlink="">
      <xdr:nvSpPr>
        <xdr:cNvPr id="319" name="n_4mainValue【福祉施設】&#10;有形固定資産減価償却率">
          <a:extLst>
            <a:ext uri="{FF2B5EF4-FFF2-40B4-BE49-F238E27FC236}">
              <a16:creationId xmlns:a16="http://schemas.microsoft.com/office/drawing/2014/main" id="{9C149E1C-9B34-497E-BB47-68786D4C49E9}"/>
            </a:ext>
          </a:extLst>
        </xdr:cNvPr>
        <xdr:cNvSpPr txBox="1"/>
      </xdr:nvSpPr>
      <xdr:spPr>
        <a:xfrm>
          <a:off x="836304" y="1317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20DFAE20-5D94-4AEE-9FDF-9506D15ED393}"/>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F16D8EA3-1617-4837-87AC-EBF17B772F94}"/>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4C8A15D7-7303-4A44-8905-B08A24F8FFBD}"/>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BD6E2B53-2338-4E14-A2DC-F4F09739AC44}"/>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883A170F-F6AF-417E-AD65-1D36954D7674}"/>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770C33FE-14A0-4F41-BC12-D141AA68E7C9}"/>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9C160973-3FC6-40B5-9647-F2D383F423A9}"/>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975D21D8-AF70-4B66-93E8-1D6DBCC0EE45}"/>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1A06D0E9-4B97-47F5-A1B5-C9E5D07273E1}"/>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FD44D722-CD8F-4313-BF39-D8F067CA6F3B}"/>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0" name="直線コネクタ 329">
          <a:extLst>
            <a:ext uri="{FF2B5EF4-FFF2-40B4-BE49-F238E27FC236}">
              <a16:creationId xmlns:a16="http://schemas.microsoft.com/office/drawing/2014/main" id="{76004312-A7BB-4593-990C-EEB873327B57}"/>
            </a:ext>
          </a:extLst>
        </xdr:cNvPr>
        <xdr:cNvCxnSpPr/>
      </xdr:nvCxnSpPr>
      <xdr:spPr>
        <a:xfrm>
          <a:off x="5826760" y="1458576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1" name="テキスト ボックス 330">
          <a:extLst>
            <a:ext uri="{FF2B5EF4-FFF2-40B4-BE49-F238E27FC236}">
              <a16:creationId xmlns:a16="http://schemas.microsoft.com/office/drawing/2014/main" id="{E8C77F2F-9A5D-433F-BF05-5796EEB9A0DF}"/>
            </a:ext>
          </a:extLst>
        </xdr:cNvPr>
        <xdr:cNvSpPr txBox="1"/>
      </xdr:nvSpPr>
      <xdr:spPr>
        <a:xfrm>
          <a:off x="54053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2" name="直線コネクタ 331">
          <a:extLst>
            <a:ext uri="{FF2B5EF4-FFF2-40B4-BE49-F238E27FC236}">
              <a16:creationId xmlns:a16="http://schemas.microsoft.com/office/drawing/2014/main" id="{05B08065-96A5-41E4-9083-524EE51C999B}"/>
            </a:ext>
          </a:extLst>
        </xdr:cNvPr>
        <xdr:cNvCxnSpPr/>
      </xdr:nvCxnSpPr>
      <xdr:spPr>
        <a:xfrm>
          <a:off x="5826760" y="1426300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3" name="テキスト ボックス 332">
          <a:extLst>
            <a:ext uri="{FF2B5EF4-FFF2-40B4-BE49-F238E27FC236}">
              <a16:creationId xmlns:a16="http://schemas.microsoft.com/office/drawing/2014/main" id="{C17E7F34-FEF6-425E-9C82-9BF7877DE0F9}"/>
            </a:ext>
          </a:extLst>
        </xdr:cNvPr>
        <xdr:cNvSpPr txBox="1"/>
      </xdr:nvSpPr>
      <xdr:spPr>
        <a:xfrm>
          <a:off x="540530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4" name="直線コネクタ 333">
          <a:extLst>
            <a:ext uri="{FF2B5EF4-FFF2-40B4-BE49-F238E27FC236}">
              <a16:creationId xmlns:a16="http://schemas.microsoft.com/office/drawing/2014/main" id="{8A82849F-B917-4A8D-AD5A-7ABB26253E62}"/>
            </a:ext>
          </a:extLst>
        </xdr:cNvPr>
        <xdr:cNvCxnSpPr/>
      </xdr:nvCxnSpPr>
      <xdr:spPr>
        <a:xfrm>
          <a:off x="5826760" y="1394405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5" name="テキスト ボックス 334">
          <a:extLst>
            <a:ext uri="{FF2B5EF4-FFF2-40B4-BE49-F238E27FC236}">
              <a16:creationId xmlns:a16="http://schemas.microsoft.com/office/drawing/2014/main" id="{ABA33CD8-D6C2-4ED9-8F7B-002CF0F55BA2}"/>
            </a:ext>
          </a:extLst>
        </xdr:cNvPr>
        <xdr:cNvSpPr txBox="1"/>
      </xdr:nvSpPr>
      <xdr:spPr>
        <a:xfrm>
          <a:off x="540530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6" name="直線コネクタ 335">
          <a:extLst>
            <a:ext uri="{FF2B5EF4-FFF2-40B4-BE49-F238E27FC236}">
              <a16:creationId xmlns:a16="http://schemas.microsoft.com/office/drawing/2014/main" id="{A3BBCBA5-7F84-4375-AEFF-29948ECFF627}"/>
            </a:ext>
          </a:extLst>
        </xdr:cNvPr>
        <xdr:cNvCxnSpPr/>
      </xdr:nvCxnSpPr>
      <xdr:spPr>
        <a:xfrm>
          <a:off x="5826760" y="1362510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7" name="テキスト ボックス 336">
          <a:extLst>
            <a:ext uri="{FF2B5EF4-FFF2-40B4-BE49-F238E27FC236}">
              <a16:creationId xmlns:a16="http://schemas.microsoft.com/office/drawing/2014/main" id="{6E764390-976D-4B2C-AD7C-E72540543AC7}"/>
            </a:ext>
          </a:extLst>
        </xdr:cNvPr>
        <xdr:cNvSpPr txBox="1"/>
      </xdr:nvSpPr>
      <xdr:spPr>
        <a:xfrm>
          <a:off x="540530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8" name="直線コネクタ 337">
          <a:extLst>
            <a:ext uri="{FF2B5EF4-FFF2-40B4-BE49-F238E27FC236}">
              <a16:creationId xmlns:a16="http://schemas.microsoft.com/office/drawing/2014/main" id="{4646D961-AD7B-4736-896B-BE5EE7F2F54E}"/>
            </a:ext>
          </a:extLst>
        </xdr:cNvPr>
        <xdr:cNvCxnSpPr/>
      </xdr:nvCxnSpPr>
      <xdr:spPr>
        <a:xfrm>
          <a:off x="5826760" y="1330615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9" name="テキスト ボックス 338">
          <a:extLst>
            <a:ext uri="{FF2B5EF4-FFF2-40B4-BE49-F238E27FC236}">
              <a16:creationId xmlns:a16="http://schemas.microsoft.com/office/drawing/2014/main" id="{899028A0-EA6A-49B6-8079-9656FD2F0652}"/>
            </a:ext>
          </a:extLst>
        </xdr:cNvPr>
        <xdr:cNvSpPr txBox="1"/>
      </xdr:nvSpPr>
      <xdr:spPr>
        <a:xfrm>
          <a:off x="540530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0" name="直線コネクタ 339">
          <a:extLst>
            <a:ext uri="{FF2B5EF4-FFF2-40B4-BE49-F238E27FC236}">
              <a16:creationId xmlns:a16="http://schemas.microsoft.com/office/drawing/2014/main" id="{E8F7A6C1-84CD-45CE-A473-4E3B63586996}"/>
            </a:ext>
          </a:extLst>
        </xdr:cNvPr>
        <xdr:cNvCxnSpPr/>
      </xdr:nvCxnSpPr>
      <xdr:spPr>
        <a:xfrm>
          <a:off x="5826760" y="1298720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1" name="テキスト ボックス 340">
          <a:extLst>
            <a:ext uri="{FF2B5EF4-FFF2-40B4-BE49-F238E27FC236}">
              <a16:creationId xmlns:a16="http://schemas.microsoft.com/office/drawing/2014/main" id="{6C019D8A-CC86-45AF-8C2B-28AEA50FA7F8}"/>
            </a:ext>
          </a:extLst>
        </xdr:cNvPr>
        <xdr:cNvSpPr txBox="1"/>
      </xdr:nvSpPr>
      <xdr:spPr>
        <a:xfrm>
          <a:off x="540530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8D8D95EB-49AF-47BD-8A55-B4E74EB40DD0}"/>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80293AC9-892A-43F7-8361-70D77935EDD1}"/>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福祉施設】&#10;一人当たり面積グラフ枠">
          <a:extLst>
            <a:ext uri="{FF2B5EF4-FFF2-40B4-BE49-F238E27FC236}">
              <a16:creationId xmlns:a16="http://schemas.microsoft.com/office/drawing/2014/main" id="{9F5D08F6-F70B-4578-B2B7-5205B451C4A6}"/>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90351</xdr:rowOff>
    </xdr:from>
    <xdr:to>
      <xdr:col>54</xdr:col>
      <xdr:colOff>189865</xdr:colOff>
      <xdr:row>86</xdr:row>
      <xdr:rowOff>145869</xdr:rowOff>
    </xdr:to>
    <xdr:cxnSp macro="">
      <xdr:nvCxnSpPr>
        <xdr:cNvPr id="345" name="直線コネクタ 344">
          <a:extLst>
            <a:ext uri="{FF2B5EF4-FFF2-40B4-BE49-F238E27FC236}">
              <a16:creationId xmlns:a16="http://schemas.microsoft.com/office/drawing/2014/main" id="{220D69F2-768C-4C63-B9F4-48AF1F4027CD}"/>
            </a:ext>
          </a:extLst>
        </xdr:cNvPr>
        <xdr:cNvCxnSpPr/>
      </xdr:nvCxnSpPr>
      <xdr:spPr>
        <a:xfrm flipV="1">
          <a:off x="9219565" y="13166271"/>
          <a:ext cx="0" cy="13966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149696</xdr:rowOff>
    </xdr:from>
    <xdr:ext cx="469744" cy="259045"/>
    <xdr:sp macro="" textlink="">
      <xdr:nvSpPr>
        <xdr:cNvPr id="346" name="【福祉施設】&#10;一人当たり面積最小値テキスト">
          <a:extLst>
            <a:ext uri="{FF2B5EF4-FFF2-40B4-BE49-F238E27FC236}">
              <a16:creationId xmlns:a16="http://schemas.microsoft.com/office/drawing/2014/main" id="{B6FB1D78-1BBD-41A6-B42A-E56D34B7B8F4}"/>
            </a:ext>
          </a:extLst>
        </xdr:cNvPr>
        <xdr:cNvSpPr txBox="1"/>
      </xdr:nvSpPr>
      <xdr:spPr>
        <a:xfrm>
          <a:off x="9258300" y="14566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145869</xdr:rowOff>
    </xdr:from>
    <xdr:to>
      <xdr:col>55</xdr:col>
      <xdr:colOff>88900</xdr:colOff>
      <xdr:row>86</xdr:row>
      <xdr:rowOff>145869</xdr:rowOff>
    </xdr:to>
    <xdr:cxnSp macro="">
      <xdr:nvCxnSpPr>
        <xdr:cNvPr id="347" name="直線コネクタ 346">
          <a:extLst>
            <a:ext uri="{FF2B5EF4-FFF2-40B4-BE49-F238E27FC236}">
              <a16:creationId xmlns:a16="http://schemas.microsoft.com/office/drawing/2014/main" id="{91B332EF-20FF-4722-8135-0113F6FE953B}"/>
            </a:ext>
          </a:extLst>
        </xdr:cNvPr>
        <xdr:cNvCxnSpPr/>
      </xdr:nvCxnSpPr>
      <xdr:spPr>
        <a:xfrm>
          <a:off x="9154160" y="145629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37028</xdr:rowOff>
    </xdr:from>
    <xdr:ext cx="469744" cy="259045"/>
    <xdr:sp macro="" textlink="">
      <xdr:nvSpPr>
        <xdr:cNvPr id="348" name="【福祉施設】&#10;一人当たり面積最大値テキスト">
          <a:extLst>
            <a:ext uri="{FF2B5EF4-FFF2-40B4-BE49-F238E27FC236}">
              <a16:creationId xmlns:a16="http://schemas.microsoft.com/office/drawing/2014/main" id="{50FE0513-29E8-4A31-9864-A6838660978E}"/>
            </a:ext>
          </a:extLst>
        </xdr:cNvPr>
        <xdr:cNvSpPr txBox="1"/>
      </xdr:nvSpPr>
      <xdr:spPr>
        <a:xfrm>
          <a:off x="9258300" y="12945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90351</xdr:rowOff>
    </xdr:from>
    <xdr:to>
      <xdr:col>55</xdr:col>
      <xdr:colOff>88900</xdr:colOff>
      <xdr:row>78</xdr:row>
      <xdr:rowOff>90351</xdr:rowOff>
    </xdr:to>
    <xdr:cxnSp macro="">
      <xdr:nvCxnSpPr>
        <xdr:cNvPr id="349" name="直線コネクタ 348">
          <a:extLst>
            <a:ext uri="{FF2B5EF4-FFF2-40B4-BE49-F238E27FC236}">
              <a16:creationId xmlns:a16="http://schemas.microsoft.com/office/drawing/2014/main" id="{85FC2576-51DF-443E-97FE-BBFA85A4B7A6}"/>
            </a:ext>
          </a:extLst>
        </xdr:cNvPr>
        <xdr:cNvCxnSpPr/>
      </xdr:nvCxnSpPr>
      <xdr:spPr>
        <a:xfrm>
          <a:off x="9154160" y="1316627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148607</xdr:rowOff>
    </xdr:from>
    <xdr:ext cx="469744" cy="259045"/>
    <xdr:sp macro="" textlink="">
      <xdr:nvSpPr>
        <xdr:cNvPr id="350" name="【福祉施設】&#10;一人当たり面積平均値テキスト">
          <a:extLst>
            <a:ext uri="{FF2B5EF4-FFF2-40B4-BE49-F238E27FC236}">
              <a16:creationId xmlns:a16="http://schemas.microsoft.com/office/drawing/2014/main" id="{C6DA9E24-4087-4932-9AD4-C4753D4D2F9D}"/>
            </a:ext>
          </a:extLst>
        </xdr:cNvPr>
        <xdr:cNvSpPr txBox="1"/>
      </xdr:nvSpPr>
      <xdr:spPr>
        <a:xfrm>
          <a:off x="9258300" y="142303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170180</xdr:rowOff>
    </xdr:from>
    <xdr:to>
      <xdr:col>55</xdr:col>
      <xdr:colOff>50800</xdr:colOff>
      <xdr:row>85</xdr:row>
      <xdr:rowOff>100330</xdr:rowOff>
    </xdr:to>
    <xdr:sp macro="" textlink="">
      <xdr:nvSpPr>
        <xdr:cNvPr id="351" name="フローチャート: 判断 350">
          <a:extLst>
            <a:ext uri="{FF2B5EF4-FFF2-40B4-BE49-F238E27FC236}">
              <a16:creationId xmlns:a16="http://schemas.microsoft.com/office/drawing/2014/main" id="{DC7A1625-030F-4CA3-96AD-8A076BECF77F}"/>
            </a:ext>
          </a:extLst>
        </xdr:cNvPr>
        <xdr:cNvSpPr/>
      </xdr:nvSpPr>
      <xdr:spPr>
        <a:xfrm>
          <a:off x="9192260" y="142519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1995</xdr:rowOff>
    </xdr:from>
    <xdr:to>
      <xdr:col>50</xdr:col>
      <xdr:colOff>165100</xdr:colOff>
      <xdr:row>85</xdr:row>
      <xdr:rowOff>103595</xdr:rowOff>
    </xdr:to>
    <xdr:sp macro="" textlink="">
      <xdr:nvSpPr>
        <xdr:cNvPr id="352" name="フローチャート: 判断 351">
          <a:extLst>
            <a:ext uri="{FF2B5EF4-FFF2-40B4-BE49-F238E27FC236}">
              <a16:creationId xmlns:a16="http://schemas.microsoft.com/office/drawing/2014/main" id="{732F2570-6224-4EA7-A99E-7EC77C43E66C}"/>
            </a:ext>
          </a:extLst>
        </xdr:cNvPr>
        <xdr:cNvSpPr/>
      </xdr:nvSpPr>
      <xdr:spPr>
        <a:xfrm>
          <a:off x="8445500" y="14251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166914</xdr:rowOff>
    </xdr:from>
    <xdr:to>
      <xdr:col>46</xdr:col>
      <xdr:colOff>38100</xdr:colOff>
      <xdr:row>85</xdr:row>
      <xdr:rowOff>97064</xdr:rowOff>
    </xdr:to>
    <xdr:sp macro="" textlink="">
      <xdr:nvSpPr>
        <xdr:cNvPr id="353" name="フローチャート: 判断 352">
          <a:extLst>
            <a:ext uri="{FF2B5EF4-FFF2-40B4-BE49-F238E27FC236}">
              <a16:creationId xmlns:a16="http://schemas.microsoft.com/office/drawing/2014/main" id="{C537B3D2-ABFE-473C-B9A2-39F99C1F1811}"/>
            </a:ext>
          </a:extLst>
        </xdr:cNvPr>
        <xdr:cNvSpPr/>
      </xdr:nvSpPr>
      <xdr:spPr>
        <a:xfrm>
          <a:off x="7670800" y="142486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1995</xdr:rowOff>
    </xdr:from>
    <xdr:to>
      <xdr:col>41</xdr:col>
      <xdr:colOff>101600</xdr:colOff>
      <xdr:row>85</xdr:row>
      <xdr:rowOff>103595</xdr:rowOff>
    </xdr:to>
    <xdr:sp macro="" textlink="">
      <xdr:nvSpPr>
        <xdr:cNvPr id="354" name="フローチャート: 判断 353">
          <a:extLst>
            <a:ext uri="{FF2B5EF4-FFF2-40B4-BE49-F238E27FC236}">
              <a16:creationId xmlns:a16="http://schemas.microsoft.com/office/drawing/2014/main" id="{0301BBF2-AB17-4229-96E6-B0C2A5954FBF}"/>
            </a:ext>
          </a:extLst>
        </xdr:cNvPr>
        <xdr:cNvSpPr/>
      </xdr:nvSpPr>
      <xdr:spPr>
        <a:xfrm>
          <a:off x="6873240" y="14251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170180</xdr:rowOff>
    </xdr:from>
    <xdr:to>
      <xdr:col>36</xdr:col>
      <xdr:colOff>165100</xdr:colOff>
      <xdr:row>85</xdr:row>
      <xdr:rowOff>100330</xdr:rowOff>
    </xdr:to>
    <xdr:sp macro="" textlink="">
      <xdr:nvSpPr>
        <xdr:cNvPr id="355" name="フローチャート: 判断 354">
          <a:extLst>
            <a:ext uri="{FF2B5EF4-FFF2-40B4-BE49-F238E27FC236}">
              <a16:creationId xmlns:a16="http://schemas.microsoft.com/office/drawing/2014/main" id="{52B6C1ED-0038-4740-B93C-0AEA3AC991B4}"/>
            </a:ext>
          </a:extLst>
        </xdr:cNvPr>
        <xdr:cNvSpPr/>
      </xdr:nvSpPr>
      <xdr:spPr>
        <a:xfrm>
          <a:off x="6098540" y="142519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7355AAC0-397E-4AE6-8D37-C5C497C736AA}"/>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B81DB74C-5A7B-4B26-BB65-ED0035BED8A6}"/>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B9B99FD3-9142-49BF-9F04-A1C5D5D4F511}"/>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DE082749-A322-4BBE-B06F-49B108CB4E60}"/>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6350A6A7-4DB8-4394-AD7B-D295DE53F9BC}"/>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145687</xdr:rowOff>
    </xdr:from>
    <xdr:to>
      <xdr:col>55</xdr:col>
      <xdr:colOff>50800</xdr:colOff>
      <xdr:row>82</xdr:row>
      <xdr:rowOff>75837</xdr:rowOff>
    </xdr:to>
    <xdr:sp macro="" textlink="">
      <xdr:nvSpPr>
        <xdr:cNvPr id="361" name="楕円 360">
          <a:extLst>
            <a:ext uri="{FF2B5EF4-FFF2-40B4-BE49-F238E27FC236}">
              <a16:creationId xmlns:a16="http://schemas.microsoft.com/office/drawing/2014/main" id="{3344ACE9-F348-4B44-9649-D25D66E8C1B7}"/>
            </a:ext>
          </a:extLst>
        </xdr:cNvPr>
        <xdr:cNvSpPr/>
      </xdr:nvSpPr>
      <xdr:spPr>
        <a:xfrm>
          <a:off x="9192260" y="1372452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168564</xdr:rowOff>
    </xdr:from>
    <xdr:ext cx="469744" cy="259045"/>
    <xdr:sp macro="" textlink="">
      <xdr:nvSpPr>
        <xdr:cNvPr id="362" name="【福祉施設】&#10;一人当たり面積該当値テキスト">
          <a:extLst>
            <a:ext uri="{FF2B5EF4-FFF2-40B4-BE49-F238E27FC236}">
              <a16:creationId xmlns:a16="http://schemas.microsoft.com/office/drawing/2014/main" id="{B7119E10-770D-4847-BDBE-BFFF3F65CC08}"/>
            </a:ext>
          </a:extLst>
        </xdr:cNvPr>
        <xdr:cNvSpPr txBox="1"/>
      </xdr:nvSpPr>
      <xdr:spPr>
        <a:xfrm>
          <a:off x="9258300" y="13579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147320</xdr:rowOff>
    </xdr:from>
    <xdr:to>
      <xdr:col>50</xdr:col>
      <xdr:colOff>165100</xdr:colOff>
      <xdr:row>83</xdr:row>
      <xdr:rowOff>77470</xdr:rowOff>
    </xdr:to>
    <xdr:sp macro="" textlink="">
      <xdr:nvSpPr>
        <xdr:cNvPr id="363" name="楕円 362">
          <a:extLst>
            <a:ext uri="{FF2B5EF4-FFF2-40B4-BE49-F238E27FC236}">
              <a16:creationId xmlns:a16="http://schemas.microsoft.com/office/drawing/2014/main" id="{47BFB3AC-D3B6-4781-A03E-041A7E20914D}"/>
            </a:ext>
          </a:extLst>
        </xdr:cNvPr>
        <xdr:cNvSpPr/>
      </xdr:nvSpPr>
      <xdr:spPr>
        <a:xfrm>
          <a:off x="8445500" y="138938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25037</xdr:rowOff>
    </xdr:from>
    <xdr:to>
      <xdr:col>55</xdr:col>
      <xdr:colOff>0</xdr:colOff>
      <xdr:row>83</xdr:row>
      <xdr:rowOff>26670</xdr:rowOff>
    </xdr:to>
    <xdr:cxnSp macro="">
      <xdr:nvCxnSpPr>
        <xdr:cNvPr id="364" name="直線コネクタ 363">
          <a:extLst>
            <a:ext uri="{FF2B5EF4-FFF2-40B4-BE49-F238E27FC236}">
              <a16:creationId xmlns:a16="http://schemas.microsoft.com/office/drawing/2014/main" id="{0144B52B-983E-42C0-BAFB-AE570FF56D5A}"/>
            </a:ext>
          </a:extLst>
        </xdr:cNvPr>
        <xdr:cNvCxnSpPr/>
      </xdr:nvCxnSpPr>
      <xdr:spPr>
        <a:xfrm flipV="1">
          <a:off x="8496300" y="13771517"/>
          <a:ext cx="723900" cy="169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124461</xdr:rowOff>
    </xdr:from>
    <xdr:to>
      <xdr:col>46</xdr:col>
      <xdr:colOff>38100</xdr:colOff>
      <xdr:row>83</xdr:row>
      <xdr:rowOff>54611</xdr:rowOff>
    </xdr:to>
    <xdr:sp macro="" textlink="">
      <xdr:nvSpPr>
        <xdr:cNvPr id="365" name="楕円 364">
          <a:extLst>
            <a:ext uri="{FF2B5EF4-FFF2-40B4-BE49-F238E27FC236}">
              <a16:creationId xmlns:a16="http://schemas.microsoft.com/office/drawing/2014/main" id="{627FD6E0-6162-4BC5-99B5-74DF96E52C46}"/>
            </a:ext>
          </a:extLst>
        </xdr:cNvPr>
        <xdr:cNvSpPr/>
      </xdr:nvSpPr>
      <xdr:spPr>
        <a:xfrm>
          <a:off x="7670800" y="1387094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3811</xdr:rowOff>
    </xdr:from>
    <xdr:to>
      <xdr:col>50</xdr:col>
      <xdr:colOff>114300</xdr:colOff>
      <xdr:row>83</xdr:row>
      <xdr:rowOff>26670</xdr:rowOff>
    </xdr:to>
    <xdr:cxnSp macro="">
      <xdr:nvCxnSpPr>
        <xdr:cNvPr id="366" name="直線コネクタ 365">
          <a:extLst>
            <a:ext uri="{FF2B5EF4-FFF2-40B4-BE49-F238E27FC236}">
              <a16:creationId xmlns:a16="http://schemas.microsoft.com/office/drawing/2014/main" id="{203DC96F-3C55-41A4-8D3A-60C532288496}"/>
            </a:ext>
          </a:extLst>
        </xdr:cNvPr>
        <xdr:cNvCxnSpPr/>
      </xdr:nvCxnSpPr>
      <xdr:spPr>
        <a:xfrm>
          <a:off x="7713980" y="13917931"/>
          <a:ext cx="78232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104866</xdr:rowOff>
    </xdr:from>
    <xdr:to>
      <xdr:col>41</xdr:col>
      <xdr:colOff>101600</xdr:colOff>
      <xdr:row>83</xdr:row>
      <xdr:rowOff>35016</xdr:rowOff>
    </xdr:to>
    <xdr:sp macro="" textlink="">
      <xdr:nvSpPr>
        <xdr:cNvPr id="367" name="楕円 366">
          <a:extLst>
            <a:ext uri="{FF2B5EF4-FFF2-40B4-BE49-F238E27FC236}">
              <a16:creationId xmlns:a16="http://schemas.microsoft.com/office/drawing/2014/main" id="{04A08252-13D0-4B4A-8FB4-DF01118F9734}"/>
            </a:ext>
          </a:extLst>
        </xdr:cNvPr>
        <xdr:cNvSpPr/>
      </xdr:nvSpPr>
      <xdr:spPr>
        <a:xfrm>
          <a:off x="6873240" y="138513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155666</xdr:rowOff>
    </xdr:from>
    <xdr:to>
      <xdr:col>45</xdr:col>
      <xdr:colOff>177800</xdr:colOff>
      <xdr:row>83</xdr:row>
      <xdr:rowOff>3811</xdr:rowOff>
    </xdr:to>
    <xdr:cxnSp macro="">
      <xdr:nvCxnSpPr>
        <xdr:cNvPr id="368" name="直線コネクタ 367">
          <a:extLst>
            <a:ext uri="{FF2B5EF4-FFF2-40B4-BE49-F238E27FC236}">
              <a16:creationId xmlns:a16="http://schemas.microsoft.com/office/drawing/2014/main" id="{5BE53C2A-62C5-448A-B90E-7C5B33B26471}"/>
            </a:ext>
          </a:extLst>
        </xdr:cNvPr>
        <xdr:cNvCxnSpPr/>
      </xdr:nvCxnSpPr>
      <xdr:spPr>
        <a:xfrm>
          <a:off x="6924040" y="13902146"/>
          <a:ext cx="789940" cy="15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104866</xdr:rowOff>
    </xdr:from>
    <xdr:to>
      <xdr:col>36</xdr:col>
      <xdr:colOff>165100</xdr:colOff>
      <xdr:row>83</xdr:row>
      <xdr:rowOff>35016</xdr:rowOff>
    </xdr:to>
    <xdr:sp macro="" textlink="">
      <xdr:nvSpPr>
        <xdr:cNvPr id="369" name="楕円 368">
          <a:extLst>
            <a:ext uri="{FF2B5EF4-FFF2-40B4-BE49-F238E27FC236}">
              <a16:creationId xmlns:a16="http://schemas.microsoft.com/office/drawing/2014/main" id="{5CAA2D2A-594C-4FF8-9EC7-2F8F954614BF}"/>
            </a:ext>
          </a:extLst>
        </xdr:cNvPr>
        <xdr:cNvSpPr/>
      </xdr:nvSpPr>
      <xdr:spPr>
        <a:xfrm>
          <a:off x="6098540" y="138513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155666</xdr:rowOff>
    </xdr:from>
    <xdr:to>
      <xdr:col>41</xdr:col>
      <xdr:colOff>50800</xdr:colOff>
      <xdr:row>82</xdr:row>
      <xdr:rowOff>155666</xdr:rowOff>
    </xdr:to>
    <xdr:cxnSp macro="">
      <xdr:nvCxnSpPr>
        <xdr:cNvPr id="370" name="直線コネクタ 369">
          <a:extLst>
            <a:ext uri="{FF2B5EF4-FFF2-40B4-BE49-F238E27FC236}">
              <a16:creationId xmlns:a16="http://schemas.microsoft.com/office/drawing/2014/main" id="{3812E431-3788-43D0-9784-30510E4C1358}"/>
            </a:ext>
          </a:extLst>
        </xdr:cNvPr>
        <xdr:cNvCxnSpPr/>
      </xdr:nvCxnSpPr>
      <xdr:spPr>
        <a:xfrm>
          <a:off x="6149340" y="13902146"/>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94722</xdr:rowOff>
    </xdr:from>
    <xdr:ext cx="469744" cy="259045"/>
    <xdr:sp macro="" textlink="">
      <xdr:nvSpPr>
        <xdr:cNvPr id="371" name="n_1aveValue【福祉施設】&#10;一人当たり面積">
          <a:extLst>
            <a:ext uri="{FF2B5EF4-FFF2-40B4-BE49-F238E27FC236}">
              <a16:creationId xmlns:a16="http://schemas.microsoft.com/office/drawing/2014/main" id="{5D9853C9-08A3-41AC-9FD2-35822197054B}"/>
            </a:ext>
          </a:extLst>
        </xdr:cNvPr>
        <xdr:cNvSpPr txBox="1"/>
      </xdr:nvSpPr>
      <xdr:spPr>
        <a:xfrm>
          <a:off x="8271587" y="14344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88191</xdr:rowOff>
    </xdr:from>
    <xdr:ext cx="469744" cy="259045"/>
    <xdr:sp macro="" textlink="">
      <xdr:nvSpPr>
        <xdr:cNvPr id="372" name="n_2aveValue【福祉施設】&#10;一人当たり面積">
          <a:extLst>
            <a:ext uri="{FF2B5EF4-FFF2-40B4-BE49-F238E27FC236}">
              <a16:creationId xmlns:a16="http://schemas.microsoft.com/office/drawing/2014/main" id="{B222BB1D-EABF-49AD-8418-A9B1D7A6F938}"/>
            </a:ext>
          </a:extLst>
        </xdr:cNvPr>
        <xdr:cNvSpPr txBox="1"/>
      </xdr:nvSpPr>
      <xdr:spPr>
        <a:xfrm>
          <a:off x="7509587" y="14337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94722</xdr:rowOff>
    </xdr:from>
    <xdr:ext cx="469744" cy="259045"/>
    <xdr:sp macro="" textlink="">
      <xdr:nvSpPr>
        <xdr:cNvPr id="373" name="n_3aveValue【福祉施設】&#10;一人当たり面積">
          <a:extLst>
            <a:ext uri="{FF2B5EF4-FFF2-40B4-BE49-F238E27FC236}">
              <a16:creationId xmlns:a16="http://schemas.microsoft.com/office/drawing/2014/main" id="{68E33A77-1DEE-490D-B4D3-83925C816B4A}"/>
            </a:ext>
          </a:extLst>
        </xdr:cNvPr>
        <xdr:cNvSpPr txBox="1"/>
      </xdr:nvSpPr>
      <xdr:spPr>
        <a:xfrm>
          <a:off x="6712027" y="14344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91457</xdr:rowOff>
    </xdr:from>
    <xdr:ext cx="469744" cy="259045"/>
    <xdr:sp macro="" textlink="">
      <xdr:nvSpPr>
        <xdr:cNvPr id="374" name="n_4aveValue【福祉施設】&#10;一人当たり面積">
          <a:extLst>
            <a:ext uri="{FF2B5EF4-FFF2-40B4-BE49-F238E27FC236}">
              <a16:creationId xmlns:a16="http://schemas.microsoft.com/office/drawing/2014/main" id="{A5C6B91F-36F2-446C-9C45-567A0B10DC36}"/>
            </a:ext>
          </a:extLst>
        </xdr:cNvPr>
        <xdr:cNvSpPr txBox="1"/>
      </xdr:nvSpPr>
      <xdr:spPr>
        <a:xfrm>
          <a:off x="5937327" y="1434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93997</xdr:rowOff>
    </xdr:from>
    <xdr:ext cx="469744" cy="259045"/>
    <xdr:sp macro="" textlink="">
      <xdr:nvSpPr>
        <xdr:cNvPr id="375" name="n_1mainValue【福祉施設】&#10;一人当たり面積">
          <a:extLst>
            <a:ext uri="{FF2B5EF4-FFF2-40B4-BE49-F238E27FC236}">
              <a16:creationId xmlns:a16="http://schemas.microsoft.com/office/drawing/2014/main" id="{0342BD1E-BB03-4B10-9F69-625BB2D668C9}"/>
            </a:ext>
          </a:extLst>
        </xdr:cNvPr>
        <xdr:cNvSpPr txBox="1"/>
      </xdr:nvSpPr>
      <xdr:spPr>
        <a:xfrm>
          <a:off x="8271587" y="13672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71138</xdr:rowOff>
    </xdr:from>
    <xdr:ext cx="469744" cy="259045"/>
    <xdr:sp macro="" textlink="">
      <xdr:nvSpPr>
        <xdr:cNvPr id="376" name="n_2mainValue【福祉施設】&#10;一人当たり面積">
          <a:extLst>
            <a:ext uri="{FF2B5EF4-FFF2-40B4-BE49-F238E27FC236}">
              <a16:creationId xmlns:a16="http://schemas.microsoft.com/office/drawing/2014/main" id="{91C8908C-449B-489C-BCF1-FC3BFBC01B9B}"/>
            </a:ext>
          </a:extLst>
        </xdr:cNvPr>
        <xdr:cNvSpPr txBox="1"/>
      </xdr:nvSpPr>
      <xdr:spPr>
        <a:xfrm>
          <a:off x="7509587" y="13649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51543</xdr:rowOff>
    </xdr:from>
    <xdr:ext cx="469744" cy="259045"/>
    <xdr:sp macro="" textlink="">
      <xdr:nvSpPr>
        <xdr:cNvPr id="377" name="n_3mainValue【福祉施設】&#10;一人当たり面積">
          <a:extLst>
            <a:ext uri="{FF2B5EF4-FFF2-40B4-BE49-F238E27FC236}">
              <a16:creationId xmlns:a16="http://schemas.microsoft.com/office/drawing/2014/main" id="{5D89B6A5-42B6-446C-8910-A2E4C4FF4125}"/>
            </a:ext>
          </a:extLst>
        </xdr:cNvPr>
        <xdr:cNvSpPr txBox="1"/>
      </xdr:nvSpPr>
      <xdr:spPr>
        <a:xfrm>
          <a:off x="6712027" y="13630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51543</xdr:rowOff>
    </xdr:from>
    <xdr:ext cx="469744" cy="259045"/>
    <xdr:sp macro="" textlink="">
      <xdr:nvSpPr>
        <xdr:cNvPr id="378" name="n_4mainValue【福祉施設】&#10;一人当たり面積">
          <a:extLst>
            <a:ext uri="{FF2B5EF4-FFF2-40B4-BE49-F238E27FC236}">
              <a16:creationId xmlns:a16="http://schemas.microsoft.com/office/drawing/2014/main" id="{34DC0205-652C-47C0-AE1A-B4A1EC9FB898}"/>
            </a:ext>
          </a:extLst>
        </xdr:cNvPr>
        <xdr:cNvSpPr txBox="1"/>
      </xdr:nvSpPr>
      <xdr:spPr>
        <a:xfrm>
          <a:off x="5937327" y="13630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91A6E955-E989-4F46-9825-60C0C675D36A}"/>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525B36A3-F562-44F8-A46F-862E5EE4402C}"/>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3ABA127B-7B52-4C73-8D62-C5B6FE3A23CF}"/>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9EB48170-6D9E-4AE1-AD3B-0149602EE857}"/>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D7255DD3-9646-46D4-B834-737AB9D8AFDD}"/>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A0E2A00D-BA0C-4F81-8140-78FEBD510C69}"/>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EC863934-FBC8-4283-90A3-B7DC8BCB489A}"/>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D24FC8E2-C0A6-4EE7-9738-083E75B414AA}"/>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2110201E-B9A2-40DB-B823-39CC4745993F}"/>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81CCABB5-FACF-4478-B36C-EFF3F4F4613A}"/>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D8D61B03-247A-43B8-A678-E02488B308A0}"/>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0" name="直線コネクタ 389">
          <a:extLst>
            <a:ext uri="{FF2B5EF4-FFF2-40B4-BE49-F238E27FC236}">
              <a16:creationId xmlns:a16="http://schemas.microsoft.com/office/drawing/2014/main" id="{65E136D2-22BD-4E2B-97CE-34B074080014}"/>
            </a:ext>
          </a:extLst>
        </xdr:cNvPr>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1" name="テキスト ボックス 390">
          <a:extLst>
            <a:ext uri="{FF2B5EF4-FFF2-40B4-BE49-F238E27FC236}">
              <a16:creationId xmlns:a16="http://schemas.microsoft.com/office/drawing/2014/main" id="{DA69154B-829F-4A76-A746-EE754FE2BA15}"/>
            </a:ext>
          </a:extLst>
        </xdr:cNvPr>
        <xdr:cNvSpPr txBox="1"/>
      </xdr:nvSpPr>
      <xdr:spPr>
        <a:xfrm>
          <a:off x="27196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2" name="直線コネクタ 391">
          <a:extLst>
            <a:ext uri="{FF2B5EF4-FFF2-40B4-BE49-F238E27FC236}">
              <a16:creationId xmlns:a16="http://schemas.microsoft.com/office/drawing/2014/main" id="{EBA965C8-63AF-4C23-A86D-B74C814C2015}"/>
            </a:ext>
          </a:extLst>
        </xdr:cNvPr>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3" name="テキスト ボックス 392">
          <a:extLst>
            <a:ext uri="{FF2B5EF4-FFF2-40B4-BE49-F238E27FC236}">
              <a16:creationId xmlns:a16="http://schemas.microsoft.com/office/drawing/2014/main" id="{BF24F5BE-A640-4E4A-8259-FA7E15142804}"/>
            </a:ext>
          </a:extLst>
        </xdr:cNvPr>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4" name="直線コネクタ 393">
          <a:extLst>
            <a:ext uri="{FF2B5EF4-FFF2-40B4-BE49-F238E27FC236}">
              <a16:creationId xmlns:a16="http://schemas.microsoft.com/office/drawing/2014/main" id="{41E0D706-B07A-4E1E-A56E-AA1503113D3B}"/>
            </a:ext>
          </a:extLst>
        </xdr:cNvPr>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5" name="テキスト ボックス 394">
          <a:extLst>
            <a:ext uri="{FF2B5EF4-FFF2-40B4-BE49-F238E27FC236}">
              <a16:creationId xmlns:a16="http://schemas.microsoft.com/office/drawing/2014/main" id="{34383292-C387-4965-B70B-4F2306668707}"/>
            </a:ext>
          </a:extLst>
        </xdr:cNvPr>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6" name="直線コネクタ 395">
          <a:extLst>
            <a:ext uri="{FF2B5EF4-FFF2-40B4-BE49-F238E27FC236}">
              <a16:creationId xmlns:a16="http://schemas.microsoft.com/office/drawing/2014/main" id="{A1B1E777-EBB0-4792-A4C9-3AA5A5D447C7}"/>
            </a:ext>
          </a:extLst>
        </xdr:cNvPr>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7" name="テキスト ボックス 396">
          <a:extLst>
            <a:ext uri="{FF2B5EF4-FFF2-40B4-BE49-F238E27FC236}">
              <a16:creationId xmlns:a16="http://schemas.microsoft.com/office/drawing/2014/main" id="{476A623B-EF32-4448-A3BB-C7B00F83D7FC}"/>
            </a:ext>
          </a:extLst>
        </xdr:cNvPr>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8" name="直線コネクタ 397">
          <a:extLst>
            <a:ext uri="{FF2B5EF4-FFF2-40B4-BE49-F238E27FC236}">
              <a16:creationId xmlns:a16="http://schemas.microsoft.com/office/drawing/2014/main" id="{6DCD9173-1DE0-4465-9F85-31E758899657}"/>
            </a:ext>
          </a:extLst>
        </xdr:cNvPr>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9" name="テキスト ボックス 398">
          <a:extLst>
            <a:ext uri="{FF2B5EF4-FFF2-40B4-BE49-F238E27FC236}">
              <a16:creationId xmlns:a16="http://schemas.microsoft.com/office/drawing/2014/main" id="{684BE1AC-73C7-4AF0-AC0F-57E75EA96AF0}"/>
            </a:ext>
          </a:extLst>
        </xdr:cNvPr>
        <xdr:cNvSpPr txBox="1"/>
      </xdr:nvSpPr>
      <xdr:spPr>
        <a:xfrm>
          <a:off x="33608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72223DEE-7FF7-4349-9C11-9AB7AA61B821}"/>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1" name="テキスト ボックス 400">
          <a:extLst>
            <a:ext uri="{FF2B5EF4-FFF2-40B4-BE49-F238E27FC236}">
              <a16:creationId xmlns:a16="http://schemas.microsoft.com/office/drawing/2014/main" id="{08A5B2E8-1550-4400-B50F-31D678B3B487}"/>
            </a:ext>
          </a:extLst>
        </xdr:cNvPr>
        <xdr:cNvSpPr txBox="1"/>
      </xdr:nvSpPr>
      <xdr:spPr>
        <a:xfrm>
          <a:off x="37734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F68420FB-8F67-4657-AD0C-98A3FE106948}"/>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142875</xdr:rowOff>
    </xdr:from>
    <xdr:to>
      <xdr:col>24</xdr:col>
      <xdr:colOff>62865</xdr:colOff>
      <xdr:row>107</xdr:row>
      <xdr:rowOff>80011</xdr:rowOff>
    </xdr:to>
    <xdr:cxnSp macro="">
      <xdr:nvCxnSpPr>
        <xdr:cNvPr id="403" name="直線コネクタ 402">
          <a:extLst>
            <a:ext uri="{FF2B5EF4-FFF2-40B4-BE49-F238E27FC236}">
              <a16:creationId xmlns:a16="http://schemas.microsoft.com/office/drawing/2014/main" id="{6FB36D57-1DCD-49D5-8B78-CD75E9FD2AB1}"/>
            </a:ext>
          </a:extLst>
        </xdr:cNvPr>
        <xdr:cNvCxnSpPr/>
      </xdr:nvCxnSpPr>
      <xdr:spPr>
        <a:xfrm flipV="1">
          <a:off x="4086225" y="16739235"/>
          <a:ext cx="0" cy="1278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83838</xdr:rowOff>
    </xdr:from>
    <xdr:ext cx="405111" cy="259045"/>
    <xdr:sp macro="" textlink="">
      <xdr:nvSpPr>
        <xdr:cNvPr id="404" name="【市民会館】&#10;有形固定資産減価償却率最小値テキスト">
          <a:extLst>
            <a:ext uri="{FF2B5EF4-FFF2-40B4-BE49-F238E27FC236}">
              <a16:creationId xmlns:a16="http://schemas.microsoft.com/office/drawing/2014/main" id="{0B2883FB-FDB7-4892-8789-710209A6D5C0}"/>
            </a:ext>
          </a:extLst>
        </xdr:cNvPr>
        <xdr:cNvSpPr txBox="1"/>
      </xdr:nvSpPr>
      <xdr:spPr>
        <a:xfrm>
          <a:off x="4124960" y="18021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80011</xdr:rowOff>
    </xdr:from>
    <xdr:to>
      <xdr:col>24</xdr:col>
      <xdr:colOff>152400</xdr:colOff>
      <xdr:row>107</xdr:row>
      <xdr:rowOff>80011</xdr:rowOff>
    </xdr:to>
    <xdr:cxnSp macro="">
      <xdr:nvCxnSpPr>
        <xdr:cNvPr id="405" name="直線コネクタ 404">
          <a:extLst>
            <a:ext uri="{FF2B5EF4-FFF2-40B4-BE49-F238E27FC236}">
              <a16:creationId xmlns:a16="http://schemas.microsoft.com/office/drawing/2014/main" id="{8C4E24FA-EF77-43D1-82A9-6A757928F995}"/>
            </a:ext>
          </a:extLst>
        </xdr:cNvPr>
        <xdr:cNvCxnSpPr/>
      </xdr:nvCxnSpPr>
      <xdr:spPr>
        <a:xfrm>
          <a:off x="4020820" y="180174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89552</xdr:rowOff>
    </xdr:from>
    <xdr:ext cx="405111" cy="259045"/>
    <xdr:sp macro="" textlink="">
      <xdr:nvSpPr>
        <xdr:cNvPr id="406" name="【市民会館】&#10;有形固定資産減価償却率最大値テキスト">
          <a:extLst>
            <a:ext uri="{FF2B5EF4-FFF2-40B4-BE49-F238E27FC236}">
              <a16:creationId xmlns:a16="http://schemas.microsoft.com/office/drawing/2014/main" id="{03DF6216-58A2-40EB-9C2C-F5E3593DA9EE}"/>
            </a:ext>
          </a:extLst>
        </xdr:cNvPr>
        <xdr:cNvSpPr txBox="1"/>
      </xdr:nvSpPr>
      <xdr:spPr>
        <a:xfrm>
          <a:off x="4124960" y="16518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142875</xdr:rowOff>
    </xdr:from>
    <xdr:to>
      <xdr:col>24</xdr:col>
      <xdr:colOff>152400</xdr:colOff>
      <xdr:row>99</xdr:row>
      <xdr:rowOff>142875</xdr:rowOff>
    </xdr:to>
    <xdr:cxnSp macro="">
      <xdr:nvCxnSpPr>
        <xdr:cNvPr id="407" name="直線コネクタ 406">
          <a:extLst>
            <a:ext uri="{FF2B5EF4-FFF2-40B4-BE49-F238E27FC236}">
              <a16:creationId xmlns:a16="http://schemas.microsoft.com/office/drawing/2014/main" id="{D8C2707C-40DB-477B-986D-0213235D9A04}"/>
            </a:ext>
          </a:extLst>
        </xdr:cNvPr>
        <xdr:cNvCxnSpPr/>
      </xdr:nvCxnSpPr>
      <xdr:spPr>
        <a:xfrm>
          <a:off x="4020820" y="167392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114316</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DE965065-8363-49C3-BB8C-3A2524834CAC}"/>
            </a:ext>
          </a:extLst>
        </xdr:cNvPr>
        <xdr:cNvSpPr txBox="1"/>
      </xdr:nvSpPr>
      <xdr:spPr>
        <a:xfrm>
          <a:off x="4124960" y="1738123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135889</xdr:rowOff>
    </xdr:from>
    <xdr:to>
      <xdr:col>24</xdr:col>
      <xdr:colOff>114300</xdr:colOff>
      <xdr:row>104</xdr:row>
      <xdr:rowOff>66039</xdr:rowOff>
    </xdr:to>
    <xdr:sp macro="" textlink="">
      <xdr:nvSpPr>
        <xdr:cNvPr id="409" name="フローチャート: 判断 408">
          <a:extLst>
            <a:ext uri="{FF2B5EF4-FFF2-40B4-BE49-F238E27FC236}">
              <a16:creationId xmlns:a16="http://schemas.microsoft.com/office/drawing/2014/main" id="{B2CD2DB0-2F8C-4365-9C7E-0E56A59C266A}"/>
            </a:ext>
          </a:extLst>
        </xdr:cNvPr>
        <xdr:cNvSpPr/>
      </xdr:nvSpPr>
      <xdr:spPr>
        <a:xfrm>
          <a:off x="4036060" y="1740280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103505</xdr:rowOff>
    </xdr:from>
    <xdr:to>
      <xdr:col>20</xdr:col>
      <xdr:colOff>38100</xdr:colOff>
      <xdr:row>104</xdr:row>
      <xdr:rowOff>33655</xdr:rowOff>
    </xdr:to>
    <xdr:sp macro="" textlink="">
      <xdr:nvSpPr>
        <xdr:cNvPr id="410" name="フローチャート: 判断 409">
          <a:extLst>
            <a:ext uri="{FF2B5EF4-FFF2-40B4-BE49-F238E27FC236}">
              <a16:creationId xmlns:a16="http://schemas.microsoft.com/office/drawing/2014/main" id="{494F3298-BCFF-4D22-8F1C-ACE9708DDAB0}"/>
            </a:ext>
          </a:extLst>
        </xdr:cNvPr>
        <xdr:cNvSpPr/>
      </xdr:nvSpPr>
      <xdr:spPr>
        <a:xfrm>
          <a:off x="3312160" y="173704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80645</xdr:rowOff>
    </xdr:from>
    <xdr:to>
      <xdr:col>15</xdr:col>
      <xdr:colOff>101600</xdr:colOff>
      <xdr:row>104</xdr:row>
      <xdr:rowOff>10795</xdr:rowOff>
    </xdr:to>
    <xdr:sp macro="" textlink="">
      <xdr:nvSpPr>
        <xdr:cNvPr id="411" name="フローチャート: 判断 410">
          <a:extLst>
            <a:ext uri="{FF2B5EF4-FFF2-40B4-BE49-F238E27FC236}">
              <a16:creationId xmlns:a16="http://schemas.microsoft.com/office/drawing/2014/main" id="{D6870FDD-44E2-4B5C-9441-3318C0F742B4}"/>
            </a:ext>
          </a:extLst>
        </xdr:cNvPr>
        <xdr:cNvSpPr/>
      </xdr:nvSpPr>
      <xdr:spPr>
        <a:xfrm>
          <a:off x="2514600" y="173475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61595</xdr:rowOff>
    </xdr:from>
    <xdr:to>
      <xdr:col>10</xdr:col>
      <xdr:colOff>165100</xdr:colOff>
      <xdr:row>103</xdr:row>
      <xdr:rowOff>163195</xdr:rowOff>
    </xdr:to>
    <xdr:sp macro="" textlink="">
      <xdr:nvSpPr>
        <xdr:cNvPr id="412" name="フローチャート: 判断 411">
          <a:extLst>
            <a:ext uri="{FF2B5EF4-FFF2-40B4-BE49-F238E27FC236}">
              <a16:creationId xmlns:a16="http://schemas.microsoft.com/office/drawing/2014/main" id="{9265EA48-4EE1-4C53-9B36-A0CF1FC7E2F8}"/>
            </a:ext>
          </a:extLst>
        </xdr:cNvPr>
        <xdr:cNvSpPr/>
      </xdr:nvSpPr>
      <xdr:spPr>
        <a:xfrm>
          <a:off x="1739900" y="17328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38736</xdr:rowOff>
    </xdr:from>
    <xdr:to>
      <xdr:col>6</xdr:col>
      <xdr:colOff>38100</xdr:colOff>
      <xdr:row>103</xdr:row>
      <xdr:rowOff>140336</xdr:rowOff>
    </xdr:to>
    <xdr:sp macro="" textlink="">
      <xdr:nvSpPr>
        <xdr:cNvPr id="413" name="フローチャート: 判断 412">
          <a:extLst>
            <a:ext uri="{FF2B5EF4-FFF2-40B4-BE49-F238E27FC236}">
              <a16:creationId xmlns:a16="http://schemas.microsoft.com/office/drawing/2014/main" id="{CF8E9E70-3D93-4F82-B349-35B617EB2F3B}"/>
            </a:ext>
          </a:extLst>
        </xdr:cNvPr>
        <xdr:cNvSpPr/>
      </xdr:nvSpPr>
      <xdr:spPr>
        <a:xfrm>
          <a:off x="965200" y="1730565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1F8BD5C2-A585-42FF-A798-85ECE3CED9EE}"/>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D7C1907-2954-4BBA-8616-40B69BAF9A8A}"/>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EB979A30-9018-4FC4-B514-2132D8F1FC0D}"/>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0E9BC73C-48B8-426C-9691-3F50D4005582}"/>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2234C5B4-EC0C-4942-AE08-B83BBCEA7BF5}"/>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128270</xdr:rowOff>
    </xdr:from>
    <xdr:to>
      <xdr:col>24</xdr:col>
      <xdr:colOff>114300</xdr:colOff>
      <xdr:row>104</xdr:row>
      <xdr:rowOff>58420</xdr:rowOff>
    </xdr:to>
    <xdr:sp macro="" textlink="">
      <xdr:nvSpPr>
        <xdr:cNvPr id="419" name="楕円 418">
          <a:extLst>
            <a:ext uri="{FF2B5EF4-FFF2-40B4-BE49-F238E27FC236}">
              <a16:creationId xmlns:a16="http://schemas.microsoft.com/office/drawing/2014/main" id="{B18881FE-C114-4107-8558-433E2C014B67}"/>
            </a:ext>
          </a:extLst>
        </xdr:cNvPr>
        <xdr:cNvSpPr/>
      </xdr:nvSpPr>
      <xdr:spPr>
        <a:xfrm>
          <a:off x="4036060" y="173951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151147</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E98A96EE-E48B-4356-ACFD-79498B083068}"/>
            </a:ext>
          </a:extLst>
        </xdr:cNvPr>
        <xdr:cNvSpPr txBox="1"/>
      </xdr:nvSpPr>
      <xdr:spPr>
        <a:xfrm>
          <a:off x="4124960" y="1725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90170</xdr:rowOff>
    </xdr:from>
    <xdr:to>
      <xdr:col>20</xdr:col>
      <xdr:colOff>38100</xdr:colOff>
      <xdr:row>104</xdr:row>
      <xdr:rowOff>20320</xdr:rowOff>
    </xdr:to>
    <xdr:sp macro="" textlink="">
      <xdr:nvSpPr>
        <xdr:cNvPr id="421" name="楕円 420">
          <a:extLst>
            <a:ext uri="{FF2B5EF4-FFF2-40B4-BE49-F238E27FC236}">
              <a16:creationId xmlns:a16="http://schemas.microsoft.com/office/drawing/2014/main" id="{181277A4-4414-426B-94EB-BCCCE9D2EB51}"/>
            </a:ext>
          </a:extLst>
        </xdr:cNvPr>
        <xdr:cNvSpPr/>
      </xdr:nvSpPr>
      <xdr:spPr>
        <a:xfrm>
          <a:off x="3312160" y="173570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140970</xdr:rowOff>
    </xdr:from>
    <xdr:to>
      <xdr:col>24</xdr:col>
      <xdr:colOff>63500</xdr:colOff>
      <xdr:row>104</xdr:row>
      <xdr:rowOff>7620</xdr:rowOff>
    </xdr:to>
    <xdr:cxnSp macro="">
      <xdr:nvCxnSpPr>
        <xdr:cNvPr id="422" name="直線コネクタ 421">
          <a:extLst>
            <a:ext uri="{FF2B5EF4-FFF2-40B4-BE49-F238E27FC236}">
              <a16:creationId xmlns:a16="http://schemas.microsoft.com/office/drawing/2014/main" id="{6B6C36C2-5CE6-4525-B683-7C0C3C2E9B6D}"/>
            </a:ext>
          </a:extLst>
        </xdr:cNvPr>
        <xdr:cNvCxnSpPr/>
      </xdr:nvCxnSpPr>
      <xdr:spPr>
        <a:xfrm>
          <a:off x="3355340" y="17407890"/>
          <a:ext cx="7315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67311</xdr:rowOff>
    </xdr:from>
    <xdr:to>
      <xdr:col>15</xdr:col>
      <xdr:colOff>101600</xdr:colOff>
      <xdr:row>103</xdr:row>
      <xdr:rowOff>168911</xdr:rowOff>
    </xdr:to>
    <xdr:sp macro="" textlink="">
      <xdr:nvSpPr>
        <xdr:cNvPr id="423" name="楕円 422">
          <a:extLst>
            <a:ext uri="{FF2B5EF4-FFF2-40B4-BE49-F238E27FC236}">
              <a16:creationId xmlns:a16="http://schemas.microsoft.com/office/drawing/2014/main" id="{FA7F983A-3C09-4179-AA39-D9518E114315}"/>
            </a:ext>
          </a:extLst>
        </xdr:cNvPr>
        <xdr:cNvSpPr/>
      </xdr:nvSpPr>
      <xdr:spPr>
        <a:xfrm>
          <a:off x="2514600" y="1733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118111</xdr:rowOff>
    </xdr:from>
    <xdr:to>
      <xdr:col>19</xdr:col>
      <xdr:colOff>177800</xdr:colOff>
      <xdr:row>103</xdr:row>
      <xdr:rowOff>140970</xdr:rowOff>
    </xdr:to>
    <xdr:cxnSp macro="">
      <xdr:nvCxnSpPr>
        <xdr:cNvPr id="424" name="直線コネクタ 423">
          <a:extLst>
            <a:ext uri="{FF2B5EF4-FFF2-40B4-BE49-F238E27FC236}">
              <a16:creationId xmlns:a16="http://schemas.microsoft.com/office/drawing/2014/main" id="{AD0DC81E-C386-4379-B87E-31572B065E49}"/>
            </a:ext>
          </a:extLst>
        </xdr:cNvPr>
        <xdr:cNvCxnSpPr/>
      </xdr:nvCxnSpPr>
      <xdr:spPr>
        <a:xfrm>
          <a:off x="2565400" y="17385031"/>
          <a:ext cx="78994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25400</xdr:rowOff>
    </xdr:from>
    <xdr:to>
      <xdr:col>10</xdr:col>
      <xdr:colOff>165100</xdr:colOff>
      <xdr:row>103</xdr:row>
      <xdr:rowOff>127000</xdr:rowOff>
    </xdr:to>
    <xdr:sp macro="" textlink="">
      <xdr:nvSpPr>
        <xdr:cNvPr id="425" name="楕円 424">
          <a:extLst>
            <a:ext uri="{FF2B5EF4-FFF2-40B4-BE49-F238E27FC236}">
              <a16:creationId xmlns:a16="http://schemas.microsoft.com/office/drawing/2014/main" id="{B31FBBFD-FC7B-4163-A4AB-589095A6BDEE}"/>
            </a:ext>
          </a:extLst>
        </xdr:cNvPr>
        <xdr:cNvSpPr/>
      </xdr:nvSpPr>
      <xdr:spPr>
        <a:xfrm>
          <a:off x="1739900" y="17292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76200</xdr:rowOff>
    </xdr:from>
    <xdr:to>
      <xdr:col>15</xdr:col>
      <xdr:colOff>50800</xdr:colOff>
      <xdr:row>103</xdr:row>
      <xdr:rowOff>118111</xdr:rowOff>
    </xdr:to>
    <xdr:cxnSp macro="">
      <xdr:nvCxnSpPr>
        <xdr:cNvPr id="426" name="直線コネクタ 425">
          <a:extLst>
            <a:ext uri="{FF2B5EF4-FFF2-40B4-BE49-F238E27FC236}">
              <a16:creationId xmlns:a16="http://schemas.microsoft.com/office/drawing/2014/main" id="{5D5D34EE-FACF-4DF9-BE40-C3ACE56C8AEF}"/>
            </a:ext>
          </a:extLst>
        </xdr:cNvPr>
        <xdr:cNvCxnSpPr/>
      </xdr:nvCxnSpPr>
      <xdr:spPr>
        <a:xfrm>
          <a:off x="1790700" y="17343120"/>
          <a:ext cx="7747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168275</xdr:rowOff>
    </xdr:from>
    <xdr:to>
      <xdr:col>6</xdr:col>
      <xdr:colOff>38100</xdr:colOff>
      <xdr:row>105</xdr:row>
      <xdr:rowOff>98425</xdr:rowOff>
    </xdr:to>
    <xdr:sp macro="" textlink="">
      <xdr:nvSpPr>
        <xdr:cNvPr id="427" name="楕円 426">
          <a:extLst>
            <a:ext uri="{FF2B5EF4-FFF2-40B4-BE49-F238E27FC236}">
              <a16:creationId xmlns:a16="http://schemas.microsoft.com/office/drawing/2014/main" id="{AB97E351-C6B3-4B13-86C9-9D1373C67DFF}"/>
            </a:ext>
          </a:extLst>
        </xdr:cNvPr>
        <xdr:cNvSpPr/>
      </xdr:nvSpPr>
      <xdr:spPr>
        <a:xfrm>
          <a:off x="965200" y="176028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76200</xdr:rowOff>
    </xdr:from>
    <xdr:to>
      <xdr:col>10</xdr:col>
      <xdr:colOff>114300</xdr:colOff>
      <xdr:row>105</xdr:row>
      <xdr:rowOff>47625</xdr:rowOff>
    </xdr:to>
    <xdr:cxnSp macro="">
      <xdr:nvCxnSpPr>
        <xdr:cNvPr id="428" name="直線コネクタ 427">
          <a:extLst>
            <a:ext uri="{FF2B5EF4-FFF2-40B4-BE49-F238E27FC236}">
              <a16:creationId xmlns:a16="http://schemas.microsoft.com/office/drawing/2014/main" id="{B9303FD1-2E6C-4EC0-8E73-D1F210ABB295}"/>
            </a:ext>
          </a:extLst>
        </xdr:cNvPr>
        <xdr:cNvCxnSpPr/>
      </xdr:nvCxnSpPr>
      <xdr:spPr>
        <a:xfrm flipV="1">
          <a:off x="1008380" y="17343120"/>
          <a:ext cx="782320" cy="306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24782</xdr:rowOff>
    </xdr:from>
    <xdr:ext cx="405111" cy="259045"/>
    <xdr:sp macro="" textlink="">
      <xdr:nvSpPr>
        <xdr:cNvPr id="429" name="n_1aveValue【市民会館】&#10;有形固定資産減価償却率">
          <a:extLst>
            <a:ext uri="{FF2B5EF4-FFF2-40B4-BE49-F238E27FC236}">
              <a16:creationId xmlns:a16="http://schemas.microsoft.com/office/drawing/2014/main" id="{88F04B1E-82C7-45D8-8DFB-522D23F2C61F}"/>
            </a:ext>
          </a:extLst>
        </xdr:cNvPr>
        <xdr:cNvSpPr txBox="1"/>
      </xdr:nvSpPr>
      <xdr:spPr>
        <a:xfrm>
          <a:off x="3170564" y="17459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1922</xdr:rowOff>
    </xdr:from>
    <xdr:ext cx="405111" cy="259045"/>
    <xdr:sp macro="" textlink="">
      <xdr:nvSpPr>
        <xdr:cNvPr id="430" name="n_2aveValue【市民会館】&#10;有形固定資産減価償却率">
          <a:extLst>
            <a:ext uri="{FF2B5EF4-FFF2-40B4-BE49-F238E27FC236}">
              <a16:creationId xmlns:a16="http://schemas.microsoft.com/office/drawing/2014/main" id="{974DCC40-188D-4718-9764-6ABF6AD0D229}"/>
            </a:ext>
          </a:extLst>
        </xdr:cNvPr>
        <xdr:cNvSpPr txBox="1"/>
      </xdr:nvSpPr>
      <xdr:spPr>
        <a:xfrm>
          <a:off x="2385704" y="17436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154322</xdr:rowOff>
    </xdr:from>
    <xdr:ext cx="405111" cy="259045"/>
    <xdr:sp macro="" textlink="">
      <xdr:nvSpPr>
        <xdr:cNvPr id="431" name="n_3aveValue【市民会館】&#10;有形固定資産減価償却率">
          <a:extLst>
            <a:ext uri="{FF2B5EF4-FFF2-40B4-BE49-F238E27FC236}">
              <a16:creationId xmlns:a16="http://schemas.microsoft.com/office/drawing/2014/main" id="{3EB09025-0035-4AA1-8499-023290C7A737}"/>
            </a:ext>
          </a:extLst>
        </xdr:cNvPr>
        <xdr:cNvSpPr txBox="1"/>
      </xdr:nvSpPr>
      <xdr:spPr>
        <a:xfrm>
          <a:off x="1611004" y="17421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156863</xdr:rowOff>
    </xdr:from>
    <xdr:ext cx="405111" cy="259045"/>
    <xdr:sp macro="" textlink="">
      <xdr:nvSpPr>
        <xdr:cNvPr id="432" name="n_4aveValue【市民会館】&#10;有形固定資産減価償却率">
          <a:extLst>
            <a:ext uri="{FF2B5EF4-FFF2-40B4-BE49-F238E27FC236}">
              <a16:creationId xmlns:a16="http://schemas.microsoft.com/office/drawing/2014/main" id="{87E4E5B9-F8FF-481E-9401-2DA5B2F013C7}"/>
            </a:ext>
          </a:extLst>
        </xdr:cNvPr>
        <xdr:cNvSpPr txBox="1"/>
      </xdr:nvSpPr>
      <xdr:spPr>
        <a:xfrm>
          <a:off x="836304" y="17088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36847</xdr:rowOff>
    </xdr:from>
    <xdr:ext cx="405111" cy="259045"/>
    <xdr:sp macro="" textlink="">
      <xdr:nvSpPr>
        <xdr:cNvPr id="433" name="n_1mainValue【市民会館】&#10;有形固定資産減価償却率">
          <a:extLst>
            <a:ext uri="{FF2B5EF4-FFF2-40B4-BE49-F238E27FC236}">
              <a16:creationId xmlns:a16="http://schemas.microsoft.com/office/drawing/2014/main" id="{591E0576-664B-4B57-A8B5-5C15C1431F9D}"/>
            </a:ext>
          </a:extLst>
        </xdr:cNvPr>
        <xdr:cNvSpPr txBox="1"/>
      </xdr:nvSpPr>
      <xdr:spPr>
        <a:xfrm>
          <a:off x="3170564" y="1713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13988</xdr:rowOff>
    </xdr:from>
    <xdr:ext cx="405111" cy="259045"/>
    <xdr:sp macro="" textlink="">
      <xdr:nvSpPr>
        <xdr:cNvPr id="434" name="n_2mainValue【市民会館】&#10;有形固定資産減価償却率">
          <a:extLst>
            <a:ext uri="{FF2B5EF4-FFF2-40B4-BE49-F238E27FC236}">
              <a16:creationId xmlns:a16="http://schemas.microsoft.com/office/drawing/2014/main" id="{2DA290B5-FA73-434D-A71E-FBA404CECEB2}"/>
            </a:ext>
          </a:extLst>
        </xdr:cNvPr>
        <xdr:cNvSpPr txBox="1"/>
      </xdr:nvSpPr>
      <xdr:spPr>
        <a:xfrm>
          <a:off x="2385704" y="171132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143527</xdr:rowOff>
    </xdr:from>
    <xdr:ext cx="405111" cy="259045"/>
    <xdr:sp macro="" textlink="">
      <xdr:nvSpPr>
        <xdr:cNvPr id="435" name="n_3mainValue【市民会館】&#10;有形固定資産減価償却率">
          <a:extLst>
            <a:ext uri="{FF2B5EF4-FFF2-40B4-BE49-F238E27FC236}">
              <a16:creationId xmlns:a16="http://schemas.microsoft.com/office/drawing/2014/main" id="{C99E3EDF-C46B-439C-8FB2-45F074ECEF90}"/>
            </a:ext>
          </a:extLst>
        </xdr:cNvPr>
        <xdr:cNvSpPr txBox="1"/>
      </xdr:nvSpPr>
      <xdr:spPr>
        <a:xfrm>
          <a:off x="1611004" y="17075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89552</xdr:rowOff>
    </xdr:from>
    <xdr:ext cx="405111" cy="259045"/>
    <xdr:sp macro="" textlink="">
      <xdr:nvSpPr>
        <xdr:cNvPr id="436" name="n_4mainValue【市民会館】&#10;有形固定資産減価償却率">
          <a:extLst>
            <a:ext uri="{FF2B5EF4-FFF2-40B4-BE49-F238E27FC236}">
              <a16:creationId xmlns:a16="http://schemas.microsoft.com/office/drawing/2014/main" id="{0CD6B3A1-72D7-477C-8CFA-A3A481F26F8F}"/>
            </a:ext>
          </a:extLst>
        </xdr:cNvPr>
        <xdr:cNvSpPr txBox="1"/>
      </xdr:nvSpPr>
      <xdr:spPr>
        <a:xfrm>
          <a:off x="836304" y="17691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A8712103-AA56-40BC-9C36-6956D89BC5B5}"/>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D8351A1D-6568-4EC1-BF1A-444E74A5937F}"/>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188FDDB1-CABC-41CE-8BFF-F141E124FD63}"/>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9D70770B-69E8-4511-8561-E2254D86896F}"/>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C499BFC5-1F01-49F3-917F-7B9C18D373C4}"/>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D4F71C92-86D1-4704-99CC-7AE4446741B4}"/>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9FB78D4B-7AA4-4298-B689-2D18EEE15791}"/>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61DF38F2-10D9-4D78-B185-A486FB434C37}"/>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0A669A74-536D-49B9-9141-1A77D087302F}"/>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03B54DF5-2EEF-4BAE-A3E0-DA61452FDF44}"/>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993FAB9A-37C3-4755-A50F-1206BE4A94EE}"/>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8" name="テキスト ボックス 447">
          <a:extLst>
            <a:ext uri="{FF2B5EF4-FFF2-40B4-BE49-F238E27FC236}">
              <a16:creationId xmlns:a16="http://schemas.microsoft.com/office/drawing/2014/main" id="{3E4FFC28-D762-4844-8CA5-52F55979F88F}"/>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007C5B06-8ED4-4A3B-A1DB-FCEBBF520186}"/>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0" name="テキスト ボックス 449">
          <a:extLst>
            <a:ext uri="{FF2B5EF4-FFF2-40B4-BE49-F238E27FC236}">
              <a16:creationId xmlns:a16="http://schemas.microsoft.com/office/drawing/2014/main" id="{69979230-8CEE-4C12-9337-39464A6E569A}"/>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88B18DF7-26B2-4F71-9E73-CBD953E6E647}"/>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2" name="テキスト ボックス 451">
          <a:extLst>
            <a:ext uri="{FF2B5EF4-FFF2-40B4-BE49-F238E27FC236}">
              <a16:creationId xmlns:a16="http://schemas.microsoft.com/office/drawing/2014/main" id="{E0718B2F-9C3A-496A-A6D4-0B45076D2F76}"/>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DD9ADCB8-16AD-4E78-81E8-F5750612B7F9}"/>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4" name="テキスト ボックス 453">
          <a:extLst>
            <a:ext uri="{FF2B5EF4-FFF2-40B4-BE49-F238E27FC236}">
              <a16:creationId xmlns:a16="http://schemas.microsoft.com/office/drawing/2014/main" id="{9B0330B5-5011-49CA-9889-F389CC77587A}"/>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333A6AB2-19E1-4D43-A80C-6B4F0C9A7931}"/>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6" name="テキスト ボックス 455">
          <a:extLst>
            <a:ext uri="{FF2B5EF4-FFF2-40B4-BE49-F238E27FC236}">
              <a16:creationId xmlns:a16="http://schemas.microsoft.com/office/drawing/2014/main" id="{7D3E81FE-558E-49C5-B552-AE9E43F8CB48}"/>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3ECF021E-A4C2-451E-BC9C-4B2AE904DFEC}"/>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2FBDE99D-9A50-49DC-BD1C-DA0FE675C93C}"/>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AA692BC4-D751-4BD8-BD0F-C73B492AA9DE}"/>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15239</xdr:rowOff>
    </xdr:from>
    <xdr:to>
      <xdr:col>54</xdr:col>
      <xdr:colOff>189865</xdr:colOff>
      <xdr:row>108</xdr:row>
      <xdr:rowOff>53339</xdr:rowOff>
    </xdr:to>
    <xdr:cxnSp macro="">
      <xdr:nvCxnSpPr>
        <xdr:cNvPr id="460" name="直線コネクタ 459">
          <a:extLst>
            <a:ext uri="{FF2B5EF4-FFF2-40B4-BE49-F238E27FC236}">
              <a16:creationId xmlns:a16="http://schemas.microsoft.com/office/drawing/2014/main" id="{7B90949D-26EC-4BED-BE88-738A1389BFE2}"/>
            </a:ext>
          </a:extLst>
        </xdr:cNvPr>
        <xdr:cNvCxnSpPr/>
      </xdr:nvCxnSpPr>
      <xdr:spPr>
        <a:xfrm flipV="1">
          <a:off x="9219565" y="16779239"/>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461" name="【市民会館】&#10;一人当たり面積最小値テキスト">
          <a:extLst>
            <a:ext uri="{FF2B5EF4-FFF2-40B4-BE49-F238E27FC236}">
              <a16:creationId xmlns:a16="http://schemas.microsoft.com/office/drawing/2014/main" id="{1B0C7CC7-931B-4603-B25E-37DADA99BC78}"/>
            </a:ext>
          </a:extLst>
        </xdr:cNvPr>
        <xdr:cNvSpPr txBox="1"/>
      </xdr:nvSpPr>
      <xdr:spPr>
        <a:xfrm>
          <a:off x="9258300" y="18162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462" name="直線コネクタ 461">
          <a:extLst>
            <a:ext uri="{FF2B5EF4-FFF2-40B4-BE49-F238E27FC236}">
              <a16:creationId xmlns:a16="http://schemas.microsoft.com/office/drawing/2014/main" id="{511D0D5A-3DB5-45B2-90E2-AF3ED08A5530}"/>
            </a:ext>
          </a:extLst>
        </xdr:cNvPr>
        <xdr:cNvCxnSpPr/>
      </xdr:nvCxnSpPr>
      <xdr:spPr>
        <a:xfrm>
          <a:off x="9154160" y="181584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133366</xdr:rowOff>
    </xdr:from>
    <xdr:ext cx="469744" cy="259045"/>
    <xdr:sp macro="" textlink="">
      <xdr:nvSpPr>
        <xdr:cNvPr id="463" name="【市民会館】&#10;一人当たり面積最大値テキスト">
          <a:extLst>
            <a:ext uri="{FF2B5EF4-FFF2-40B4-BE49-F238E27FC236}">
              <a16:creationId xmlns:a16="http://schemas.microsoft.com/office/drawing/2014/main" id="{41A1BC9C-BB9B-47E0-A5DC-33D88C9F8106}"/>
            </a:ext>
          </a:extLst>
        </xdr:cNvPr>
        <xdr:cNvSpPr txBox="1"/>
      </xdr:nvSpPr>
      <xdr:spPr>
        <a:xfrm>
          <a:off x="9258300" y="16562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15239</xdr:rowOff>
    </xdr:from>
    <xdr:to>
      <xdr:col>55</xdr:col>
      <xdr:colOff>88900</xdr:colOff>
      <xdr:row>100</xdr:row>
      <xdr:rowOff>15239</xdr:rowOff>
    </xdr:to>
    <xdr:cxnSp macro="">
      <xdr:nvCxnSpPr>
        <xdr:cNvPr id="464" name="直線コネクタ 463">
          <a:extLst>
            <a:ext uri="{FF2B5EF4-FFF2-40B4-BE49-F238E27FC236}">
              <a16:creationId xmlns:a16="http://schemas.microsoft.com/office/drawing/2014/main" id="{3CFE6023-4BFF-4BD2-91E7-EEDF3E71CC1E}"/>
            </a:ext>
          </a:extLst>
        </xdr:cNvPr>
        <xdr:cNvCxnSpPr/>
      </xdr:nvCxnSpPr>
      <xdr:spPr>
        <a:xfrm>
          <a:off x="9154160" y="167792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45738</xdr:rowOff>
    </xdr:from>
    <xdr:ext cx="469744" cy="259045"/>
    <xdr:sp macro="" textlink="">
      <xdr:nvSpPr>
        <xdr:cNvPr id="465" name="【市民会館】&#10;一人当たり面積平均値テキスト">
          <a:extLst>
            <a:ext uri="{FF2B5EF4-FFF2-40B4-BE49-F238E27FC236}">
              <a16:creationId xmlns:a16="http://schemas.microsoft.com/office/drawing/2014/main" id="{607477B1-3079-4DE4-80F1-266D001A18FA}"/>
            </a:ext>
          </a:extLst>
        </xdr:cNvPr>
        <xdr:cNvSpPr txBox="1"/>
      </xdr:nvSpPr>
      <xdr:spPr>
        <a:xfrm>
          <a:off x="9258300" y="176479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67311</xdr:rowOff>
    </xdr:from>
    <xdr:to>
      <xdr:col>55</xdr:col>
      <xdr:colOff>50800</xdr:colOff>
      <xdr:row>105</xdr:row>
      <xdr:rowOff>168911</xdr:rowOff>
    </xdr:to>
    <xdr:sp macro="" textlink="">
      <xdr:nvSpPr>
        <xdr:cNvPr id="466" name="フローチャート: 判断 465">
          <a:extLst>
            <a:ext uri="{FF2B5EF4-FFF2-40B4-BE49-F238E27FC236}">
              <a16:creationId xmlns:a16="http://schemas.microsoft.com/office/drawing/2014/main" id="{BB1F4530-AC46-4DE6-9B37-B09790DD4283}"/>
            </a:ext>
          </a:extLst>
        </xdr:cNvPr>
        <xdr:cNvSpPr/>
      </xdr:nvSpPr>
      <xdr:spPr>
        <a:xfrm>
          <a:off x="9192260" y="1766951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67311</xdr:rowOff>
    </xdr:from>
    <xdr:to>
      <xdr:col>50</xdr:col>
      <xdr:colOff>165100</xdr:colOff>
      <xdr:row>105</xdr:row>
      <xdr:rowOff>168911</xdr:rowOff>
    </xdr:to>
    <xdr:sp macro="" textlink="">
      <xdr:nvSpPr>
        <xdr:cNvPr id="467" name="フローチャート: 判断 466">
          <a:extLst>
            <a:ext uri="{FF2B5EF4-FFF2-40B4-BE49-F238E27FC236}">
              <a16:creationId xmlns:a16="http://schemas.microsoft.com/office/drawing/2014/main" id="{B418B0CF-1657-4C0B-9C8A-A81F3C2DEDAC}"/>
            </a:ext>
          </a:extLst>
        </xdr:cNvPr>
        <xdr:cNvSpPr/>
      </xdr:nvSpPr>
      <xdr:spPr>
        <a:xfrm>
          <a:off x="8445500" y="17669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59689</xdr:rowOff>
    </xdr:from>
    <xdr:to>
      <xdr:col>46</xdr:col>
      <xdr:colOff>38100</xdr:colOff>
      <xdr:row>105</xdr:row>
      <xdr:rowOff>161289</xdr:rowOff>
    </xdr:to>
    <xdr:sp macro="" textlink="">
      <xdr:nvSpPr>
        <xdr:cNvPr id="468" name="フローチャート: 判断 467">
          <a:extLst>
            <a:ext uri="{FF2B5EF4-FFF2-40B4-BE49-F238E27FC236}">
              <a16:creationId xmlns:a16="http://schemas.microsoft.com/office/drawing/2014/main" id="{E33C0A75-3497-4C68-96ED-AC250D658067}"/>
            </a:ext>
          </a:extLst>
        </xdr:cNvPr>
        <xdr:cNvSpPr/>
      </xdr:nvSpPr>
      <xdr:spPr>
        <a:xfrm>
          <a:off x="7670800" y="1766188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67311</xdr:rowOff>
    </xdr:from>
    <xdr:to>
      <xdr:col>41</xdr:col>
      <xdr:colOff>101600</xdr:colOff>
      <xdr:row>105</xdr:row>
      <xdr:rowOff>168911</xdr:rowOff>
    </xdr:to>
    <xdr:sp macro="" textlink="">
      <xdr:nvSpPr>
        <xdr:cNvPr id="469" name="フローチャート: 判断 468">
          <a:extLst>
            <a:ext uri="{FF2B5EF4-FFF2-40B4-BE49-F238E27FC236}">
              <a16:creationId xmlns:a16="http://schemas.microsoft.com/office/drawing/2014/main" id="{178EB00D-E889-494C-A780-3506AA494E53}"/>
            </a:ext>
          </a:extLst>
        </xdr:cNvPr>
        <xdr:cNvSpPr/>
      </xdr:nvSpPr>
      <xdr:spPr>
        <a:xfrm>
          <a:off x="6873240" y="17669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67311</xdr:rowOff>
    </xdr:from>
    <xdr:to>
      <xdr:col>36</xdr:col>
      <xdr:colOff>165100</xdr:colOff>
      <xdr:row>105</xdr:row>
      <xdr:rowOff>168911</xdr:rowOff>
    </xdr:to>
    <xdr:sp macro="" textlink="">
      <xdr:nvSpPr>
        <xdr:cNvPr id="470" name="フローチャート: 判断 469">
          <a:extLst>
            <a:ext uri="{FF2B5EF4-FFF2-40B4-BE49-F238E27FC236}">
              <a16:creationId xmlns:a16="http://schemas.microsoft.com/office/drawing/2014/main" id="{5E6DD39E-C926-41AE-B9F8-ED785285374B}"/>
            </a:ext>
          </a:extLst>
        </xdr:cNvPr>
        <xdr:cNvSpPr/>
      </xdr:nvSpPr>
      <xdr:spPr>
        <a:xfrm>
          <a:off x="6098540" y="17669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4C4F7AE6-C753-4EFF-8BC7-DFC97E6E9BCF}"/>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A4DE1F7-9F43-4602-B4CD-C1E2305084EB}"/>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F6AEA72A-5AD6-45EC-82E4-7DE428CD048D}"/>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FD59E27A-50A2-4266-9EE2-8B518652451A}"/>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25D59460-F751-4D25-BD61-E9B662F376C5}"/>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102</xdr:row>
      <xdr:rowOff>71120</xdr:rowOff>
    </xdr:from>
    <xdr:to>
      <xdr:col>55</xdr:col>
      <xdr:colOff>50800</xdr:colOff>
      <xdr:row>103</xdr:row>
      <xdr:rowOff>1270</xdr:rowOff>
    </xdr:to>
    <xdr:sp macro="" textlink="">
      <xdr:nvSpPr>
        <xdr:cNvPr id="476" name="楕円 475">
          <a:extLst>
            <a:ext uri="{FF2B5EF4-FFF2-40B4-BE49-F238E27FC236}">
              <a16:creationId xmlns:a16="http://schemas.microsoft.com/office/drawing/2014/main" id="{2007BA0B-B3C6-45E1-8BFD-CF27994BBC42}"/>
            </a:ext>
          </a:extLst>
        </xdr:cNvPr>
        <xdr:cNvSpPr/>
      </xdr:nvSpPr>
      <xdr:spPr>
        <a:xfrm>
          <a:off x="9192260" y="171704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101</xdr:row>
      <xdr:rowOff>93997</xdr:rowOff>
    </xdr:from>
    <xdr:ext cx="469744" cy="259045"/>
    <xdr:sp macro="" textlink="">
      <xdr:nvSpPr>
        <xdr:cNvPr id="477" name="【市民会館】&#10;一人当たり面積該当値テキスト">
          <a:extLst>
            <a:ext uri="{FF2B5EF4-FFF2-40B4-BE49-F238E27FC236}">
              <a16:creationId xmlns:a16="http://schemas.microsoft.com/office/drawing/2014/main" id="{BB93899F-2DDB-4905-8CB9-089DEAB79FB7}"/>
            </a:ext>
          </a:extLst>
        </xdr:cNvPr>
        <xdr:cNvSpPr txBox="1"/>
      </xdr:nvSpPr>
      <xdr:spPr>
        <a:xfrm>
          <a:off x="9258300" y="17025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102</xdr:row>
      <xdr:rowOff>55880</xdr:rowOff>
    </xdr:from>
    <xdr:to>
      <xdr:col>50</xdr:col>
      <xdr:colOff>165100</xdr:colOff>
      <xdr:row>102</xdr:row>
      <xdr:rowOff>157480</xdr:rowOff>
    </xdr:to>
    <xdr:sp macro="" textlink="">
      <xdr:nvSpPr>
        <xdr:cNvPr id="478" name="楕円 477">
          <a:extLst>
            <a:ext uri="{FF2B5EF4-FFF2-40B4-BE49-F238E27FC236}">
              <a16:creationId xmlns:a16="http://schemas.microsoft.com/office/drawing/2014/main" id="{334C80A9-C343-47A7-9D31-4E96B030690C}"/>
            </a:ext>
          </a:extLst>
        </xdr:cNvPr>
        <xdr:cNvSpPr/>
      </xdr:nvSpPr>
      <xdr:spPr>
        <a:xfrm>
          <a:off x="8445500" y="17155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102</xdr:row>
      <xdr:rowOff>106680</xdr:rowOff>
    </xdr:from>
    <xdr:to>
      <xdr:col>55</xdr:col>
      <xdr:colOff>0</xdr:colOff>
      <xdr:row>102</xdr:row>
      <xdr:rowOff>121920</xdr:rowOff>
    </xdr:to>
    <xdr:cxnSp macro="">
      <xdr:nvCxnSpPr>
        <xdr:cNvPr id="479" name="直線コネクタ 478">
          <a:extLst>
            <a:ext uri="{FF2B5EF4-FFF2-40B4-BE49-F238E27FC236}">
              <a16:creationId xmlns:a16="http://schemas.microsoft.com/office/drawing/2014/main" id="{3546E653-BBEF-4C38-8270-84ACFF6AB2E6}"/>
            </a:ext>
          </a:extLst>
        </xdr:cNvPr>
        <xdr:cNvCxnSpPr/>
      </xdr:nvCxnSpPr>
      <xdr:spPr>
        <a:xfrm>
          <a:off x="8496300" y="17205960"/>
          <a:ext cx="7239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102</xdr:row>
      <xdr:rowOff>17780</xdr:rowOff>
    </xdr:from>
    <xdr:to>
      <xdr:col>46</xdr:col>
      <xdr:colOff>38100</xdr:colOff>
      <xdr:row>102</xdr:row>
      <xdr:rowOff>119380</xdr:rowOff>
    </xdr:to>
    <xdr:sp macro="" textlink="">
      <xdr:nvSpPr>
        <xdr:cNvPr id="480" name="楕円 479">
          <a:extLst>
            <a:ext uri="{FF2B5EF4-FFF2-40B4-BE49-F238E27FC236}">
              <a16:creationId xmlns:a16="http://schemas.microsoft.com/office/drawing/2014/main" id="{47023824-F205-4FBC-A559-36B47E7AE6D7}"/>
            </a:ext>
          </a:extLst>
        </xdr:cNvPr>
        <xdr:cNvSpPr/>
      </xdr:nvSpPr>
      <xdr:spPr>
        <a:xfrm>
          <a:off x="7670800" y="171170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102</xdr:row>
      <xdr:rowOff>68580</xdr:rowOff>
    </xdr:from>
    <xdr:to>
      <xdr:col>50</xdr:col>
      <xdr:colOff>114300</xdr:colOff>
      <xdr:row>102</xdr:row>
      <xdr:rowOff>106680</xdr:rowOff>
    </xdr:to>
    <xdr:cxnSp macro="">
      <xdr:nvCxnSpPr>
        <xdr:cNvPr id="481" name="直線コネクタ 480">
          <a:extLst>
            <a:ext uri="{FF2B5EF4-FFF2-40B4-BE49-F238E27FC236}">
              <a16:creationId xmlns:a16="http://schemas.microsoft.com/office/drawing/2014/main" id="{8762989D-8849-4659-8549-475D401A3EF8}"/>
            </a:ext>
          </a:extLst>
        </xdr:cNvPr>
        <xdr:cNvCxnSpPr/>
      </xdr:nvCxnSpPr>
      <xdr:spPr>
        <a:xfrm>
          <a:off x="7713980" y="17167860"/>
          <a:ext cx="7823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101</xdr:row>
      <xdr:rowOff>166370</xdr:rowOff>
    </xdr:from>
    <xdr:to>
      <xdr:col>41</xdr:col>
      <xdr:colOff>101600</xdr:colOff>
      <xdr:row>102</xdr:row>
      <xdr:rowOff>96520</xdr:rowOff>
    </xdr:to>
    <xdr:sp macro="" textlink="">
      <xdr:nvSpPr>
        <xdr:cNvPr id="482" name="楕円 481">
          <a:extLst>
            <a:ext uri="{FF2B5EF4-FFF2-40B4-BE49-F238E27FC236}">
              <a16:creationId xmlns:a16="http://schemas.microsoft.com/office/drawing/2014/main" id="{5045E644-A602-4372-898C-A759C20C0BE2}"/>
            </a:ext>
          </a:extLst>
        </xdr:cNvPr>
        <xdr:cNvSpPr/>
      </xdr:nvSpPr>
      <xdr:spPr>
        <a:xfrm>
          <a:off x="6873240" y="170980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102</xdr:row>
      <xdr:rowOff>45720</xdr:rowOff>
    </xdr:from>
    <xdr:to>
      <xdr:col>45</xdr:col>
      <xdr:colOff>177800</xdr:colOff>
      <xdr:row>102</xdr:row>
      <xdr:rowOff>68580</xdr:rowOff>
    </xdr:to>
    <xdr:cxnSp macro="">
      <xdr:nvCxnSpPr>
        <xdr:cNvPr id="483" name="直線コネクタ 482">
          <a:extLst>
            <a:ext uri="{FF2B5EF4-FFF2-40B4-BE49-F238E27FC236}">
              <a16:creationId xmlns:a16="http://schemas.microsoft.com/office/drawing/2014/main" id="{A47EB65A-2342-498E-B60C-7CD164032CEE}"/>
            </a:ext>
          </a:extLst>
        </xdr:cNvPr>
        <xdr:cNvCxnSpPr/>
      </xdr:nvCxnSpPr>
      <xdr:spPr>
        <a:xfrm>
          <a:off x="6924040" y="17145000"/>
          <a:ext cx="78994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101</xdr:row>
      <xdr:rowOff>151130</xdr:rowOff>
    </xdr:from>
    <xdr:to>
      <xdr:col>36</xdr:col>
      <xdr:colOff>165100</xdr:colOff>
      <xdr:row>102</xdr:row>
      <xdr:rowOff>81280</xdr:rowOff>
    </xdr:to>
    <xdr:sp macro="" textlink="">
      <xdr:nvSpPr>
        <xdr:cNvPr id="484" name="楕円 483">
          <a:extLst>
            <a:ext uri="{FF2B5EF4-FFF2-40B4-BE49-F238E27FC236}">
              <a16:creationId xmlns:a16="http://schemas.microsoft.com/office/drawing/2014/main" id="{EF29A801-1F19-4AA6-87C4-482255B3884C}"/>
            </a:ext>
          </a:extLst>
        </xdr:cNvPr>
        <xdr:cNvSpPr/>
      </xdr:nvSpPr>
      <xdr:spPr>
        <a:xfrm>
          <a:off x="6098540" y="170827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102</xdr:row>
      <xdr:rowOff>30480</xdr:rowOff>
    </xdr:from>
    <xdr:to>
      <xdr:col>41</xdr:col>
      <xdr:colOff>50800</xdr:colOff>
      <xdr:row>102</xdr:row>
      <xdr:rowOff>45720</xdr:rowOff>
    </xdr:to>
    <xdr:cxnSp macro="">
      <xdr:nvCxnSpPr>
        <xdr:cNvPr id="485" name="直線コネクタ 484">
          <a:extLst>
            <a:ext uri="{FF2B5EF4-FFF2-40B4-BE49-F238E27FC236}">
              <a16:creationId xmlns:a16="http://schemas.microsoft.com/office/drawing/2014/main" id="{9919ADD0-246E-4126-B1B0-6B041F828116}"/>
            </a:ext>
          </a:extLst>
        </xdr:cNvPr>
        <xdr:cNvCxnSpPr/>
      </xdr:nvCxnSpPr>
      <xdr:spPr>
        <a:xfrm>
          <a:off x="6149340" y="17129760"/>
          <a:ext cx="7747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160038</xdr:rowOff>
    </xdr:from>
    <xdr:ext cx="469744" cy="259045"/>
    <xdr:sp macro="" textlink="">
      <xdr:nvSpPr>
        <xdr:cNvPr id="486" name="n_1aveValue【市民会館】&#10;一人当たり面積">
          <a:extLst>
            <a:ext uri="{FF2B5EF4-FFF2-40B4-BE49-F238E27FC236}">
              <a16:creationId xmlns:a16="http://schemas.microsoft.com/office/drawing/2014/main" id="{69ADBD48-5F7D-46F5-AD61-910321AFA9CC}"/>
            </a:ext>
          </a:extLst>
        </xdr:cNvPr>
        <xdr:cNvSpPr txBox="1"/>
      </xdr:nvSpPr>
      <xdr:spPr>
        <a:xfrm>
          <a:off x="8271587" y="17762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152416</xdr:rowOff>
    </xdr:from>
    <xdr:ext cx="469744" cy="259045"/>
    <xdr:sp macro="" textlink="">
      <xdr:nvSpPr>
        <xdr:cNvPr id="487" name="n_2aveValue【市民会館】&#10;一人当たり面積">
          <a:extLst>
            <a:ext uri="{FF2B5EF4-FFF2-40B4-BE49-F238E27FC236}">
              <a16:creationId xmlns:a16="http://schemas.microsoft.com/office/drawing/2014/main" id="{8D106A26-DF46-40CD-9A21-5B133C4B9C0B}"/>
            </a:ext>
          </a:extLst>
        </xdr:cNvPr>
        <xdr:cNvSpPr txBox="1"/>
      </xdr:nvSpPr>
      <xdr:spPr>
        <a:xfrm>
          <a:off x="7509587" y="17754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160038</xdr:rowOff>
    </xdr:from>
    <xdr:ext cx="469744" cy="259045"/>
    <xdr:sp macro="" textlink="">
      <xdr:nvSpPr>
        <xdr:cNvPr id="488" name="n_3aveValue【市民会館】&#10;一人当たり面積">
          <a:extLst>
            <a:ext uri="{FF2B5EF4-FFF2-40B4-BE49-F238E27FC236}">
              <a16:creationId xmlns:a16="http://schemas.microsoft.com/office/drawing/2014/main" id="{4CB251BD-8854-4E2E-83B1-D0D4645DF4BD}"/>
            </a:ext>
          </a:extLst>
        </xdr:cNvPr>
        <xdr:cNvSpPr txBox="1"/>
      </xdr:nvSpPr>
      <xdr:spPr>
        <a:xfrm>
          <a:off x="6712027" y="17762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160038</xdr:rowOff>
    </xdr:from>
    <xdr:ext cx="469744" cy="259045"/>
    <xdr:sp macro="" textlink="">
      <xdr:nvSpPr>
        <xdr:cNvPr id="489" name="n_4aveValue【市民会館】&#10;一人当たり面積">
          <a:extLst>
            <a:ext uri="{FF2B5EF4-FFF2-40B4-BE49-F238E27FC236}">
              <a16:creationId xmlns:a16="http://schemas.microsoft.com/office/drawing/2014/main" id="{6486AE67-7A88-4787-A9F6-CFE29CC9DDC3}"/>
            </a:ext>
          </a:extLst>
        </xdr:cNvPr>
        <xdr:cNvSpPr txBox="1"/>
      </xdr:nvSpPr>
      <xdr:spPr>
        <a:xfrm>
          <a:off x="5937327" y="17762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101</xdr:row>
      <xdr:rowOff>2557</xdr:rowOff>
    </xdr:from>
    <xdr:ext cx="469744" cy="259045"/>
    <xdr:sp macro="" textlink="">
      <xdr:nvSpPr>
        <xdr:cNvPr id="490" name="n_1mainValue【市民会館】&#10;一人当たり面積">
          <a:extLst>
            <a:ext uri="{FF2B5EF4-FFF2-40B4-BE49-F238E27FC236}">
              <a16:creationId xmlns:a16="http://schemas.microsoft.com/office/drawing/2014/main" id="{7207B32A-3593-4362-8D6E-2E85D297025E}"/>
            </a:ext>
          </a:extLst>
        </xdr:cNvPr>
        <xdr:cNvSpPr txBox="1"/>
      </xdr:nvSpPr>
      <xdr:spPr>
        <a:xfrm>
          <a:off x="8271587" y="16934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100</xdr:row>
      <xdr:rowOff>135907</xdr:rowOff>
    </xdr:from>
    <xdr:ext cx="469744" cy="259045"/>
    <xdr:sp macro="" textlink="">
      <xdr:nvSpPr>
        <xdr:cNvPr id="491" name="n_2mainValue【市民会館】&#10;一人当たり面積">
          <a:extLst>
            <a:ext uri="{FF2B5EF4-FFF2-40B4-BE49-F238E27FC236}">
              <a16:creationId xmlns:a16="http://schemas.microsoft.com/office/drawing/2014/main" id="{321F4B43-F723-464D-B7B3-8949ABFF770C}"/>
            </a:ext>
          </a:extLst>
        </xdr:cNvPr>
        <xdr:cNvSpPr txBox="1"/>
      </xdr:nvSpPr>
      <xdr:spPr>
        <a:xfrm>
          <a:off x="7509587" y="1689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100</xdr:row>
      <xdr:rowOff>113047</xdr:rowOff>
    </xdr:from>
    <xdr:ext cx="469744" cy="259045"/>
    <xdr:sp macro="" textlink="">
      <xdr:nvSpPr>
        <xdr:cNvPr id="492" name="n_3mainValue【市民会館】&#10;一人当たり面積">
          <a:extLst>
            <a:ext uri="{FF2B5EF4-FFF2-40B4-BE49-F238E27FC236}">
              <a16:creationId xmlns:a16="http://schemas.microsoft.com/office/drawing/2014/main" id="{A6E7960B-5AE7-4FE7-83A2-1878FB8060DE}"/>
            </a:ext>
          </a:extLst>
        </xdr:cNvPr>
        <xdr:cNvSpPr txBox="1"/>
      </xdr:nvSpPr>
      <xdr:spPr>
        <a:xfrm>
          <a:off x="6712027" y="1687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100</xdr:row>
      <xdr:rowOff>97807</xdr:rowOff>
    </xdr:from>
    <xdr:ext cx="469744" cy="259045"/>
    <xdr:sp macro="" textlink="">
      <xdr:nvSpPr>
        <xdr:cNvPr id="493" name="n_4mainValue【市民会館】&#10;一人当たり面積">
          <a:extLst>
            <a:ext uri="{FF2B5EF4-FFF2-40B4-BE49-F238E27FC236}">
              <a16:creationId xmlns:a16="http://schemas.microsoft.com/office/drawing/2014/main" id="{97B6FE00-172B-4017-B77C-7E5583657F90}"/>
            </a:ext>
          </a:extLst>
        </xdr:cNvPr>
        <xdr:cNvSpPr txBox="1"/>
      </xdr:nvSpPr>
      <xdr:spPr>
        <a:xfrm>
          <a:off x="5937327" y="1686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30ABD389-C9BA-4365-9EE9-8E31F81B85DD}"/>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A5474E32-6B60-44A7-AF6F-3DC5A6A5E442}"/>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059B925B-B312-40E7-97E9-781FC91D2728}"/>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F5C39A71-C194-4522-AEAF-67961819C91F}"/>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3DA02679-98C3-4A29-A8FF-271A2933BF98}"/>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7954F2DD-C4C7-429E-B6DF-5BB74A9F01C0}"/>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4BA0169D-46A3-4EBD-9991-FA27FE9895B5}"/>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387AC937-DB34-42E0-BBC7-F7C39AFE8300}"/>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A9A34E66-0ECD-42D2-BD35-6C43D8B67398}"/>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7B677FF6-BCB9-4DBF-847B-66558516F2F8}"/>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43</xdr:row>
      <xdr:rowOff>105427</xdr:rowOff>
    </xdr:from>
    <xdr:ext cx="403059" cy="259045"/>
    <xdr:sp macro="" textlink="">
      <xdr:nvSpPr>
        <xdr:cNvPr id="504" name="テキスト ボックス 503">
          <a:extLst>
            <a:ext uri="{FF2B5EF4-FFF2-40B4-BE49-F238E27FC236}">
              <a16:creationId xmlns:a16="http://schemas.microsoft.com/office/drawing/2014/main" id="{D71F7140-9698-4169-A77A-AA9A8E7CBDFB}"/>
            </a:ext>
          </a:extLst>
        </xdr:cNvPr>
        <xdr:cNvSpPr txBox="1"/>
      </xdr:nvSpPr>
      <xdr:spPr>
        <a:xfrm>
          <a:off x="10602761" y="73139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a:extLst>
            <a:ext uri="{FF2B5EF4-FFF2-40B4-BE49-F238E27FC236}">
              <a16:creationId xmlns:a16="http://schemas.microsoft.com/office/drawing/2014/main" id="{8FC86439-2C00-4FA8-BFE2-5083E31D0CEB}"/>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121755</xdr:rowOff>
    </xdr:from>
    <xdr:ext cx="403059" cy="259045"/>
    <xdr:sp macro="" textlink="">
      <xdr:nvSpPr>
        <xdr:cNvPr id="506" name="テキスト ボックス 505">
          <a:extLst>
            <a:ext uri="{FF2B5EF4-FFF2-40B4-BE49-F238E27FC236}">
              <a16:creationId xmlns:a16="http://schemas.microsoft.com/office/drawing/2014/main" id="{A267E386-8B50-450A-902C-700A870434B9}"/>
            </a:ext>
          </a:extLst>
        </xdr:cNvPr>
        <xdr:cNvSpPr txBox="1"/>
      </xdr:nvSpPr>
      <xdr:spPr>
        <a:xfrm>
          <a:off x="10602761" y="69949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a:extLst>
            <a:ext uri="{FF2B5EF4-FFF2-40B4-BE49-F238E27FC236}">
              <a16:creationId xmlns:a16="http://schemas.microsoft.com/office/drawing/2014/main" id="{152D8C15-B1F5-4F39-9C39-FDBC11FCFCE3}"/>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8" name="テキスト ボックス 507">
          <a:extLst>
            <a:ext uri="{FF2B5EF4-FFF2-40B4-BE49-F238E27FC236}">
              <a16:creationId xmlns:a16="http://schemas.microsoft.com/office/drawing/2014/main" id="{18F0EE22-7BD5-475F-AF81-F7693BDB2713}"/>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a:extLst>
            <a:ext uri="{FF2B5EF4-FFF2-40B4-BE49-F238E27FC236}">
              <a16:creationId xmlns:a16="http://schemas.microsoft.com/office/drawing/2014/main" id="{C7A3BCD7-3797-45C9-A52E-06A60BA7DEB2}"/>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0" name="テキスト ボックス 509">
          <a:extLst>
            <a:ext uri="{FF2B5EF4-FFF2-40B4-BE49-F238E27FC236}">
              <a16:creationId xmlns:a16="http://schemas.microsoft.com/office/drawing/2014/main" id="{DF021A10-6352-4AF3-AE92-BD61F2F1EE0E}"/>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a:extLst>
            <a:ext uri="{FF2B5EF4-FFF2-40B4-BE49-F238E27FC236}">
              <a16:creationId xmlns:a16="http://schemas.microsoft.com/office/drawing/2014/main" id="{38BDA8EF-DA9F-49B6-9E0C-02485DA5FDA5}"/>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2" name="テキスト ボックス 511">
          <a:extLst>
            <a:ext uri="{FF2B5EF4-FFF2-40B4-BE49-F238E27FC236}">
              <a16:creationId xmlns:a16="http://schemas.microsoft.com/office/drawing/2014/main" id="{DD8CC030-F299-4F70-AEC9-4302298724BD}"/>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a:extLst>
            <a:ext uri="{FF2B5EF4-FFF2-40B4-BE49-F238E27FC236}">
              <a16:creationId xmlns:a16="http://schemas.microsoft.com/office/drawing/2014/main" id="{C76235B2-D6FA-495C-BA61-25A316A2493E}"/>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4" name="テキスト ボックス 513">
          <a:extLst>
            <a:ext uri="{FF2B5EF4-FFF2-40B4-BE49-F238E27FC236}">
              <a16:creationId xmlns:a16="http://schemas.microsoft.com/office/drawing/2014/main" id="{1EFC3417-71B3-4167-8DE5-FCBBE8827A52}"/>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a:extLst>
            <a:ext uri="{FF2B5EF4-FFF2-40B4-BE49-F238E27FC236}">
              <a16:creationId xmlns:a16="http://schemas.microsoft.com/office/drawing/2014/main" id="{107A94F9-0FA9-487A-BA99-BAC62D563056}"/>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31949</xdr:rowOff>
    </xdr:from>
    <xdr:ext cx="403059" cy="259045"/>
    <xdr:sp macro="" textlink="">
      <xdr:nvSpPr>
        <xdr:cNvPr id="516" name="テキスト ボックス 515">
          <a:extLst>
            <a:ext uri="{FF2B5EF4-FFF2-40B4-BE49-F238E27FC236}">
              <a16:creationId xmlns:a16="http://schemas.microsoft.com/office/drawing/2014/main" id="{60B4DAE5-EC30-4C31-923C-11612AB828F8}"/>
            </a:ext>
          </a:extLst>
        </xdr:cNvPr>
        <xdr:cNvSpPr txBox="1"/>
      </xdr:nvSpPr>
      <xdr:spPr>
        <a:xfrm>
          <a:off x="10602761" y="539642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151B9EEE-9626-48EB-91BE-DDDBAEAEB6EE}"/>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18" name="テキスト ボックス 517">
          <a:extLst>
            <a:ext uri="{FF2B5EF4-FFF2-40B4-BE49-F238E27FC236}">
              <a16:creationId xmlns:a16="http://schemas.microsoft.com/office/drawing/2014/main" id="{01074784-34D6-48C2-BAD0-E291C0A1199C}"/>
            </a:ext>
          </a:extLst>
        </xdr:cNvPr>
        <xdr:cNvSpPr txBox="1"/>
      </xdr:nvSpPr>
      <xdr:spPr>
        <a:xfrm>
          <a:off x="1060276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9" name="【一般廃棄物処理施設】&#10;有形固定資産減価償却率グラフ枠">
          <a:extLst>
            <a:ext uri="{FF2B5EF4-FFF2-40B4-BE49-F238E27FC236}">
              <a16:creationId xmlns:a16="http://schemas.microsoft.com/office/drawing/2014/main" id="{B3542D32-9B4D-4DDF-A889-17A0D0926B69}"/>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166007</xdr:rowOff>
    </xdr:from>
    <xdr:to>
      <xdr:col>85</xdr:col>
      <xdr:colOff>126364</xdr:colOff>
      <xdr:row>41</xdr:row>
      <xdr:rowOff>100693</xdr:rowOff>
    </xdr:to>
    <xdr:cxnSp macro="">
      <xdr:nvCxnSpPr>
        <xdr:cNvPr id="520" name="直線コネクタ 519">
          <a:extLst>
            <a:ext uri="{FF2B5EF4-FFF2-40B4-BE49-F238E27FC236}">
              <a16:creationId xmlns:a16="http://schemas.microsoft.com/office/drawing/2014/main" id="{180280E4-D357-4606-B207-D0B3D3C7B57F}"/>
            </a:ext>
          </a:extLst>
        </xdr:cNvPr>
        <xdr:cNvCxnSpPr/>
      </xdr:nvCxnSpPr>
      <xdr:spPr>
        <a:xfrm flipV="1">
          <a:off x="14375764" y="5698127"/>
          <a:ext cx="0" cy="12758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122663</xdr:rowOff>
    </xdr:from>
    <xdr:ext cx="405111" cy="259045"/>
    <xdr:sp macro="" textlink="">
      <xdr:nvSpPr>
        <xdr:cNvPr id="521" name="【一般廃棄物処理施設】&#10;有形固定資産減価償却率最小値テキスト">
          <a:extLst>
            <a:ext uri="{FF2B5EF4-FFF2-40B4-BE49-F238E27FC236}">
              <a16:creationId xmlns:a16="http://schemas.microsoft.com/office/drawing/2014/main" id="{38D2459C-458F-4267-B93E-ACD169558289}"/>
            </a:ext>
          </a:extLst>
        </xdr:cNvPr>
        <xdr:cNvSpPr txBox="1"/>
      </xdr:nvSpPr>
      <xdr:spPr>
        <a:xfrm>
          <a:off x="14414500" y="6995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100693</xdr:rowOff>
    </xdr:from>
    <xdr:to>
      <xdr:col>86</xdr:col>
      <xdr:colOff>25400</xdr:colOff>
      <xdr:row>41</xdr:row>
      <xdr:rowOff>100693</xdr:rowOff>
    </xdr:to>
    <xdr:cxnSp macro="">
      <xdr:nvCxnSpPr>
        <xdr:cNvPr id="522" name="直線コネクタ 521">
          <a:extLst>
            <a:ext uri="{FF2B5EF4-FFF2-40B4-BE49-F238E27FC236}">
              <a16:creationId xmlns:a16="http://schemas.microsoft.com/office/drawing/2014/main" id="{04C2D039-A282-4BFE-8AE2-C84D82F9D5DE}"/>
            </a:ext>
          </a:extLst>
        </xdr:cNvPr>
        <xdr:cNvCxnSpPr/>
      </xdr:nvCxnSpPr>
      <xdr:spPr>
        <a:xfrm>
          <a:off x="14287500" y="69739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112684</xdr:rowOff>
    </xdr:from>
    <xdr:ext cx="405111" cy="259045"/>
    <xdr:sp macro="" textlink="">
      <xdr:nvSpPr>
        <xdr:cNvPr id="523" name="【一般廃棄物処理施設】&#10;有形固定資産減価償却率最大値テキスト">
          <a:extLst>
            <a:ext uri="{FF2B5EF4-FFF2-40B4-BE49-F238E27FC236}">
              <a16:creationId xmlns:a16="http://schemas.microsoft.com/office/drawing/2014/main" id="{6A0819F4-C359-4B1B-9166-15D8CCEA6656}"/>
            </a:ext>
          </a:extLst>
        </xdr:cNvPr>
        <xdr:cNvSpPr txBox="1"/>
      </xdr:nvSpPr>
      <xdr:spPr>
        <a:xfrm>
          <a:off x="14414500" y="5477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166007</xdr:rowOff>
    </xdr:from>
    <xdr:to>
      <xdr:col>86</xdr:col>
      <xdr:colOff>25400</xdr:colOff>
      <xdr:row>33</xdr:row>
      <xdr:rowOff>166007</xdr:rowOff>
    </xdr:to>
    <xdr:cxnSp macro="">
      <xdr:nvCxnSpPr>
        <xdr:cNvPr id="524" name="直線コネクタ 523">
          <a:extLst>
            <a:ext uri="{FF2B5EF4-FFF2-40B4-BE49-F238E27FC236}">
              <a16:creationId xmlns:a16="http://schemas.microsoft.com/office/drawing/2014/main" id="{FDA59919-DD55-4C55-BA94-444948CC46C6}"/>
            </a:ext>
          </a:extLst>
        </xdr:cNvPr>
        <xdr:cNvCxnSpPr/>
      </xdr:nvCxnSpPr>
      <xdr:spPr>
        <a:xfrm>
          <a:off x="14287500" y="56981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40112</xdr:rowOff>
    </xdr:from>
    <xdr:ext cx="405111" cy="259045"/>
    <xdr:sp macro="" textlink="">
      <xdr:nvSpPr>
        <xdr:cNvPr id="525" name="【一般廃棄物処理施設】&#10;有形固定資産減価償却率平均値テキスト">
          <a:extLst>
            <a:ext uri="{FF2B5EF4-FFF2-40B4-BE49-F238E27FC236}">
              <a16:creationId xmlns:a16="http://schemas.microsoft.com/office/drawing/2014/main" id="{3BAE0A01-C2F8-4FB1-8466-CF3835365FFE}"/>
            </a:ext>
          </a:extLst>
        </xdr:cNvPr>
        <xdr:cNvSpPr txBox="1"/>
      </xdr:nvSpPr>
      <xdr:spPr>
        <a:xfrm>
          <a:off x="14414500" y="67457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17235</xdr:rowOff>
    </xdr:from>
    <xdr:to>
      <xdr:col>85</xdr:col>
      <xdr:colOff>177800</xdr:colOff>
      <xdr:row>41</xdr:row>
      <xdr:rowOff>118835</xdr:rowOff>
    </xdr:to>
    <xdr:sp macro="" textlink="">
      <xdr:nvSpPr>
        <xdr:cNvPr id="526" name="フローチャート: 判断 525">
          <a:extLst>
            <a:ext uri="{FF2B5EF4-FFF2-40B4-BE49-F238E27FC236}">
              <a16:creationId xmlns:a16="http://schemas.microsoft.com/office/drawing/2014/main" id="{50549434-8673-4817-B383-F1648E9C3FDC}"/>
            </a:ext>
          </a:extLst>
        </xdr:cNvPr>
        <xdr:cNvSpPr/>
      </xdr:nvSpPr>
      <xdr:spPr>
        <a:xfrm>
          <a:off x="14325600" y="689047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147864</xdr:rowOff>
    </xdr:from>
    <xdr:to>
      <xdr:col>81</xdr:col>
      <xdr:colOff>101600</xdr:colOff>
      <xdr:row>38</xdr:row>
      <xdr:rowOff>78014</xdr:rowOff>
    </xdr:to>
    <xdr:sp macro="" textlink="">
      <xdr:nvSpPr>
        <xdr:cNvPr id="527" name="フローチャート: 判断 526">
          <a:extLst>
            <a:ext uri="{FF2B5EF4-FFF2-40B4-BE49-F238E27FC236}">
              <a16:creationId xmlns:a16="http://schemas.microsoft.com/office/drawing/2014/main" id="{EA2A0017-026B-4D5C-A3C5-6FB8A2C6C6F7}"/>
            </a:ext>
          </a:extLst>
        </xdr:cNvPr>
        <xdr:cNvSpPr/>
      </xdr:nvSpPr>
      <xdr:spPr>
        <a:xfrm>
          <a:off x="13578840" y="63505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34</xdr:row>
      <xdr:rowOff>9072</xdr:rowOff>
    </xdr:from>
    <xdr:to>
      <xdr:col>76</xdr:col>
      <xdr:colOff>165100</xdr:colOff>
      <xdr:row>34</xdr:row>
      <xdr:rowOff>110672</xdr:rowOff>
    </xdr:to>
    <xdr:sp macro="" textlink="">
      <xdr:nvSpPr>
        <xdr:cNvPr id="528" name="フローチャート: 判断 527">
          <a:extLst>
            <a:ext uri="{FF2B5EF4-FFF2-40B4-BE49-F238E27FC236}">
              <a16:creationId xmlns:a16="http://schemas.microsoft.com/office/drawing/2014/main" id="{DC4580A0-113A-4A7C-9105-07D1C7E8D5AE}"/>
            </a:ext>
          </a:extLst>
        </xdr:cNvPr>
        <xdr:cNvSpPr/>
      </xdr:nvSpPr>
      <xdr:spPr>
        <a:xfrm>
          <a:off x="12804140" y="5708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39</xdr:row>
      <xdr:rowOff>66222</xdr:rowOff>
    </xdr:from>
    <xdr:to>
      <xdr:col>72</xdr:col>
      <xdr:colOff>38100</xdr:colOff>
      <xdr:row>39</xdr:row>
      <xdr:rowOff>167822</xdr:rowOff>
    </xdr:to>
    <xdr:sp macro="" textlink="">
      <xdr:nvSpPr>
        <xdr:cNvPr id="529" name="フローチャート: 判断 528">
          <a:extLst>
            <a:ext uri="{FF2B5EF4-FFF2-40B4-BE49-F238E27FC236}">
              <a16:creationId xmlns:a16="http://schemas.microsoft.com/office/drawing/2014/main" id="{440DDD19-6D4C-46B7-859E-95E0A05F3698}"/>
            </a:ext>
          </a:extLst>
        </xdr:cNvPr>
        <xdr:cNvSpPr/>
      </xdr:nvSpPr>
      <xdr:spPr>
        <a:xfrm>
          <a:off x="12029440" y="660418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74385</xdr:rowOff>
    </xdr:from>
    <xdr:to>
      <xdr:col>67</xdr:col>
      <xdr:colOff>101600</xdr:colOff>
      <xdr:row>39</xdr:row>
      <xdr:rowOff>4535</xdr:rowOff>
    </xdr:to>
    <xdr:sp macro="" textlink="">
      <xdr:nvSpPr>
        <xdr:cNvPr id="530" name="フローチャート: 判断 529">
          <a:extLst>
            <a:ext uri="{FF2B5EF4-FFF2-40B4-BE49-F238E27FC236}">
              <a16:creationId xmlns:a16="http://schemas.microsoft.com/office/drawing/2014/main" id="{F922D46E-DA28-4B0F-B404-588319B8B8D6}"/>
            </a:ext>
          </a:extLst>
        </xdr:cNvPr>
        <xdr:cNvSpPr/>
      </xdr:nvSpPr>
      <xdr:spPr>
        <a:xfrm>
          <a:off x="11231880" y="64447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F4CAF1B5-08BD-4A70-93CC-10A940D5429F}"/>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29D5D944-E429-41B3-A7AF-E299DD5E0193}"/>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A3D36323-D84A-4656-A538-E39C7645A4E0}"/>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5AFDC342-3BDE-4EBF-9B3F-16FE90617B25}"/>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1F03B4A4-ABB2-4861-9E83-A19066FEF88C}"/>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49893</xdr:rowOff>
    </xdr:from>
    <xdr:to>
      <xdr:col>85</xdr:col>
      <xdr:colOff>177800</xdr:colOff>
      <xdr:row>41</xdr:row>
      <xdr:rowOff>151493</xdr:rowOff>
    </xdr:to>
    <xdr:sp macro="" textlink="">
      <xdr:nvSpPr>
        <xdr:cNvPr id="536" name="楕円 535">
          <a:extLst>
            <a:ext uri="{FF2B5EF4-FFF2-40B4-BE49-F238E27FC236}">
              <a16:creationId xmlns:a16="http://schemas.microsoft.com/office/drawing/2014/main" id="{3F23F5C0-3F30-495C-BB60-C733D8E2CDEE}"/>
            </a:ext>
          </a:extLst>
        </xdr:cNvPr>
        <xdr:cNvSpPr/>
      </xdr:nvSpPr>
      <xdr:spPr>
        <a:xfrm>
          <a:off x="14325600" y="6923133"/>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167113</xdr:rowOff>
    </xdr:from>
    <xdr:ext cx="405111" cy="259045"/>
    <xdr:sp macro="" textlink="">
      <xdr:nvSpPr>
        <xdr:cNvPr id="537" name="【一般廃棄物処理施設】&#10;有形固定資産減価償却率該当値テキスト">
          <a:extLst>
            <a:ext uri="{FF2B5EF4-FFF2-40B4-BE49-F238E27FC236}">
              <a16:creationId xmlns:a16="http://schemas.microsoft.com/office/drawing/2014/main" id="{BD92B7FD-4DFE-4BA9-BF00-C594B267D213}"/>
            </a:ext>
          </a:extLst>
        </xdr:cNvPr>
        <xdr:cNvSpPr txBox="1"/>
      </xdr:nvSpPr>
      <xdr:spPr>
        <a:xfrm>
          <a:off x="14414500" y="6872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9072</xdr:rowOff>
    </xdr:from>
    <xdr:to>
      <xdr:col>81</xdr:col>
      <xdr:colOff>101600</xdr:colOff>
      <xdr:row>38</xdr:row>
      <xdr:rowOff>110672</xdr:rowOff>
    </xdr:to>
    <xdr:sp macro="" textlink="">
      <xdr:nvSpPr>
        <xdr:cNvPr id="538" name="楕円 537">
          <a:extLst>
            <a:ext uri="{FF2B5EF4-FFF2-40B4-BE49-F238E27FC236}">
              <a16:creationId xmlns:a16="http://schemas.microsoft.com/office/drawing/2014/main" id="{FC3BE3E5-F9AA-45DE-BF50-411B29C8282C}"/>
            </a:ext>
          </a:extLst>
        </xdr:cNvPr>
        <xdr:cNvSpPr/>
      </xdr:nvSpPr>
      <xdr:spPr>
        <a:xfrm>
          <a:off x="13578840" y="637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59872</xdr:rowOff>
    </xdr:from>
    <xdr:to>
      <xdr:col>85</xdr:col>
      <xdr:colOff>127000</xdr:colOff>
      <xdr:row>41</xdr:row>
      <xdr:rowOff>100693</xdr:rowOff>
    </xdr:to>
    <xdr:cxnSp macro="">
      <xdr:nvCxnSpPr>
        <xdr:cNvPr id="539" name="直線コネクタ 538">
          <a:extLst>
            <a:ext uri="{FF2B5EF4-FFF2-40B4-BE49-F238E27FC236}">
              <a16:creationId xmlns:a16="http://schemas.microsoft.com/office/drawing/2014/main" id="{162A1E50-9F02-4AC8-9930-97A21D494B82}"/>
            </a:ext>
          </a:extLst>
        </xdr:cNvPr>
        <xdr:cNvCxnSpPr/>
      </xdr:nvCxnSpPr>
      <xdr:spPr>
        <a:xfrm>
          <a:off x="13629640" y="6430192"/>
          <a:ext cx="746760" cy="543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9072</xdr:rowOff>
    </xdr:from>
    <xdr:to>
      <xdr:col>76</xdr:col>
      <xdr:colOff>165100</xdr:colOff>
      <xdr:row>34</xdr:row>
      <xdr:rowOff>110672</xdr:rowOff>
    </xdr:to>
    <xdr:sp macro="" textlink="">
      <xdr:nvSpPr>
        <xdr:cNvPr id="540" name="楕円 539">
          <a:extLst>
            <a:ext uri="{FF2B5EF4-FFF2-40B4-BE49-F238E27FC236}">
              <a16:creationId xmlns:a16="http://schemas.microsoft.com/office/drawing/2014/main" id="{0794F0BD-6BF7-4A30-B44C-9CA1861AA4F3}"/>
            </a:ext>
          </a:extLst>
        </xdr:cNvPr>
        <xdr:cNvSpPr/>
      </xdr:nvSpPr>
      <xdr:spPr>
        <a:xfrm>
          <a:off x="12804140" y="5708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59872</xdr:rowOff>
    </xdr:from>
    <xdr:to>
      <xdr:col>81</xdr:col>
      <xdr:colOff>50800</xdr:colOff>
      <xdr:row>38</xdr:row>
      <xdr:rowOff>59872</xdr:rowOff>
    </xdr:to>
    <xdr:cxnSp macro="">
      <xdr:nvCxnSpPr>
        <xdr:cNvPr id="541" name="直線コネクタ 540">
          <a:extLst>
            <a:ext uri="{FF2B5EF4-FFF2-40B4-BE49-F238E27FC236}">
              <a16:creationId xmlns:a16="http://schemas.microsoft.com/office/drawing/2014/main" id="{9703B922-1671-4BB4-AADB-E940531F1C2A}"/>
            </a:ext>
          </a:extLst>
        </xdr:cNvPr>
        <xdr:cNvCxnSpPr/>
      </xdr:nvCxnSpPr>
      <xdr:spPr>
        <a:xfrm>
          <a:off x="12854940" y="5759632"/>
          <a:ext cx="774700" cy="670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66222</xdr:rowOff>
    </xdr:from>
    <xdr:to>
      <xdr:col>72</xdr:col>
      <xdr:colOff>38100</xdr:colOff>
      <xdr:row>39</xdr:row>
      <xdr:rowOff>167822</xdr:rowOff>
    </xdr:to>
    <xdr:sp macro="" textlink="">
      <xdr:nvSpPr>
        <xdr:cNvPr id="542" name="楕円 541">
          <a:extLst>
            <a:ext uri="{FF2B5EF4-FFF2-40B4-BE49-F238E27FC236}">
              <a16:creationId xmlns:a16="http://schemas.microsoft.com/office/drawing/2014/main" id="{2CA32C29-CAB5-403C-BED3-8C38D0538270}"/>
            </a:ext>
          </a:extLst>
        </xdr:cNvPr>
        <xdr:cNvSpPr/>
      </xdr:nvSpPr>
      <xdr:spPr>
        <a:xfrm>
          <a:off x="12029440" y="660418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59872</xdr:rowOff>
    </xdr:from>
    <xdr:to>
      <xdr:col>76</xdr:col>
      <xdr:colOff>114300</xdr:colOff>
      <xdr:row>39</xdr:row>
      <xdr:rowOff>117022</xdr:rowOff>
    </xdr:to>
    <xdr:cxnSp macro="">
      <xdr:nvCxnSpPr>
        <xdr:cNvPr id="543" name="直線コネクタ 542">
          <a:extLst>
            <a:ext uri="{FF2B5EF4-FFF2-40B4-BE49-F238E27FC236}">
              <a16:creationId xmlns:a16="http://schemas.microsoft.com/office/drawing/2014/main" id="{349B6664-F3CD-4761-9796-D3B4F1217F4B}"/>
            </a:ext>
          </a:extLst>
        </xdr:cNvPr>
        <xdr:cNvCxnSpPr/>
      </xdr:nvCxnSpPr>
      <xdr:spPr>
        <a:xfrm flipV="1">
          <a:off x="12072620" y="5759632"/>
          <a:ext cx="782320" cy="895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74385</xdr:rowOff>
    </xdr:from>
    <xdr:to>
      <xdr:col>67</xdr:col>
      <xdr:colOff>101600</xdr:colOff>
      <xdr:row>39</xdr:row>
      <xdr:rowOff>4535</xdr:rowOff>
    </xdr:to>
    <xdr:sp macro="" textlink="">
      <xdr:nvSpPr>
        <xdr:cNvPr id="544" name="楕円 543">
          <a:extLst>
            <a:ext uri="{FF2B5EF4-FFF2-40B4-BE49-F238E27FC236}">
              <a16:creationId xmlns:a16="http://schemas.microsoft.com/office/drawing/2014/main" id="{A8E00A34-8800-41F8-B66E-0574306E47F4}"/>
            </a:ext>
          </a:extLst>
        </xdr:cNvPr>
        <xdr:cNvSpPr/>
      </xdr:nvSpPr>
      <xdr:spPr>
        <a:xfrm>
          <a:off x="11231880" y="64447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125185</xdr:rowOff>
    </xdr:from>
    <xdr:to>
      <xdr:col>71</xdr:col>
      <xdr:colOff>177800</xdr:colOff>
      <xdr:row>39</xdr:row>
      <xdr:rowOff>117022</xdr:rowOff>
    </xdr:to>
    <xdr:cxnSp macro="">
      <xdr:nvCxnSpPr>
        <xdr:cNvPr id="545" name="直線コネクタ 544">
          <a:extLst>
            <a:ext uri="{FF2B5EF4-FFF2-40B4-BE49-F238E27FC236}">
              <a16:creationId xmlns:a16="http://schemas.microsoft.com/office/drawing/2014/main" id="{645A678B-02E9-4FD9-94FE-C052F15297CC}"/>
            </a:ext>
          </a:extLst>
        </xdr:cNvPr>
        <xdr:cNvCxnSpPr/>
      </xdr:nvCxnSpPr>
      <xdr:spPr>
        <a:xfrm>
          <a:off x="11282680" y="6495505"/>
          <a:ext cx="789940" cy="159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94541</xdr:rowOff>
    </xdr:from>
    <xdr:ext cx="405111" cy="259045"/>
    <xdr:sp macro="" textlink="">
      <xdr:nvSpPr>
        <xdr:cNvPr id="546" name="n_1aveValue【一般廃棄物処理施設】&#10;有形固定資産減価償却率">
          <a:extLst>
            <a:ext uri="{FF2B5EF4-FFF2-40B4-BE49-F238E27FC236}">
              <a16:creationId xmlns:a16="http://schemas.microsoft.com/office/drawing/2014/main" id="{679C06E1-AEF7-4FEF-AD93-039121E16163}"/>
            </a:ext>
          </a:extLst>
        </xdr:cNvPr>
        <xdr:cNvSpPr txBox="1"/>
      </xdr:nvSpPr>
      <xdr:spPr>
        <a:xfrm>
          <a:off x="13437244" y="6129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101799</xdr:rowOff>
    </xdr:from>
    <xdr:ext cx="405111" cy="259045"/>
    <xdr:sp macro="" textlink="">
      <xdr:nvSpPr>
        <xdr:cNvPr id="547" name="n_2aveValue【一般廃棄物処理施設】&#10;有形固定資産減価償却率">
          <a:extLst>
            <a:ext uri="{FF2B5EF4-FFF2-40B4-BE49-F238E27FC236}">
              <a16:creationId xmlns:a16="http://schemas.microsoft.com/office/drawing/2014/main" id="{B47CDAC8-C9E5-4A3E-919C-1AC5E528FF3D}"/>
            </a:ext>
          </a:extLst>
        </xdr:cNvPr>
        <xdr:cNvSpPr txBox="1"/>
      </xdr:nvSpPr>
      <xdr:spPr>
        <a:xfrm>
          <a:off x="12675244" y="5801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158949</xdr:rowOff>
    </xdr:from>
    <xdr:ext cx="405111" cy="259045"/>
    <xdr:sp macro="" textlink="">
      <xdr:nvSpPr>
        <xdr:cNvPr id="548" name="n_3aveValue【一般廃棄物処理施設】&#10;有形固定資産減価償却率">
          <a:extLst>
            <a:ext uri="{FF2B5EF4-FFF2-40B4-BE49-F238E27FC236}">
              <a16:creationId xmlns:a16="http://schemas.microsoft.com/office/drawing/2014/main" id="{C9843952-AA61-42AA-B9B7-ED9C7B6371A6}"/>
            </a:ext>
          </a:extLst>
        </xdr:cNvPr>
        <xdr:cNvSpPr txBox="1"/>
      </xdr:nvSpPr>
      <xdr:spPr>
        <a:xfrm>
          <a:off x="11900544" y="6696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167112</xdr:rowOff>
    </xdr:from>
    <xdr:ext cx="405111" cy="259045"/>
    <xdr:sp macro="" textlink="">
      <xdr:nvSpPr>
        <xdr:cNvPr id="549" name="n_4aveValue【一般廃棄物処理施設】&#10;有形固定資産減価償却率">
          <a:extLst>
            <a:ext uri="{FF2B5EF4-FFF2-40B4-BE49-F238E27FC236}">
              <a16:creationId xmlns:a16="http://schemas.microsoft.com/office/drawing/2014/main" id="{CAF56D7E-910D-45B4-ADA9-01CDCE18B6AE}"/>
            </a:ext>
          </a:extLst>
        </xdr:cNvPr>
        <xdr:cNvSpPr txBox="1"/>
      </xdr:nvSpPr>
      <xdr:spPr>
        <a:xfrm>
          <a:off x="11102984" y="6537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101799</xdr:rowOff>
    </xdr:from>
    <xdr:ext cx="405111" cy="259045"/>
    <xdr:sp macro="" textlink="">
      <xdr:nvSpPr>
        <xdr:cNvPr id="550" name="n_1mainValue【一般廃棄物処理施設】&#10;有形固定資産減価償却率">
          <a:extLst>
            <a:ext uri="{FF2B5EF4-FFF2-40B4-BE49-F238E27FC236}">
              <a16:creationId xmlns:a16="http://schemas.microsoft.com/office/drawing/2014/main" id="{733C67C9-204D-4094-94F6-00CBD9D8450B}"/>
            </a:ext>
          </a:extLst>
        </xdr:cNvPr>
        <xdr:cNvSpPr txBox="1"/>
      </xdr:nvSpPr>
      <xdr:spPr>
        <a:xfrm>
          <a:off x="13437244" y="6472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127199</xdr:rowOff>
    </xdr:from>
    <xdr:ext cx="405111" cy="259045"/>
    <xdr:sp macro="" textlink="">
      <xdr:nvSpPr>
        <xdr:cNvPr id="551" name="n_2mainValue【一般廃棄物処理施設】&#10;有形固定資産減価償却率">
          <a:extLst>
            <a:ext uri="{FF2B5EF4-FFF2-40B4-BE49-F238E27FC236}">
              <a16:creationId xmlns:a16="http://schemas.microsoft.com/office/drawing/2014/main" id="{F3AF614A-E5B3-4329-A405-6C4B8B4F269F}"/>
            </a:ext>
          </a:extLst>
        </xdr:cNvPr>
        <xdr:cNvSpPr txBox="1"/>
      </xdr:nvSpPr>
      <xdr:spPr>
        <a:xfrm>
          <a:off x="12675244" y="54916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12899</xdr:rowOff>
    </xdr:from>
    <xdr:ext cx="405111" cy="259045"/>
    <xdr:sp macro="" textlink="">
      <xdr:nvSpPr>
        <xdr:cNvPr id="552" name="n_3mainValue【一般廃棄物処理施設】&#10;有形固定資産減価償却率">
          <a:extLst>
            <a:ext uri="{FF2B5EF4-FFF2-40B4-BE49-F238E27FC236}">
              <a16:creationId xmlns:a16="http://schemas.microsoft.com/office/drawing/2014/main" id="{EBAAF9EC-29C6-48BA-B4A6-D1A71C7D61F5}"/>
            </a:ext>
          </a:extLst>
        </xdr:cNvPr>
        <xdr:cNvSpPr txBox="1"/>
      </xdr:nvSpPr>
      <xdr:spPr>
        <a:xfrm>
          <a:off x="11900544" y="6383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21063</xdr:rowOff>
    </xdr:from>
    <xdr:ext cx="405111" cy="259045"/>
    <xdr:sp macro="" textlink="">
      <xdr:nvSpPr>
        <xdr:cNvPr id="553" name="n_4mainValue【一般廃棄物処理施設】&#10;有形固定資産減価償却率">
          <a:extLst>
            <a:ext uri="{FF2B5EF4-FFF2-40B4-BE49-F238E27FC236}">
              <a16:creationId xmlns:a16="http://schemas.microsoft.com/office/drawing/2014/main" id="{59F2DDD0-2362-4FBA-A8DC-F482B2C4ACF9}"/>
            </a:ext>
          </a:extLst>
        </xdr:cNvPr>
        <xdr:cNvSpPr txBox="1"/>
      </xdr:nvSpPr>
      <xdr:spPr>
        <a:xfrm>
          <a:off x="11102984" y="6223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4" name="正方形/長方形 553">
          <a:extLst>
            <a:ext uri="{FF2B5EF4-FFF2-40B4-BE49-F238E27FC236}">
              <a16:creationId xmlns:a16="http://schemas.microsoft.com/office/drawing/2014/main" id="{15CA2B02-DF3D-42A5-ACD9-49EBC6B9A6C8}"/>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5" name="正方形/長方形 554">
          <a:extLst>
            <a:ext uri="{FF2B5EF4-FFF2-40B4-BE49-F238E27FC236}">
              <a16:creationId xmlns:a16="http://schemas.microsoft.com/office/drawing/2014/main" id="{7F0DBA8E-F323-454D-8C2E-42185987BB2E}"/>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6" name="正方形/長方形 555">
          <a:extLst>
            <a:ext uri="{FF2B5EF4-FFF2-40B4-BE49-F238E27FC236}">
              <a16:creationId xmlns:a16="http://schemas.microsoft.com/office/drawing/2014/main" id="{67BF33EE-E8F0-4AB0-8932-20613B1D44A1}"/>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7" name="正方形/長方形 556">
          <a:extLst>
            <a:ext uri="{FF2B5EF4-FFF2-40B4-BE49-F238E27FC236}">
              <a16:creationId xmlns:a16="http://schemas.microsoft.com/office/drawing/2014/main" id="{467FD661-2623-4F5D-ACFD-4571486E2FC4}"/>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8" name="正方形/長方形 557">
          <a:extLst>
            <a:ext uri="{FF2B5EF4-FFF2-40B4-BE49-F238E27FC236}">
              <a16:creationId xmlns:a16="http://schemas.microsoft.com/office/drawing/2014/main" id="{668BD5F4-87B4-4580-9FE1-98A3B154B213}"/>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9" name="正方形/長方形 558">
          <a:extLst>
            <a:ext uri="{FF2B5EF4-FFF2-40B4-BE49-F238E27FC236}">
              <a16:creationId xmlns:a16="http://schemas.microsoft.com/office/drawing/2014/main" id="{2AFDF3E7-18D9-4FAA-BC7C-D5FE040C98A8}"/>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0" name="正方形/長方形 559">
          <a:extLst>
            <a:ext uri="{FF2B5EF4-FFF2-40B4-BE49-F238E27FC236}">
              <a16:creationId xmlns:a16="http://schemas.microsoft.com/office/drawing/2014/main" id="{BCBC561A-B12C-4188-A5B9-EF6A840889B2}"/>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1" name="正方形/長方形 560">
          <a:extLst>
            <a:ext uri="{FF2B5EF4-FFF2-40B4-BE49-F238E27FC236}">
              <a16:creationId xmlns:a16="http://schemas.microsoft.com/office/drawing/2014/main" id="{C09ECAAA-03E6-4E06-A7A8-88CCD5A1DC17}"/>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2" name="テキスト ボックス 561">
          <a:extLst>
            <a:ext uri="{FF2B5EF4-FFF2-40B4-BE49-F238E27FC236}">
              <a16:creationId xmlns:a16="http://schemas.microsoft.com/office/drawing/2014/main" id="{DBA30DCB-E065-495D-9579-FE0F55BC1E9B}"/>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3" name="直線コネクタ 562">
          <a:extLst>
            <a:ext uri="{FF2B5EF4-FFF2-40B4-BE49-F238E27FC236}">
              <a16:creationId xmlns:a16="http://schemas.microsoft.com/office/drawing/2014/main" id="{3F58660D-E5C9-4DAC-B1D2-AE6DA03FD0A9}"/>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43</xdr:row>
      <xdr:rowOff>105427</xdr:rowOff>
    </xdr:from>
    <xdr:ext cx="248786" cy="259045"/>
    <xdr:sp macro="" textlink="">
      <xdr:nvSpPr>
        <xdr:cNvPr id="564" name="テキスト ボックス 563">
          <a:extLst>
            <a:ext uri="{FF2B5EF4-FFF2-40B4-BE49-F238E27FC236}">
              <a16:creationId xmlns:a16="http://schemas.microsoft.com/office/drawing/2014/main" id="{667FDF08-AB4B-4391-9ABD-AF783C56C8DD}"/>
            </a:ext>
          </a:extLst>
        </xdr:cNvPr>
        <xdr:cNvSpPr txBox="1"/>
      </xdr:nvSpPr>
      <xdr:spPr>
        <a:xfrm>
          <a:off x="15890374" y="73139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42</xdr:row>
      <xdr:rowOff>92528</xdr:rowOff>
    </xdr:from>
    <xdr:to>
      <xdr:col>120</xdr:col>
      <xdr:colOff>114300</xdr:colOff>
      <xdr:row>42</xdr:row>
      <xdr:rowOff>92528</xdr:rowOff>
    </xdr:to>
    <xdr:cxnSp macro="">
      <xdr:nvCxnSpPr>
        <xdr:cNvPr id="565" name="直線コネクタ 564">
          <a:extLst>
            <a:ext uri="{FF2B5EF4-FFF2-40B4-BE49-F238E27FC236}">
              <a16:creationId xmlns:a16="http://schemas.microsoft.com/office/drawing/2014/main" id="{3E1E2A8F-9E1D-4291-8E1B-A14CC2BB18C1}"/>
            </a:ext>
          </a:extLst>
        </xdr:cNvPr>
        <xdr:cNvCxnSpPr/>
      </xdr:nvCxnSpPr>
      <xdr:spPr>
        <a:xfrm>
          <a:off x="1609344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41</xdr:row>
      <xdr:rowOff>121755</xdr:rowOff>
    </xdr:from>
    <xdr:ext cx="531299" cy="259045"/>
    <xdr:sp macro="" textlink="">
      <xdr:nvSpPr>
        <xdr:cNvPr id="566" name="テキスト ボックス 565">
          <a:extLst>
            <a:ext uri="{FF2B5EF4-FFF2-40B4-BE49-F238E27FC236}">
              <a16:creationId xmlns:a16="http://schemas.microsoft.com/office/drawing/2014/main" id="{7BE4AC14-9EE1-459A-8135-D3F5DFEB391C}"/>
            </a:ext>
          </a:extLst>
        </xdr:cNvPr>
        <xdr:cNvSpPr txBox="1"/>
      </xdr:nvSpPr>
      <xdr:spPr>
        <a:xfrm>
          <a:off x="15630721" y="699499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67" name="直線コネクタ 566">
          <a:extLst>
            <a:ext uri="{FF2B5EF4-FFF2-40B4-BE49-F238E27FC236}">
              <a16:creationId xmlns:a16="http://schemas.microsoft.com/office/drawing/2014/main" id="{BE9B3F1C-394C-4000-94D5-21D75AA52AFF}"/>
            </a:ext>
          </a:extLst>
        </xdr:cNvPr>
        <xdr:cNvCxnSpPr/>
      </xdr:nvCxnSpPr>
      <xdr:spPr>
        <a:xfrm>
          <a:off x="1609344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39</xdr:row>
      <xdr:rowOff>138084</xdr:rowOff>
    </xdr:from>
    <xdr:ext cx="531299" cy="259045"/>
    <xdr:sp macro="" textlink="">
      <xdr:nvSpPr>
        <xdr:cNvPr id="568" name="テキスト ボックス 567">
          <a:extLst>
            <a:ext uri="{FF2B5EF4-FFF2-40B4-BE49-F238E27FC236}">
              <a16:creationId xmlns:a16="http://schemas.microsoft.com/office/drawing/2014/main" id="{8D8526BC-B3B6-4689-832D-4B1B55A56ABE}"/>
            </a:ext>
          </a:extLst>
        </xdr:cNvPr>
        <xdr:cNvSpPr txBox="1"/>
      </xdr:nvSpPr>
      <xdr:spPr>
        <a:xfrm>
          <a:off x="15630721" y="667604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69" name="直線コネクタ 568">
          <a:extLst>
            <a:ext uri="{FF2B5EF4-FFF2-40B4-BE49-F238E27FC236}">
              <a16:creationId xmlns:a16="http://schemas.microsoft.com/office/drawing/2014/main" id="{A34CF86A-D40C-424E-BCB7-A8FF56ECC9B3}"/>
            </a:ext>
          </a:extLst>
        </xdr:cNvPr>
        <xdr:cNvCxnSpPr/>
      </xdr:nvCxnSpPr>
      <xdr:spPr>
        <a:xfrm>
          <a:off x="1609344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37</xdr:row>
      <xdr:rowOff>154412</xdr:rowOff>
    </xdr:from>
    <xdr:ext cx="531299" cy="259045"/>
    <xdr:sp macro="" textlink="">
      <xdr:nvSpPr>
        <xdr:cNvPr id="570" name="テキスト ボックス 569">
          <a:extLst>
            <a:ext uri="{FF2B5EF4-FFF2-40B4-BE49-F238E27FC236}">
              <a16:creationId xmlns:a16="http://schemas.microsoft.com/office/drawing/2014/main" id="{13F12BC4-8E12-4A08-A7D6-7A57A6E22CD8}"/>
            </a:ext>
          </a:extLst>
        </xdr:cNvPr>
        <xdr:cNvSpPr txBox="1"/>
      </xdr:nvSpPr>
      <xdr:spPr>
        <a:xfrm>
          <a:off x="15630721" y="63570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71" name="直線コネクタ 570">
          <a:extLst>
            <a:ext uri="{FF2B5EF4-FFF2-40B4-BE49-F238E27FC236}">
              <a16:creationId xmlns:a16="http://schemas.microsoft.com/office/drawing/2014/main" id="{F058D593-1FB1-4B5F-957D-61FD207A950D}"/>
            </a:ext>
          </a:extLst>
        </xdr:cNvPr>
        <xdr:cNvCxnSpPr/>
      </xdr:nvCxnSpPr>
      <xdr:spPr>
        <a:xfrm>
          <a:off x="1609344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170741</xdr:rowOff>
    </xdr:from>
    <xdr:ext cx="595419" cy="259045"/>
    <xdr:sp macro="" textlink="">
      <xdr:nvSpPr>
        <xdr:cNvPr id="572" name="テキスト ボックス 571">
          <a:extLst>
            <a:ext uri="{FF2B5EF4-FFF2-40B4-BE49-F238E27FC236}">
              <a16:creationId xmlns:a16="http://schemas.microsoft.com/office/drawing/2014/main" id="{D2E4188E-87E2-4392-A681-91C5B4D8BDE5}"/>
            </a:ext>
          </a:extLst>
        </xdr:cNvPr>
        <xdr:cNvSpPr txBox="1"/>
      </xdr:nvSpPr>
      <xdr:spPr>
        <a:xfrm>
          <a:off x="15589461" y="603814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73" name="直線コネクタ 572">
          <a:extLst>
            <a:ext uri="{FF2B5EF4-FFF2-40B4-BE49-F238E27FC236}">
              <a16:creationId xmlns:a16="http://schemas.microsoft.com/office/drawing/2014/main" id="{BF356227-FD79-4A21-A2BC-0CE24719209C}"/>
            </a:ext>
          </a:extLst>
        </xdr:cNvPr>
        <xdr:cNvCxnSpPr/>
      </xdr:nvCxnSpPr>
      <xdr:spPr>
        <a:xfrm>
          <a:off x="1609344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574" name="テキスト ボックス 573">
          <a:extLst>
            <a:ext uri="{FF2B5EF4-FFF2-40B4-BE49-F238E27FC236}">
              <a16:creationId xmlns:a16="http://schemas.microsoft.com/office/drawing/2014/main" id="{303CCB81-FCA4-4FA3-866F-63A0127C898F}"/>
            </a:ext>
          </a:extLst>
        </xdr:cNvPr>
        <xdr:cNvSpPr txBox="1"/>
      </xdr:nvSpPr>
      <xdr:spPr>
        <a:xfrm>
          <a:off x="15589461" y="571538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75" name="直線コネクタ 574">
          <a:extLst>
            <a:ext uri="{FF2B5EF4-FFF2-40B4-BE49-F238E27FC236}">
              <a16:creationId xmlns:a16="http://schemas.microsoft.com/office/drawing/2014/main" id="{C22EC777-1D89-44B9-A488-2B88CC32485C}"/>
            </a:ext>
          </a:extLst>
        </xdr:cNvPr>
        <xdr:cNvCxnSpPr/>
      </xdr:nvCxnSpPr>
      <xdr:spPr>
        <a:xfrm>
          <a:off x="1609344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576" name="テキスト ボックス 575">
          <a:extLst>
            <a:ext uri="{FF2B5EF4-FFF2-40B4-BE49-F238E27FC236}">
              <a16:creationId xmlns:a16="http://schemas.microsoft.com/office/drawing/2014/main" id="{9A4C4D11-1EE7-4AA9-9218-6F3A376A57DD}"/>
            </a:ext>
          </a:extLst>
        </xdr:cNvPr>
        <xdr:cNvSpPr txBox="1"/>
      </xdr:nvSpPr>
      <xdr:spPr>
        <a:xfrm>
          <a:off x="15589461" y="539642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7" name="直線コネクタ 576">
          <a:extLst>
            <a:ext uri="{FF2B5EF4-FFF2-40B4-BE49-F238E27FC236}">
              <a16:creationId xmlns:a16="http://schemas.microsoft.com/office/drawing/2014/main" id="{D80F0F06-469A-4708-A31C-D02610D83936}"/>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8" name="テキスト ボックス 577">
          <a:extLst>
            <a:ext uri="{FF2B5EF4-FFF2-40B4-BE49-F238E27FC236}">
              <a16:creationId xmlns:a16="http://schemas.microsoft.com/office/drawing/2014/main" id="{FF68D789-D8BB-47EF-9709-AD56DC40190F}"/>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9" name="【一般廃棄物処理施設】&#10;一人当たり有形固定資産（償却資産）額グラフ枠">
          <a:extLst>
            <a:ext uri="{FF2B5EF4-FFF2-40B4-BE49-F238E27FC236}">
              <a16:creationId xmlns:a16="http://schemas.microsoft.com/office/drawing/2014/main" id="{CE905319-8D11-419A-BD13-4223A350C504}"/>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128223</xdr:rowOff>
    </xdr:from>
    <xdr:to>
      <xdr:col>116</xdr:col>
      <xdr:colOff>62864</xdr:colOff>
      <xdr:row>41</xdr:row>
      <xdr:rowOff>154218</xdr:rowOff>
    </xdr:to>
    <xdr:cxnSp macro="">
      <xdr:nvCxnSpPr>
        <xdr:cNvPr id="580" name="直線コネクタ 579">
          <a:extLst>
            <a:ext uri="{FF2B5EF4-FFF2-40B4-BE49-F238E27FC236}">
              <a16:creationId xmlns:a16="http://schemas.microsoft.com/office/drawing/2014/main" id="{6B9A41F6-8F14-425C-B470-02F1C7825215}"/>
            </a:ext>
          </a:extLst>
        </xdr:cNvPr>
        <xdr:cNvCxnSpPr/>
      </xdr:nvCxnSpPr>
      <xdr:spPr>
        <a:xfrm flipV="1">
          <a:off x="19509104" y="5492703"/>
          <a:ext cx="0" cy="1534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158045</xdr:rowOff>
    </xdr:from>
    <xdr:ext cx="534377" cy="259045"/>
    <xdr:sp macro="" textlink="">
      <xdr:nvSpPr>
        <xdr:cNvPr id="581" name="【一般廃棄物処理施設】&#10;一人当たり有形固定資産（償却資産）額最小値テキスト">
          <a:extLst>
            <a:ext uri="{FF2B5EF4-FFF2-40B4-BE49-F238E27FC236}">
              <a16:creationId xmlns:a16="http://schemas.microsoft.com/office/drawing/2014/main" id="{0361484D-7B45-496C-A686-EF38F2B3D311}"/>
            </a:ext>
          </a:extLst>
        </xdr:cNvPr>
        <xdr:cNvSpPr txBox="1"/>
      </xdr:nvSpPr>
      <xdr:spPr>
        <a:xfrm>
          <a:off x="19547840" y="7031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154218</xdr:rowOff>
    </xdr:from>
    <xdr:to>
      <xdr:col>116</xdr:col>
      <xdr:colOff>152400</xdr:colOff>
      <xdr:row>41</xdr:row>
      <xdr:rowOff>154218</xdr:rowOff>
    </xdr:to>
    <xdr:cxnSp macro="">
      <xdr:nvCxnSpPr>
        <xdr:cNvPr id="582" name="直線コネクタ 581">
          <a:extLst>
            <a:ext uri="{FF2B5EF4-FFF2-40B4-BE49-F238E27FC236}">
              <a16:creationId xmlns:a16="http://schemas.microsoft.com/office/drawing/2014/main" id="{2BC65C46-9ABF-40F2-827F-E30AFA2378AB}"/>
            </a:ext>
          </a:extLst>
        </xdr:cNvPr>
        <xdr:cNvCxnSpPr/>
      </xdr:nvCxnSpPr>
      <xdr:spPr>
        <a:xfrm>
          <a:off x="19443700" y="70274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74900</xdr:rowOff>
    </xdr:from>
    <xdr:ext cx="599010" cy="259045"/>
    <xdr:sp macro="" textlink="">
      <xdr:nvSpPr>
        <xdr:cNvPr id="583" name="【一般廃棄物処理施設】&#10;一人当たり有形固定資産（償却資産）額最大値テキスト">
          <a:extLst>
            <a:ext uri="{FF2B5EF4-FFF2-40B4-BE49-F238E27FC236}">
              <a16:creationId xmlns:a16="http://schemas.microsoft.com/office/drawing/2014/main" id="{277D984D-0D2A-486A-877E-237DA9682F78}"/>
            </a:ext>
          </a:extLst>
        </xdr:cNvPr>
        <xdr:cNvSpPr txBox="1"/>
      </xdr:nvSpPr>
      <xdr:spPr>
        <a:xfrm>
          <a:off x="19547840" y="5271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128223</xdr:rowOff>
    </xdr:from>
    <xdr:to>
      <xdr:col>116</xdr:col>
      <xdr:colOff>152400</xdr:colOff>
      <xdr:row>32</xdr:row>
      <xdr:rowOff>128223</xdr:rowOff>
    </xdr:to>
    <xdr:cxnSp macro="">
      <xdr:nvCxnSpPr>
        <xdr:cNvPr id="584" name="直線コネクタ 583">
          <a:extLst>
            <a:ext uri="{FF2B5EF4-FFF2-40B4-BE49-F238E27FC236}">
              <a16:creationId xmlns:a16="http://schemas.microsoft.com/office/drawing/2014/main" id="{864B34B1-DFD8-43D7-87A2-3B87C0895634}"/>
            </a:ext>
          </a:extLst>
        </xdr:cNvPr>
        <xdr:cNvCxnSpPr/>
      </xdr:nvCxnSpPr>
      <xdr:spPr>
        <a:xfrm>
          <a:off x="19443700" y="549270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89933</xdr:rowOff>
    </xdr:from>
    <xdr:ext cx="534377" cy="259045"/>
    <xdr:sp macro="" textlink="">
      <xdr:nvSpPr>
        <xdr:cNvPr id="585" name="【一般廃棄物処理施設】&#10;一人当たり有形固定資産（償却資産）額平均値テキスト">
          <a:extLst>
            <a:ext uri="{FF2B5EF4-FFF2-40B4-BE49-F238E27FC236}">
              <a16:creationId xmlns:a16="http://schemas.microsoft.com/office/drawing/2014/main" id="{88199D72-2F5F-4DD1-80CA-BB5986EB1A1D}"/>
            </a:ext>
          </a:extLst>
        </xdr:cNvPr>
        <xdr:cNvSpPr txBox="1"/>
      </xdr:nvSpPr>
      <xdr:spPr>
        <a:xfrm>
          <a:off x="19547840" y="66278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111506</xdr:rowOff>
    </xdr:from>
    <xdr:to>
      <xdr:col>116</xdr:col>
      <xdr:colOff>114300</xdr:colOff>
      <xdr:row>40</xdr:row>
      <xdr:rowOff>41656</xdr:rowOff>
    </xdr:to>
    <xdr:sp macro="" textlink="">
      <xdr:nvSpPr>
        <xdr:cNvPr id="586" name="フローチャート: 判断 585">
          <a:extLst>
            <a:ext uri="{FF2B5EF4-FFF2-40B4-BE49-F238E27FC236}">
              <a16:creationId xmlns:a16="http://schemas.microsoft.com/office/drawing/2014/main" id="{83863CCC-F1A8-46FA-9A6F-EC132230A5CD}"/>
            </a:ext>
          </a:extLst>
        </xdr:cNvPr>
        <xdr:cNvSpPr/>
      </xdr:nvSpPr>
      <xdr:spPr>
        <a:xfrm>
          <a:off x="19458940" y="664946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87165</xdr:rowOff>
    </xdr:from>
    <xdr:to>
      <xdr:col>112</xdr:col>
      <xdr:colOff>38100</xdr:colOff>
      <xdr:row>40</xdr:row>
      <xdr:rowOff>17315</xdr:rowOff>
    </xdr:to>
    <xdr:sp macro="" textlink="">
      <xdr:nvSpPr>
        <xdr:cNvPr id="587" name="フローチャート: 判断 586">
          <a:extLst>
            <a:ext uri="{FF2B5EF4-FFF2-40B4-BE49-F238E27FC236}">
              <a16:creationId xmlns:a16="http://schemas.microsoft.com/office/drawing/2014/main" id="{4D33F436-75D0-41C8-810D-9A6FBE90C0BA}"/>
            </a:ext>
          </a:extLst>
        </xdr:cNvPr>
        <xdr:cNvSpPr/>
      </xdr:nvSpPr>
      <xdr:spPr>
        <a:xfrm>
          <a:off x="18735040" y="66251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42099</xdr:rowOff>
    </xdr:from>
    <xdr:to>
      <xdr:col>107</xdr:col>
      <xdr:colOff>101600</xdr:colOff>
      <xdr:row>39</xdr:row>
      <xdr:rowOff>143699</xdr:rowOff>
    </xdr:to>
    <xdr:sp macro="" textlink="">
      <xdr:nvSpPr>
        <xdr:cNvPr id="588" name="フローチャート: 判断 587">
          <a:extLst>
            <a:ext uri="{FF2B5EF4-FFF2-40B4-BE49-F238E27FC236}">
              <a16:creationId xmlns:a16="http://schemas.microsoft.com/office/drawing/2014/main" id="{15527BD9-8DB9-4673-9BDD-75F3117B7738}"/>
            </a:ext>
          </a:extLst>
        </xdr:cNvPr>
        <xdr:cNvSpPr/>
      </xdr:nvSpPr>
      <xdr:spPr>
        <a:xfrm>
          <a:off x="17937480" y="6580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120933</xdr:rowOff>
    </xdr:from>
    <xdr:to>
      <xdr:col>102</xdr:col>
      <xdr:colOff>165100</xdr:colOff>
      <xdr:row>40</xdr:row>
      <xdr:rowOff>51083</xdr:rowOff>
    </xdr:to>
    <xdr:sp macro="" textlink="">
      <xdr:nvSpPr>
        <xdr:cNvPr id="589" name="フローチャート: 判断 588">
          <a:extLst>
            <a:ext uri="{FF2B5EF4-FFF2-40B4-BE49-F238E27FC236}">
              <a16:creationId xmlns:a16="http://schemas.microsoft.com/office/drawing/2014/main" id="{B9B09614-C4AC-4DE7-AB76-26B90AEB07FF}"/>
            </a:ext>
          </a:extLst>
        </xdr:cNvPr>
        <xdr:cNvSpPr/>
      </xdr:nvSpPr>
      <xdr:spPr>
        <a:xfrm>
          <a:off x="17162780" y="66588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78413</xdr:rowOff>
    </xdr:from>
    <xdr:to>
      <xdr:col>98</xdr:col>
      <xdr:colOff>38100</xdr:colOff>
      <xdr:row>40</xdr:row>
      <xdr:rowOff>8563</xdr:rowOff>
    </xdr:to>
    <xdr:sp macro="" textlink="">
      <xdr:nvSpPr>
        <xdr:cNvPr id="590" name="フローチャート: 判断 589">
          <a:extLst>
            <a:ext uri="{FF2B5EF4-FFF2-40B4-BE49-F238E27FC236}">
              <a16:creationId xmlns:a16="http://schemas.microsoft.com/office/drawing/2014/main" id="{352F30CD-3BFF-41BE-93A8-CD2D55EEADD8}"/>
            </a:ext>
          </a:extLst>
        </xdr:cNvPr>
        <xdr:cNvSpPr/>
      </xdr:nvSpPr>
      <xdr:spPr>
        <a:xfrm>
          <a:off x="16388080" y="661637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2018D590-6F5F-41B3-A87C-344DA31555DB}"/>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99EE8FAF-7EC0-49DC-894B-A8BAEC288717}"/>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3" name="テキスト ボックス 592">
          <a:extLst>
            <a:ext uri="{FF2B5EF4-FFF2-40B4-BE49-F238E27FC236}">
              <a16:creationId xmlns:a16="http://schemas.microsoft.com/office/drawing/2014/main" id="{03C8234B-765C-47E4-A141-7AFA7790DAF8}"/>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4" name="テキスト ボックス 593">
          <a:extLst>
            <a:ext uri="{FF2B5EF4-FFF2-40B4-BE49-F238E27FC236}">
              <a16:creationId xmlns:a16="http://schemas.microsoft.com/office/drawing/2014/main" id="{86CA350E-E546-4E44-92F8-7C85D78BD440}"/>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5" name="テキスト ボックス 594">
          <a:extLst>
            <a:ext uri="{FF2B5EF4-FFF2-40B4-BE49-F238E27FC236}">
              <a16:creationId xmlns:a16="http://schemas.microsoft.com/office/drawing/2014/main" id="{BFDF1E86-D97A-42F7-9586-9F3F894D3FDB}"/>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102928</xdr:rowOff>
    </xdr:from>
    <xdr:to>
      <xdr:col>116</xdr:col>
      <xdr:colOff>114300</xdr:colOff>
      <xdr:row>39</xdr:row>
      <xdr:rowOff>33078</xdr:rowOff>
    </xdr:to>
    <xdr:sp macro="" textlink="">
      <xdr:nvSpPr>
        <xdr:cNvPr id="596" name="楕円 595">
          <a:extLst>
            <a:ext uri="{FF2B5EF4-FFF2-40B4-BE49-F238E27FC236}">
              <a16:creationId xmlns:a16="http://schemas.microsoft.com/office/drawing/2014/main" id="{4C26402B-3ABF-4720-A95B-AFAF77891F78}"/>
            </a:ext>
          </a:extLst>
        </xdr:cNvPr>
        <xdr:cNvSpPr/>
      </xdr:nvSpPr>
      <xdr:spPr>
        <a:xfrm>
          <a:off x="19458940" y="64732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125805</xdr:rowOff>
    </xdr:from>
    <xdr:ext cx="534377" cy="259045"/>
    <xdr:sp macro="" textlink="">
      <xdr:nvSpPr>
        <xdr:cNvPr id="597" name="【一般廃棄物処理施設】&#10;一人当たり有形固定資産（償却資産）額該当値テキスト">
          <a:extLst>
            <a:ext uri="{FF2B5EF4-FFF2-40B4-BE49-F238E27FC236}">
              <a16:creationId xmlns:a16="http://schemas.microsoft.com/office/drawing/2014/main" id="{CA8BCBD9-461B-4381-B1C4-193443A508EF}"/>
            </a:ext>
          </a:extLst>
        </xdr:cNvPr>
        <xdr:cNvSpPr txBox="1"/>
      </xdr:nvSpPr>
      <xdr:spPr>
        <a:xfrm>
          <a:off x="19547840" y="6328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42556</xdr:rowOff>
    </xdr:from>
    <xdr:to>
      <xdr:col>112</xdr:col>
      <xdr:colOff>38100</xdr:colOff>
      <xdr:row>39</xdr:row>
      <xdr:rowOff>144156</xdr:rowOff>
    </xdr:to>
    <xdr:sp macro="" textlink="">
      <xdr:nvSpPr>
        <xdr:cNvPr id="598" name="楕円 597">
          <a:extLst>
            <a:ext uri="{FF2B5EF4-FFF2-40B4-BE49-F238E27FC236}">
              <a16:creationId xmlns:a16="http://schemas.microsoft.com/office/drawing/2014/main" id="{AD0B18B5-9B06-4454-9914-B0CBB8F5FCF5}"/>
            </a:ext>
          </a:extLst>
        </xdr:cNvPr>
        <xdr:cNvSpPr/>
      </xdr:nvSpPr>
      <xdr:spPr>
        <a:xfrm>
          <a:off x="18735040" y="658051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153728</xdr:rowOff>
    </xdr:from>
    <xdr:to>
      <xdr:col>116</xdr:col>
      <xdr:colOff>63500</xdr:colOff>
      <xdr:row>39</xdr:row>
      <xdr:rowOff>93356</xdr:rowOff>
    </xdr:to>
    <xdr:cxnSp macro="">
      <xdr:nvCxnSpPr>
        <xdr:cNvPr id="599" name="直線コネクタ 598">
          <a:extLst>
            <a:ext uri="{FF2B5EF4-FFF2-40B4-BE49-F238E27FC236}">
              <a16:creationId xmlns:a16="http://schemas.microsoft.com/office/drawing/2014/main" id="{30B181C5-BBF9-4305-8720-F0F5603DB7DE}"/>
            </a:ext>
          </a:extLst>
        </xdr:cNvPr>
        <xdr:cNvCxnSpPr/>
      </xdr:nvCxnSpPr>
      <xdr:spPr>
        <a:xfrm flipV="1">
          <a:off x="18778220" y="6524048"/>
          <a:ext cx="731520" cy="107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624</xdr:rowOff>
    </xdr:from>
    <xdr:to>
      <xdr:col>107</xdr:col>
      <xdr:colOff>101600</xdr:colOff>
      <xdr:row>39</xdr:row>
      <xdr:rowOff>102224</xdr:rowOff>
    </xdr:to>
    <xdr:sp macro="" textlink="">
      <xdr:nvSpPr>
        <xdr:cNvPr id="600" name="楕円 599">
          <a:extLst>
            <a:ext uri="{FF2B5EF4-FFF2-40B4-BE49-F238E27FC236}">
              <a16:creationId xmlns:a16="http://schemas.microsoft.com/office/drawing/2014/main" id="{57EB6345-23F9-4487-BB8B-BAAC9EE36EEE}"/>
            </a:ext>
          </a:extLst>
        </xdr:cNvPr>
        <xdr:cNvSpPr/>
      </xdr:nvSpPr>
      <xdr:spPr>
        <a:xfrm>
          <a:off x="17937480" y="6538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51424</xdr:rowOff>
    </xdr:from>
    <xdr:to>
      <xdr:col>111</xdr:col>
      <xdr:colOff>177800</xdr:colOff>
      <xdr:row>39</xdr:row>
      <xdr:rowOff>93356</xdr:rowOff>
    </xdr:to>
    <xdr:cxnSp macro="">
      <xdr:nvCxnSpPr>
        <xdr:cNvPr id="601" name="直線コネクタ 600">
          <a:extLst>
            <a:ext uri="{FF2B5EF4-FFF2-40B4-BE49-F238E27FC236}">
              <a16:creationId xmlns:a16="http://schemas.microsoft.com/office/drawing/2014/main" id="{5B7554D0-F43C-427E-BA6A-5F74DDF2F4C0}"/>
            </a:ext>
          </a:extLst>
        </xdr:cNvPr>
        <xdr:cNvCxnSpPr/>
      </xdr:nvCxnSpPr>
      <xdr:spPr>
        <a:xfrm>
          <a:off x="17988280" y="6589384"/>
          <a:ext cx="789940" cy="41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119540</xdr:rowOff>
    </xdr:from>
    <xdr:to>
      <xdr:col>102</xdr:col>
      <xdr:colOff>165100</xdr:colOff>
      <xdr:row>39</xdr:row>
      <xdr:rowOff>49690</xdr:rowOff>
    </xdr:to>
    <xdr:sp macro="" textlink="">
      <xdr:nvSpPr>
        <xdr:cNvPr id="602" name="楕円 601">
          <a:extLst>
            <a:ext uri="{FF2B5EF4-FFF2-40B4-BE49-F238E27FC236}">
              <a16:creationId xmlns:a16="http://schemas.microsoft.com/office/drawing/2014/main" id="{FAE0A1E5-E87F-4733-AEB7-F320612F7661}"/>
            </a:ext>
          </a:extLst>
        </xdr:cNvPr>
        <xdr:cNvSpPr/>
      </xdr:nvSpPr>
      <xdr:spPr>
        <a:xfrm>
          <a:off x="17162780" y="64898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170340</xdr:rowOff>
    </xdr:from>
    <xdr:to>
      <xdr:col>107</xdr:col>
      <xdr:colOff>50800</xdr:colOff>
      <xdr:row>39</xdr:row>
      <xdr:rowOff>51424</xdr:rowOff>
    </xdr:to>
    <xdr:cxnSp macro="">
      <xdr:nvCxnSpPr>
        <xdr:cNvPr id="603" name="直線コネクタ 602">
          <a:extLst>
            <a:ext uri="{FF2B5EF4-FFF2-40B4-BE49-F238E27FC236}">
              <a16:creationId xmlns:a16="http://schemas.microsoft.com/office/drawing/2014/main" id="{16A14372-0D11-4B59-9ADB-966535298367}"/>
            </a:ext>
          </a:extLst>
        </xdr:cNvPr>
        <xdr:cNvCxnSpPr/>
      </xdr:nvCxnSpPr>
      <xdr:spPr>
        <a:xfrm>
          <a:off x="17213580" y="6540660"/>
          <a:ext cx="774700" cy="48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73809</xdr:rowOff>
    </xdr:from>
    <xdr:to>
      <xdr:col>98</xdr:col>
      <xdr:colOff>38100</xdr:colOff>
      <xdr:row>39</xdr:row>
      <xdr:rowOff>3959</xdr:rowOff>
    </xdr:to>
    <xdr:sp macro="" textlink="">
      <xdr:nvSpPr>
        <xdr:cNvPr id="604" name="楕円 603">
          <a:extLst>
            <a:ext uri="{FF2B5EF4-FFF2-40B4-BE49-F238E27FC236}">
              <a16:creationId xmlns:a16="http://schemas.microsoft.com/office/drawing/2014/main" id="{B5DB9BFD-9105-4DCB-97D6-0EFDA4352A54}"/>
            </a:ext>
          </a:extLst>
        </xdr:cNvPr>
        <xdr:cNvSpPr/>
      </xdr:nvSpPr>
      <xdr:spPr>
        <a:xfrm>
          <a:off x="16388080" y="644412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124609</xdr:rowOff>
    </xdr:from>
    <xdr:to>
      <xdr:col>102</xdr:col>
      <xdr:colOff>114300</xdr:colOff>
      <xdr:row>38</xdr:row>
      <xdr:rowOff>170340</xdr:rowOff>
    </xdr:to>
    <xdr:cxnSp macro="">
      <xdr:nvCxnSpPr>
        <xdr:cNvPr id="605" name="直線コネクタ 604">
          <a:extLst>
            <a:ext uri="{FF2B5EF4-FFF2-40B4-BE49-F238E27FC236}">
              <a16:creationId xmlns:a16="http://schemas.microsoft.com/office/drawing/2014/main" id="{6BAC82D7-2763-4EDB-B7DC-0053340ACC71}"/>
            </a:ext>
          </a:extLst>
        </xdr:cNvPr>
        <xdr:cNvCxnSpPr/>
      </xdr:nvCxnSpPr>
      <xdr:spPr>
        <a:xfrm>
          <a:off x="16431260" y="6494929"/>
          <a:ext cx="782320" cy="45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40</xdr:row>
      <xdr:rowOff>8442</xdr:rowOff>
    </xdr:from>
    <xdr:ext cx="534377" cy="259045"/>
    <xdr:sp macro="" textlink="">
      <xdr:nvSpPr>
        <xdr:cNvPr id="606" name="n_1aveValue【一般廃棄物処理施設】&#10;一人当たり有形固定資産（償却資産）額">
          <a:extLst>
            <a:ext uri="{FF2B5EF4-FFF2-40B4-BE49-F238E27FC236}">
              <a16:creationId xmlns:a16="http://schemas.microsoft.com/office/drawing/2014/main" id="{AE539F22-A41E-4A2F-B797-70F9980CF84C}"/>
            </a:ext>
          </a:extLst>
        </xdr:cNvPr>
        <xdr:cNvSpPr txBox="1"/>
      </xdr:nvSpPr>
      <xdr:spPr>
        <a:xfrm>
          <a:off x="18528811" y="6714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134826</xdr:rowOff>
    </xdr:from>
    <xdr:ext cx="534377" cy="259045"/>
    <xdr:sp macro="" textlink="">
      <xdr:nvSpPr>
        <xdr:cNvPr id="607" name="n_2aveValue【一般廃棄物処理施設】&#10;一人当たり有形固定資産（償却資産）額">
          <a:extLst>
            <a:ext uri="{FF2B5EF4-FFF2-40B4-BE49-F238E27FC236}">
              <a16:creationId xmlns:a16="http://schemas.microsoft.com/office/drawing/2014/main" id="{5B51E46B-29A1-47A1-9D67-A4D142CD75E3}"/>
            </a:ext>
          </a:extLst>
        </xdr:cNvPr>
        <xdr:cNvSpPr txBox="1"/>
      </xdr:nvSpPr>
      <xdr:spPr>
        <a:xfrm>
          <a:off x="17766811" y="6672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42210</xdr:rowOff>
    </xdr:from>
    <xdr:ext cx="534377" cy="259045"/>
    <xdr:sp macro="" textlink="">
      <xdr:nvSpPr>
        <xdr:cNvPr id="608" name="n_3aveValue【一般廃棄物処理施設】&#10;一人当たり有形固定資産（償却資産）額">
          <a:extLst>
            <a:ext uri="{FF2B5EF4-FFF2-40B4-BE49-F238E27FC236}">
              <a16:creationId xmlns:a16="http://schemas.microsoft.com/office/drawing/2014/main" id="{E1E498F1-B583-418F-AE1D-779E19738EA5}"/>
            </a:ext>
          </a:extLst>
        </xdr:cNvPr>
        <xdr:cNvSpPr txBox="1"/>
      </xdr:nvSpPr>
      <xdr:spPr>
        <a:xfrm>
          <a:off x="16969251" y="6747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171140</xdr:rowOff>
    </xdr:from>
    <xdr:ext cx="534377" cy="259045"/>
    <xdr:sp macro="" textlink="">
      <xdr:nvSpPr>
        <xdr:cNvPr id="609" name="n_4aveValue【一般廃棄物処理施設】&#10;一人当たり有形固定資産（償却資産）額">
          <a:extLst>
            <a:ext uri="{FF2B5EF4-FFF2-40B4-BE49-F238E27FC236}">
              <a16:creationId xmlns:a16="http://schemas.microsoft.com/office/drawing/2014/main" id="{E195733A-548F-47BB-981A-2B14FB42B0C3}"/>
            </a:ext>
          </a:extLst>
        </xdr:cNvPr>
        <xdr:cNvSpPr txBox="1"/>
      </xdr:nvSpPr>
      <xdr:spPr>
        <a:xfrm>
          <a:off x="16194551" y="6709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37</xdr:row>
      <xdr:rowOff>160683</xdr:rowOff>
    </xdr:from>
    <xdr:ext cx="534377" cy="259045"/>
    <xdr:sp macro="" textlink="">
      <xdr:nvSpPr>
        <xdr:cNvPr id="610" name="n_1mainValue【一般廃棄物処理施設】&#10;一人当たり有形固定資産（償却資産）額">
          <a:extLst>
            <a:ext uri="{FF2B5EF4-FFF2-40B4-BE49-F238E27FC236}">
              <a16:creationId xmlns:a16="http://schemas.microsoft.com/office/drawing/2014/main" id="{0B58DF70-DD30-44F3-9470-858402604987}"/>
            </a:ext>
          </a:extLst>
        </xdr:cNvPr>
        <xdr:cNvSpPr txBox="1"/>
      </xdr:nvSpPr>
      <xdr:spPr>
        <a:xfrm>
          <a:off x="18528811" y="6363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118751</xdr:rowOff>
    </xdr:from>
    <xdr:ext cx="534377" cy="259045"/>
    <xdr:sp macro="" textlink="">
      <xdr:nvSpPr>
        <xdr:cNvPr id="611" name="n_2mainValue【一般廃棄物処理施設】&#10;一人当たり有形固定資産（償却資産）額">
          <a:extLst>
            <a:ext uri="{FF2B5EF4-FFF2-40B4-BE49-F238E27FC236}">
              <a16:creationId xmlns:a16="http://schemas.microsoft.com/office/drawing/2014/main" id="{37197B29-7382-4DCF-8A60-A4C770A50AD4}"/>
            </a:ext>
          </a:extLst>
        </xdr:cNvPr>
        <xdr:cNvSpPr txBox="1"/>
      </xdr:nvSpPr>
      <xdr:spPr>
        <a:xfrm>
          <a:off x="17766811" y="6321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66217</xdr:rowOff>
    </xdr:from>
    <xdr:ext cx="534377" cy="259045"/>
    <xdr:sp macro="" textlink="">
      <xdr:nvSpPr>
        <xdr:cNvPr id="612" name="n_3mainValue【一般廃棄物処理施設】&#10;一人当たり有形固定資産（償却資産）額">
          <a:extLst>
            <a:ext uri="{FF2B5EF4-FFF2-40B4-BE49-F238E27FC236}">
              <a16:creationId xmlns:a16="http://schemas.microsoft.com/office/drawing/2014/main" id="{28CE51AA-2625-4A7F-A686-31275C3676F8}"/>
            </a:ext>
          </a:extLst>
        </xdr:cNvPr>
        <xdr:cNvSpPr txBox="1"/>
      </xdr:nvSpPr>
      <xdr:spPr>
        <a:xfrm>
          <a:off x="16969251" y="6268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20486</xdr:rowOff>
    </xdr:from>
    <xdr:ext cx="534377" cy="259045"/>
    <xdr:sp macro="" textlink="">
      <xdr:nvSpPr>
        <xdr:cNvPr id="613" name="n_4mainValue【一般廃棄物処理施設】&#10;一人当たり有形固定資産（償却資産）額">
          <a:extLst>
            <a:ext uri="{FF2B5EF4-FFF2-40B4-BE49-F238E27FC236}">
              <a16:creationId xmlns:a16="http://schemas.microsoft.com/office/drawing/2014/main" id="{123D0CB1-9011-46D0-94B6-5FFF8F584347}"/>
            </a:ext>
          </a:extLst>
        </xdr:cNvPr>
        <xdr:cNvSpPr txBox="1"/>
      </xdr:nvSpPr>
      <xdr:spPr>
        <a:xfrm>
          <a:off x="16194551" y="6223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4" name="正方形/長方形 613">
          <a:extLst>
            <a:ext uri="{FF2B5EF4-FFF2-40B4-BE49-F238E27FC236}">
              <a16:creationId xmlns:a16="http://schemas.microsoft.com/office/drawing/2014/main" id="{2F98EEB3-F00C-4BD5-963F-1C8362AC5039}"/>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5" name="正方形/長方形 614">
          <a:extLst>
            <a:ext uri="{FF2B5EF4-FFF2-40B4-BE49-F238E27FC236}">
              <a16:creationId xmlns:a16="http://schemas.microsoft.com/office/drawing/2014/main" id="{72E8226B-D04C-478A-8B41-6C428C45D67C}"/>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6" name="正方形/長方形 615">
          <a:extLst>
            <a:ext uri="{FF2B5EF4-FFF2-40B4-BE49-F238E27FC236}">
              <a16:creationId xmlns:a16="http://schemas.microsoft.com/office/drawing/2014/main" id="{8939AB4D-FCB7-4FEE-94E2-FF350A3DB70A}"/>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7" name="正方形/長方形 616">
          <a:extLst>
            <a:ext uri="{FF2B5EF4-FFF2-40B4-BE49-F238E27FC236}">
              <a16:creationId xmlns:a16="http://schemas.microsoft.com/office/drawing/2014/main" id="{84A31978-0304-470B-99FD-B8350AA31BCF}"/>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8" name="正方形/長方形 617">
          <a:extLst>
            <a:ext uri="{FF2B5EF4-FFF2-40B4-BE49-F238E27FC236}">
              <a16:creationId xmlns:a16="http://schemas.microsoft.com/office/drawing/2014/main" id="{2717CDFA-969A-4BC6-97EE-9C96023F40FB}"/>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9" name="正方形/長方形 618">
          <a:extLst>
            <a:ext uri="{FF2B5EF4-FFF2-40B4-BE49-F238E27FC236}">
              <a16:creationId xmlns:a16="http://schemas.microsoft.com/office/drawing/2014/main" id="{53DF50B7-2CAC-4F7A-9217-356271B03B25}"/>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20" name="正方形/長方形 619">
          <a:extLst>
            <a:ext uri="{FF2B5EF4-FFF2-40B4-BE49-F238E27FC236}">
              <a16:creationId xmlns:a16="http://schemas.microsoft.com/office/drawing/2014/main" id="{3294130D-48AC-4090-A01D-CA6823C0A005}"/>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1" name="正方形/長方形 620">
          <a:extLst>
            <a:ext uri="{FF2B5EF4-FFF2-40B4-BE49-F238E27FC236}">
              <a16:creationId xmlns:a16="http://schemas.microsoft.com/office/drawing/2014/main" id="{734FAB71-A849-40F0-9AA6-5DAE5AE6F4E7}"/>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2" name="テキスト ボックス 621">
          <a:extLst>
            <a:ext uri="{FF2B5EF4-FFF2-40B4-BE49-F238E27FC236}">
              <a16:creationId xmlns:a16="http://schemas.microsoft.com/office/drawing/2014/main" id="{084491F2-C4A5-4C12-8498-D9B21188744C}"/>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3" name="直線コネクタ 622">
          <a:extLst>
            <a:ext uri="{FF2B5EF4-FFF2-40B4-BE49-F238E27FC236}">
              <a16:creationId xmlns:a16="http://schemas.microsoft.com/office/drawing/2014/main" id="{BBDDFCFB-FD69-4D61-9D2D-B4012A4D123E}"/>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4" name="テキスト ボックス 623">
          <a:extLst>
            <a:ext uri="{FF2B5EF4-FFF2-40B4-BE49-F238E27FC236}">
              <a16:creationId xmlns:a16="http://schemas.microsoft.com/office/drawing/2014/main" id="{F744C87B-2E32-4BD6-A760-F6ED6728AF4E}"/>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5" name="直線コネクタ 624">
          <a:extLst>
            <a:ext uri="{FF2B5EF4-FFF2-40B4-BE49-F238E27FC236}">
              <a16:creationId xmlns:a16="http://schemas.microsoft.com/office/drawing/2014/main" id="{388C7A26-6A2B-49FF-9581-F5D0FB95C695}"/>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6" name="テキスト ボックス 625">
          <a:extLst>
            <a:ext uri="{FF2B5EF4-FFF2-40B4-BE49-F238E27FC236}">
              <a16:creationId xmlns:a16="http://schemas.microsoft.com/office/drawing/2014/main" id="{2330CDB3-8494-493C-8FD6-F0E84D85E869}"/>
            </a:ext>
          </a:extLst>
        </xdr:cNvPr>
        <xdr:cNvSpPr txBox="1"/>
      </xdr:nvSpPr>
      <xdr:spPr>
        <a:xfrm>
          <a:off x="105615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7" name="直線コネクタ 626">
          <a:extLst>
            <a:ext uri="{FF2B5EF4-FFF2-40B4-BE49-F238E27FC236}">
              <a16:creationId xmlns:a16="http://schemas.microsoft.com/office/drawing/2014/main" id="{220DC8A1-7625-4B12-9965-656CBCAF82A4}"/>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8" name="テキスト ボックス 627">
          <a:extLst>
            <a:ext uri="{FF2B5EF4-FFF2-40B4-BE49-F238E27FC236}">
              <a16:creationId xmlns:a16="http://schemas.microsoft.com/office/drawing/2014/main" id="{D3466AFF-6E36-45B6-9382-B78535077AA1}"/>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9" name="直線コネクタ 628">
          <a:extLst>
            <a:ext uri="{FF2B5EF4-FFF2-40B4-BE49-F238E27FC236}">
              <a16:creationId xmlns:a16="http://schemas.microsoft.com/office/drawing/2014/main" id="{402CC47B-3377-4F3C-9C7A-71D8243AEAA6}"/>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30" name="テキスト ボックス 629">
          <a:extLst>
            <a:ext uri="{FF2B5EF4-FFF2-40B4-BE49-F238E27FC236}">
              <a16:creationId xmlns:a16="http://schemas.microsoft.com/office/drawing/2014/main" id="{4FEA4E44-2B73-4401-AADA-20E15D3CA319}"/>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31" name="直線コネクタ 630">
          <a:extLst>
            <a:ext uri="{FF2B5EF4-FFF2-40B4-BE49-F238E27FC236}">
              <a16:creationId xmlns:a16="http://schemas.microsoft.com/office/drawing/2014/main" id="{234BE121-AC62-47D4-989B-9069AB1262B8}"/>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32" name="テキスト ボックス 631">
          <a:extLst>
            <a:ext uri="{FF2B5EF4-FFF2-40B4-BE49-F238E27FC236}">
              <a16:creationId xmlns:a16="http://schemas.microsoft.com/office/drawing/2014/main" id="{1B89E959-28E4-4BB2-BBBB-24264B1DC6DB}"/>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3" name="直線コネクタ 632">
          <a:extLst>
            <a:ext uri="{FF2B5EF4-FFF2-40B4-BE49-F238E27FC236}">
              <a16:creationId xmlns:a16="http://schemas.microsoft.com/office/drawing/2014/main" id="{2075B69E-210B-4982-826E-0C5C5A62476F}"/>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4" name="テキスト ボックス 633">
          <a:extLst>
            <a:ext uri="{FF2B5EF4-FFF2-40B4-BE49-F238E27FC236}">
              <a16:creationId xmlns:a16="http://schemas.microsoft.com/office/drawing/2014/main" id="{A0432392-627B-4CA4-A9DB-90A90C587365}"/>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5" name="直線コネクタ 634">
          <a:extLst>
            <a:ext uri="{FF2B5EF4-FFF2-40B4-BE49-F238E27FC236}">
              <a16:creationId xmlns:a16="http://schemas.microsoft.com/office/drawing/2014/main" id="{0A215305-68B0-4032-B9E2-E516CD28590A}"/>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6" name="テキスト ボックス 635">
          <a:extLst>
            <a:ext uri="{FF2B5EF4-FFF2-40B4-BE49-F238E27FC236}">
              <a16:creationId xmlns:a16="http://schemas.microsoft.com/office/drawing/2014/main" id="{62ED8471-25AA-4749-90A1-CE947CC24D91}"/>
            </a:ext>
          </a:extLst>
        </xdr:cNvPr>
        <xdr:cNvSpPr txBox="1"/>
      </xdr:nvSpPr>
      <xdr:spPr>
        <a:xfrm>
          <a:off x="1066688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7" name="直線コネクタ 636">
          <a:extLst>
            <a:ext uri="{FF2B5EF4-FFF2-40B4-BE49-F238E27FC236}">
              <a16:creationId xmlns:a16="http://schemas.microsoft.com/office/drawing/2014/main" id="{289E937C-34ED-40C5-A339-BD1058F1E25B}"/>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8" name="【保健センター・保健所】&#10;有形固定資産減価償却率グラフ枠">
          <a:extLst>
            <a:ext uri="{FF2B5EF4-FFF2-40B4-BE49-F238E27FC236}">
              <a16:creationId xmlns:a16="http://schemas.microsoft.com/office/drawing/2014/main" id="{134382B0-0559-43C1-ABD0-68E2DDC0E9F7}"/>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40822</xdr:rowOff>
    </xdr:from>
    <xdr:to>
      <xdr:col>85</xdr:col>
      <xdr:colOff>126364</xdr:colOff>
      <xdr:row>64</xdr:row>
      <xdr:rowOff>42454</xdr:rowOff>
    </xdr:to>
    <xdr:cxnSp macro="">
      <xdr:nvCxnSpPr>
        <xdr:cNvPr id="639" name="直線コネクタ 638">
          <a:extLst>
            <a:ext uri="{FF2B5EF4-FFF2-40B4-BE49-F238E27FC236}">
              <a16:creationId xmlns:a16="http://schemas.microsoft.com/office/drawing/2014/main" id="{117CD734-89A6-485C-B09E-805F49E18F1C}"/>
            </a:ext>
          </a:extLst>
        </xdr:cNvPr>
        <xdr:cNvCxnSpPr/>
      </xdr:nvCxnSpPr>
      <xdr:spPr>
        <a:xfrm flipV="1">
          <a:off x="14375764" y="9261022"/>
          <a:ext cx="0" cy="1510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46281</xdr:rowOff>
    </xdr:from>
    <xdr:ext cx="405111" cy="259045"/>
    <xdr:sp macro="" textlink="">
      <xdr:nvSpPr>
        <xdr:cNvPr id="640" name="【保健センター・保健所】&#10;有形固定資産減価償却率最小値テキスト">
          <a:extLst>
            <a:ext uri="{FF2B5EF4-FFF2-40B4-BE49-F238E27FC236}">
              <a16:creationId xmlns:a16="http://schemas.microsoft.com/office/drawing/2014/main" id="{B66C46C3-B4ED-47A7-833C-E2B7E3AA7F60}"/>
            </a:ext>
          </a:extLst>
        </xdr:cNvPr>
        <xdr:cNvSpPr txBox="1"/>
      </xdr:nvSpPr>
      <xdr:spPr>
        <a:xfrm>
          <a:off x="14414500" y="10775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42454</xdr:rowOff>
    </xdr:from>
    <xdr:to>
      <xdr:col>86</xdr:col>
      <xdr:colOff>25400</xdr:colOff>
      <xdr:row>64</xdr:row>
      <xdr:rowOff>42454</xdr:rowOff>
    </xdr:to>
    <xdr:cxnSp macro="">
      <xdr:nvCxnSpPr>
        <xdr:cNvPr id="641" name="直線コネクタ 640">
          <a:extLst>
            <a:ext uri="{FF2B5EF4-FFF2-40B4-BE49-F238E27FC236}">
              <a16:creationId xmlns:a16="http://schemas.microsoft.com/office/drawing/2014/main" id="{F6CB4DF6-26F6-47FD-9C19-CED573B730E4}"/>
            </a:ext>
          </a:extLst>
        </xdr:cNvPr>
        <xdr:cNvCxnSpPr/>
      </xdr:nvCxnSpPr>
      <xdr:spPr>
        <a:xfrm>
          <a:off x="14287500" y="107714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158949</xdr:rowOff>
    </xdr:from>
    <xdr:ext cx="340478" cy="259045"/>
    <xdr:sp macro="" textlink="">
      <xdr:nvSpPr>
        <xdr:cNvPr id="642" name="【保健センター・保健所】&#10;有形固定資産減価償却率最大値テキスト">
          <a:extLst>
            <a:ext uri="{FF2B5EF4-FFF2-40B4-BE49-F238E27FC236}">
              <a16:creationId xmlns:a16="http://schemas.microsoft.com/office/drawing/2014/main" id="{798F03EC-DF1A-467F-AD0E-5F75CF6AA8E5}"/>
            </a:ext>
          </a:extLst>
        </xdr:cNvPr>
        <xdr:cNvSpPr txBox="1"/>
      </xdr:nvSpPr>
      <xdr:spPr>
        <a:xfrm>
          <a:off x="14414500" y="90438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40822</xdr:rowOff>
    </xdr:from>
    <xdr:to>
      <xdr:col>86</xdr:col>
      <xdr:colOff>25400</xdr:colOff>
      <xdr:row>55</xdr:row>
      <xdr:rowOff>40822</xdr:rowOff>
    </xdr:to>
    <xdr:cxnSp macro="">
      <xdr:nvCxnSpPr>
        <xdr:cNvPr id="643" name="直線コネクタ 642">
          <a:extLst>
            <a:ext uri="{FF2B5EF4-FFF2-40B4-BE49-F238E27FC236}">
              <a16:creationId xmlns:a16="http://schemas.microsoft.com/office/drawing/2014/main" id="{EC1560F9-C254-4FAD-9569-E24265EBBF26}"/>
            </a:ext>
          </a:extLst>
        </xdr:cNvPr>
        <xdr:cNvCxnSpPr/>
      </xdr:nvCxnSpPr>
      <xdr:spPr>
        <a:xfrm>
          <a:off x="14287500" y="92610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58618</xdr:rowOff>
    </xdr:from>
    <xdr:ext cx="405111" cy="259045"/>
    <xdr:sp macro="" textlink="">
      <xdr:nvSpPr>
        <xdr:cNvPr id="644" name="【保健センター・保健所】&#10;有形固定資産減価償却率平均値テキスト">
          <a:extLst>
            <a:ext uri="{FF2B5EF4-FFF2-40B4-BE49-F238E27FC236}">
              <a16:creationId xmlns:a16="http://schemas.microsoft.com/office/drawing/2014/main" id="{AD88446B-3DC5-41A0-92EA-77919F6B3BDE}"/>
            </a:ext>
          </a:extLst>
        </xdr:cNvPr>
        <xdr:cNvSpPr txBox="1"/>
      </xdr:nvSpPr>
      <xdr:spPr>
        <a:xfrm>
          <a:off x="14414500" y="97817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35741</xdr:rowOff>
    </xdr:from>
    <xdr:to>
      <xdr:col>85</xdr:col>
      <xdr:colOff>177800</xdr:colOff>
      <xdr:row>59</xdr:row>
      <xdr:rowOff>137341</xdr:rowOff>
    </xdr:to>
    <xdr:sp macro="" textlink="">
      <xdr:nvSpPr>
        <xdr:cNvPr id="645" name="フローチャート: 判断 644">
          <a:extLst>
            <a:ext uri="{FF2B5EF4-FFF2-40B4-BE49-F238E27FC236}">
              <a16:creationId xmlns:a16="http://schemas.microsoft.com/office/drawing/2014/main" id="{09696298-1E94-4634-9F30-BCEDA735FC52}"/>
            </a:ext>
          </a:extLst>
        </xdr:cNvPr>
        <xdr:cNvSpPr/>
      </xdr:nvSpPr>
      <xdr:spPr>
        <a:xfrm>
          <a:off x="14325600" y="992650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107587</xdr:rowOff>
    </xdr:from>
    <xdr:to>
      <xdr:col>81</xdr:col>
      <xdr:colOff>101600</xdr:colOff>
      <xdr:row>60</xdr:row>
      <xdr:rowOff>37737</xdr:rowOff>
    </xdr:to>
    <xdr:sp macro="" textlink="">
      <xdr:nvSpPr>
        <xdr:cNvPr id="646" name="フローチャート: 判断 645">
          <a:extLst>
            <a:ext uri="{FF2B5EF4-FFF2-40B4-BE49-F238E27FC236}">
              <a16:creationId xmlns:a16="http://schemas.microsoft.com/office/drawing/2014/main" id="{587160E2-6F6E-4D60-82E3-0056B8938A66}"/>
            </a:ext>
          </a:extLst>
        </xdr:cNvPr>
        <xdr:cNvSpPr/>
      </xdr:nvSpPr>
      <xdr:spPr>
        <a:xfrm>
          <a:off x="13578840" y="999834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97790</xdr:rowOff>
    </xdr:from>
    <xdr:to>
      <xdr:col>76</xdr:col>
      <xdr:colOff>165100</xdr:colOff>
      <xdr:row>60</xdr:row>
      <xdr:rowOff>27940</xdr:rowOff>
    </xdr:to>
    <xdr:sp macro="" textlink="">
      <xdr:nvSpPr>
        <xdr:cNvPr id="647" name="フローチャート: 判断 646">
          <a:extLst>
            <a:ext uri="{FF2B5EF4-FFF2-40B4-BE49-F238E27FC236}">
              <a16:creationId xmlns:a16="http://schemas.microsoft.com/office/drawing/2014/main" id="{B917794A-29F1-4EA5-836C-C4E08838D1D3}"/>
            </a:ext>
          </a:extLst>
        </xdr:cNvPr>
        <xdr:cNvSpPr/>
      </xdr:nvSpPr>
      <xdr:spPr>
        <a:xfrm>
          <a:off x="12804140" y="99885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105954</xdr:rowOff>
    </xdr:from>
    <xdr:to>
      <xdr:col>72</xdr:col>
      <xdr:colOff>38100</xdr:colOff>
      <xdr:row>60</xdr:row>
      <xdr:rowOff>36104</xdr:rowOff>
    </xdr:to>
    <xdr:sp macro="" textlink="">
      <xdr:nvSpPr>
        <xdr:cNvPr id="648" name="フローチャート: 判断 647">
          <a:extLst>
            <a:ext uri="{FF2B5EF4-FFF2-40B4-BE49-F238E27FC236}">
              <a16:creationId xmlns:a16="http://schemas.microsoft.com/office/drawing/2014/main" id="{A434CCB2-E4B4-4E85-A479-0FE206809188}"/>
            </a:ext>
          </a:extLst>
        </xdr:cNvPr>
        <xdr:cNvSpPr/>
      </xdr:nvSpPr>
      <xdr:spPr>
        <a:xfrm>
          <a:off x="12029440" y="999671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79828</xdr:rowOff>
    </xdr:from>
    <xdr:to>
      <xdr:col>67</xdr:col>
      <xdr:colOff>101600</xdr:colOff>
      <xdr:row>60</xdr:row>
      <xdr:rowOff>9978</xdr:rowOff>
    </xdr:to>
    <xdr:sp macro="" textlink="">
      <xdr:nvSpPr>
        <xdr:cNvPr id="649" name="フローチャート: 判断 648">
          <a:extLst>
            <a:ext uri="{FF2B5EF4-FFF2-40B4-BE49-F238E27FC236}">
              <a16:creationId xmlns:a16="http://schemas.microsoft.com/office/drawing/2014/main" id="{20B870F7-0F91-4534-9374-D5B8A705AD38}"/>
            </a:ext>
          </a:extLst>
        </xdr:cNvPr>
        <xdr:cNvSpPr/>
      </xdr:nvSpPr>
      <xdr:spPr>
        <a:xfrm>
          <a:off x="11231880" y="99705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3BE1C93D-574D-4F59-B55F-18BB7DB3D740}"/>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33B36AF0-DAA1-43DB-8B5B-6D9C44E8ADBC}"/>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2" name="テキスト ボックス 651">
          <a:extLst>
            <a:ext uri="{FF2B5EF4-FFF2-40B4-BE49-F238E27FC236}">
              <a16:creationId xmlns:a16="http://schemas.microsoft.com/office/drawing/2014/main" id="{3B062175-A535-4DFF-84BA-DAF712E07EFD}"/>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3" name="テキスト ボックス 652">
          <a:extLst>
            <a:ext uri="{FF2B5EF4-FFF2-40B4-BE49-F238E27FC236}">
              <a16:creationId xmlns:a16="http://schemas.microsoft.com/office/drawing/2014/main" id="{B8CDD4A6-ED2F-45C0-8F67-72D768B8D1F0}"/>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4" name="テキスト ボックス 653">
          <a:extLst>
            <a:ext uri="{FF2B5EF4-FFF2-40B4-BE49-F238E27FC236}">
              <a16:creationId xmlns:a16="http://schemas.microsoft.com/office/drawing/2014/main" id="{24C0194A-20F1-4C16-AEC1-8EFF8D86BD53}"/>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39007</xdr:rowOff>
    </xdr:from>
    <xdr:to>
      <xdr:col>85</xdr:col>
      <xdr:colOff>177800</xdr:colOff>
      <xdr:row>60</xdr:row>
      <xdr:rowOff>140607</xdr:rowOff>
    </xdr:to>
    <xdr:sp macro="" textlink="">
      <xdr:nvSpPr>
        <xdr:cNvPr id="655" name="楕円 654">
          <a:extLst>
            <a:ext uri="{FF2B5EF4-FFF2-40B4-BE49-F238E27FC236}">
              <a16:creationId xmlns:a16="http://schemas.microsoft.com/office/drawing/2014/main" id="{03F113B2-4F2A-4997-9989-F31DACA0FB4E}"/>
            </a:ext>
          </a:extLst>
        </xdr:cNvPr>
        <xdr:cNvSpPr/>
      </xdr:nvSpPr>
      <xdr:spPr>
        <a:xfrm>
          <a:off x="14325600" y="10097407"/>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17434</xdr:rowOff>
    </xdr:from>
    <xdr:ext cx="405111" cy="259045"/>
    <xdr:sp macro="" textlink="">
      <xdr:nvSpPr>
        <xdr:cNvPr id="656" name="【保健センター・保健所】&#10;有形固定資産減価償却率該当値テキスト">
          <a:extLst>
            <a:ext uri="{FF2B5EF4-FFF2-40B4-BE49-F238E27FC236}">
              <a16:creationId xmlns:a16="http://schemas.microsoft.com/office/drawing/2014/main" id="{0C2E3DAE-5D37-4F3E-A5A2-B38B64DD761C}"/>
            </a:ext>
          </a:extLst>
        </xdr:cNvPr>
        <xdr:cNvSpPr txBox="1"/>
      </xdr:nvSpPr>
      <xdr:spPr>
        <a:xfrm>
          <a:off x="14414500" y="10075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9616</xdr:rowOff>
    </xdr:from>
    <xdr:to>
      <xdr:col>81</xdr:col>
      <xdr:colOff>101600</xdr:colOff>
      <xdr:row>60</xdr:row>
      <xdr:rowOff>111216</xdr:rowOff>
    </xdr:to>
    <xdr:sp macro="" textlink="">
      <xdr:nvSpPr>
        <xdr:cNvPr id="657" name="楕円 656">
          <a:extLst>
            <a:ext uri="{FF2B5EF4-FFF2-40B4-BE49-F238E27FC236}">
              <a16:creationId xmlns:a16="http://schemas.microsoft.com/office/drawing/2014/main" id="{6F734F95-10F9-4CF0-AD5D-B7D97E8BD35F}"/>
            </a:ext>
          </a:extLst>
        </xdr:cNvPr>
        <xdr:cNvSpPr/>
      </xdr:nvSpPr>
      <xdr:spPr>
        <a:xfrm>
          <a:off x="13578840" y="10068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60416</xdr:rowOff>
    </xdr:from>
    <xdr:to>
      <xdr:col>85</xdr:col>
      <xdr:colOff>127000</xdr:colOff>
      <xdr:row>60</xdr:row>
      <xdr:rowOff>89807</xdr:rowOff>
    </xdr:to>
    <xdr:cxnSp macro="">
      <xdr:nvCxnSpPr>
        <xdr:cNvPr id="658" name="直線コネクタ 657">
          <a:extLst>
            <a:ext uri="{FF2B5EF4-FFF2-40B4-BE49-F238E27FC236}">
              <a16:creationId xmlns:a16="http://schemas.microsoft.com/office/drawing/2014/main" id="{D48E6C11-D603-477D-9ADA-D7CC39C40614}"/>
            </a:ext>
          </a:extLst>
        </xdr:cNvPr>
        <xdr:cNvCxnSpPr/>
      </xdr:nvCxnSpPr>
      <xdr:spPr>
        <a:xfrm>
          <a:off x="13629640" y="10118816"/>
          <a:ext cx="74676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150041</xdr:rowOff>
    </xdr:from>
    <xdr:to>
      <xdr:col>76</xdr:col>
      <xdr:colOff>165100</xdr:colOff>
      <xdr:row>60</xdr:row>
      <xdr:rowOff>80191</xdr:rowOff>
    </xdr:to>
    <xdr:sp macro="" textlink="">
      <xdr:nvSpPr>
        <xdr:cNvPr id="659" name="楕円 658">
          <a:extLst>
            <a:ext uri="{FF2B5EF4-FFF2-40B4-BE49-F238E27FC236}">
              <a16:creationId xmlns:a16="http://schemas.microsoft.com/office/drawing/2014/main" id="{FD7B0C68-2DCB-4958-ADC8-43316F0A4AD4}"/>
            </a:ext>
          </a:extLst>
        </xdr:cNvPr>
        <xdr:cNvSpPr/>
      </xdr:nvSpPr>
      <xdr:spPr>
        <a:xfrm>
          <a:off x="12804140" y="100408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29391</xdr:rowOff>
    </xdr:from>
    <xdr:to>
      <xdr:col>81</xdr:col>
      <xdr:colOff>50800</xdr:colOff>
      <xdr:row>60</xdr:row>
      <xdr:rowOff>60416</xdr:rowOff>
    </xdr:to>
    <xdr:cxnSp macro="">
      <xdr:nvCxnSpPr>
        <xdr:cNvPr id="660" name="直線コネクタ 659">
          <a:extLst>
            <a:ext uri="{FF2B5EF4-FFF2-40B4-BE49-F238E27FC236}">
              <a16:creationId xmlns:a16="http://schemas.microsoft.com/office/drawing/2014/main" id="{EBEB99C6-237B-432E-9CE9-735A96D4AF4A}"/>
            </a:ext>
          </a:extLst>
        </xdr:cNvPr>
        <xdr:cNvCxnSpPr/>
      </xdr:nvCxnSpPr>
      <xdr:spPr>
        <a:xfrm>
          <a:off x="12854940" y="10087791"/>
          <a:ext cx="7747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117384</xdr:rowOff>
    </xdr:from>
    <xdr:to>
      <xdr:col>72</xdr:col>
      <xdr:colOff>38100</xdr:colOff>
      <xdr:row>60</xdr:row>
      <xdr:rowOff>47534</xdr:rowOff>
    </xdr:to>
    <xdr:sp macro="" textlink="">
      <xdr:nvSpPr>
        <xdr:cNvPr id="661" name="楕円 660">
          <a:extLst>
            <a:ext uri="{FF2B5EF4-FFF2-40B4-BE49-F238E27FC236}">
              <a16:creationId xmlns:a16="http://schemas.microsoft.com/office/drawing/2014/main" id="{2E5E661E-C491-466B-84A2-7BD15F65B0B5}"/>
            </a:ext>
          </a:extLst>
        </xdr:cNvPr>
        <xdr:cNvSpPr/>
      </xdr:nvSpPr>
      <xdr:spPr>
        <a:xfrm>
          <a:off x="12029440" y="1000814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168184</xdr:rowOff>
    </xdr:from>
    <xdr:to>
      <xdr:col>76</xdr:col>
      <xdr:colOff>114300</xdr:colOff>
      <xdr:row>60</xdr:row>
      <xdr:rowOff>29391</xdr:rowOff>
    </xdr:to>
    <xdr:cxnSp macro="">
      <xdr:nvCxnSpPr>
        <xdr:cNvPr id="662" name="直線コネクタ 661">
          <a:extLst>
            <a:ext uri="{FF2B5EF4-FFF2-40B4-BE49-F238E27FC236}">
              <a16:creationId xmlns:a16="http://schemas.microsoft.com/office/drawing/2014/main" id="{60D98071-261E-4BEF-9FA3-DAB780D30681}"/>
            </a:ext>
          </a:extLst>
        </xdr:cNvPr>
        <xdr:cNvCxnSpPr/>
      </xdr:nvCxnSpPr>
      <xdr:spPr>
        <a:xfrm>
          <a:off x="12072620" y="10058944"/>
          <a:ext cx="782320" cy="28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81462</xdr:rowOff>
    </xdr:from>
    <xdr:to>
      <xdr:col>67</xdr:col>
      <xdr:colOff>101600</xdr:colOff>
      <xdr:row>60</xdr:row>
      <xdr:rowOff>11612</xdr:rowOff>
    </xdr:to>
    <xdr:sp macro="" textlink="">
      <xdr:nvSpPr>
        <xdr:cNvPr id="663" name="楕円 662">
          <a:extLst>
            <a:ext uri="{FF2B5EF4-FFF2-40B4-BE49-F238E27FC236}">
              <a16:creationId xmlns:a16="http://schemas.microsoft.com/office/drawing/2014/main" id="{5EC953B0-DAC5-4928-8D77-DF4049D3EBB7}"/>
            </a:ext>
          </a:extLst>
        </xdr:cNvPr>
        <xdr:cNvSpPr/>
      </xdr:nvSpPr>
      <xdr:spPr>
        <a:xfrm>
          <a:off x="11231880" y="99722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132262</xdr:rowOff>
    </xdr:from>
    <xdr:to>
      <xdr:col>71</xdr:col>
      <xdr:colOff>177800</xdr:colOff>
      <xdr:row>59</xdr:row>
      <xdr:rowOff>168184</xdr:rowOff>
    </xdr:to>
    <xdr:cxnSp macro="">
      <xdr:nvCxnSpPr>
        <xdr:cNvPr id="664" name="直線コネクタ 663">
          <a:extLst>
            <a:ext uri="{FF2B5EF4-FFF2-40B4-BE49-F238E27FC236}">
              <a16:creationId xmlns:a16="http://schemas.microsoft.com/office/drawing/2014/main" id="{170B0E10-8D6F-412F-97E5-9B132F56187B}"/>
            </a:ext>
          </a:extLst>
        </xdr:cNvPr>
        <xdr:cNvCxnSpPr/>
      </xdr:nvCxnSpPr>
      <xdr:spPr>
        <a:xfrm>
          <a:off x="11282680" y="10023022"/>
          <a:ext cx="78994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54264</xdr:rowOff>
    </xdr:from>
    <xdr:ext cx="405111" cy="259045"/>
    <xdr:sp macro="" textlink="">
      <xdr:nvSpPr>
        <xdr:cNvPr id="665" name="n_1aveValue【保健センター・保健所】&#10;有形固定資産減価償却率">
          <a:extLst>
            <a:ext uri="{FF2B5EF4-FFF2-40B4-BE49-F238E27FC236}">
              <a16:creationId xmlns:a16="http://schemas.microsoft.com/office/drawing/2014/main" id="{79692A5C-985A-4B6E-A39D-393697E4EAAC}"/>
            </a:ext>
          </a:extLst>
        </xdr:cNvPr>
        <xdr:cNvSpPr txBox="1"/>
      </xdr:nvSpPr>
      <xdr:spPr>
        <a:xfrm>
          <a:off x="13437244" y="9777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44467</xdr:rowOff>
    </xdr:from>
    <xdr:ext cx="405111" cy="259045"/>
    <xdr:sp macro="" textlink="">
      <xdr:nvSpPr>
        <xdr:cNvPr id="666" name="n_2aveValue【保健センター・保健所】&#10;有形固定資産減価償却率">
          <a:extLst>
            <a:ext uri="{FF2B5EF4-FFF2-40B4-BE49-F238E27FC236}">
              <a16:creationId xmlns:a16="http://schemas.microsoft.com/office/drawing/2014/main" id="{6761292C-ED93-4F2D-A53C-39083EDD0759}"/>
            </a:ext>
          </a:extLst>
        </xdr:cNvPr>
        <xdr:cNvSpPr txBox="1"/>
      </xdr:nvSpPr>
      <xdr:spPr>
        <a:xfrm>
          <a:off x="12675244" y="976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52631</xdr:rowOff>
    </xdr:from>
    <xdr:ext cx="405111" cy="259045"/>
    <xdr:sp macro="" textlink="">
      <xdr:nvSpPr>
        <xdr:cNvPr id="667" name="n_3aveValue【保健センター・保健所】&#10;有形固定資産減価償却率">
          <a:extLst>
            <a:ext uri="{FF2B5EF4-FFF2-40B4-BE49-F238E27FC236}">
              <a16:creationId xmlns:a16="http://schemas.microsoft.com/office/drawing/2014/main" id="{A2D43C96-C5D9-4ED9-B2C8-9EE35A62FA36}"/>
            </a:ext>
          </a:extLst>
        </xdr:cNvPr>
        <xdr:cNvSpPr txBox="1"/>
      </xdr:nvSpPr>
      <xdr:spPr>
        <a:xfrm>
          <a:off x="11900544" y="9775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26505</xdr:rowOff>
    </xdr:from>
    <xdr:ext cx="405111" cy="259045"/>
    <xdr:sp macro="" textlink="">
      <xdr:nvSpPr>
        <xdr:cNvPr id="668" name="n_4aveValue【保健センター・保健所】&#10;有形固定資産減価償却率">
          <a:extLst>
            <a:ext uri="{FF2B5EF4-FFF2-40B4-BE49-F238E27FC236}">
              <a16:creationId xmlns:a16="http://schemas.microsoft.com/office/drawing/2014/main" id="{D83954EC-5C90-4237-9718-6CE3741A881A}"/>
            </a:ext>
          </a:extLst>
        </xdr:cNvPr>
        <xdr:cNvSpPr txBox="1"/>
      </xdr:nvSpPr>
      <xdr:spPr>
        <a:xfrm>
          <a:off x="11102984" y="9749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102343</xdr:rowOff>
    </xdr:from>
    <xdr:ext cx="405111" cy="259045"/>
    <xdr:sp macro="" textlink="">
      <xdr:nvSpPr>
        <xdr:cNvPr id="669" name="n_1mainValue【保健センター・保健所】&#10;有形固定資産減価償却率">
          <a:extLst>
            <a:ext uri="{FF2B5EF4-FFF2-40B4-BE49-F238E27FC236}">
              <a16:creationId xmlns:a16="http://schemas.microsoft.com/office/drawing/2014/main" id="{C009D359-AF4E-4ACB-A0B0-F07578354D38}"/>
            </a:ext>
          </a:extLst>
        </xdr:cNvPr>
        <xdr:cNvSpPr txBox="1"/>
      </xdr:nvSpPr>
      <xdr:spPr>
        <a:xfrm>
          <a:off x="13437244" y="10160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71318</xdr:rowOff>
    </xdr:from>
    <xdr:ext cx="405111" cy="259045"/>
    <xdr:sp macro="" textlink="">
      <xdr:nvSpPr>
        <xdr:cNvPr id="670" name="n_2mainValue【保健センター・保健所】&#10;有形固定資産減価償却率">
          <a:extLst>
            <a:ext uri="{FF2B5EF4-FFF2-40B4-BE49-F238E27FC236}">
              <a16:creationId xmlns:a16="http://schemas.microsoft.com/office/drawing/2014/main" id="{6F108BFC-929A-4B1A-BAF7-B60A462BD9D0}"/>
            </a:ext>
          </a:extLst>
        </xdr:cNvPr>
        <xdr:cNvSpPr txBox="1"/>
      </xdr:nvSpPr>
      <xdr:spPr>
        <a:xfrm>
          <a:off x="12675244" y="101297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38661</xdr:rowOff>
    </xdr:from>
    <xdr:ext cx="405111" cy="259045"/>
    <xdr:sp macro="" textlink="">
      <xdr:nvSpPr>
        <xdr:cNvPr id="671" name="n_3mainValue【保健センター・保健所】&#10;有形固定資産減価償却率">
          <a:extLst>
            <a:ext uri="{FF2B5EF4-FFF2-40B4-BE49-F238E27FC236}">
              <a16:creationId xmlns:a16="http://schemas.microsoft.com/office/drawing/2014/main" id="{8B6F9A83-F0F0-4928-9E2F-4112F4F4A515}"/>
            </a:ext>
          </a:extLst>
        </xdr:cNvPr>
        <xdr:cNvSpPr txBox="1"/>
      </xdr:nvSpPr>
      <xdr:spPr>
        <a:xfrm>
          <a:off x="11900544" y="10097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2739</xdr:rowOff>
    </xdr:from>
    <xdr:ext cx="405111" cy="259045"/>
    <xdr:sp macro="" textlink="">
      <xdr:nvSpPr>
        <xdr:cNvPr id="672" name="n_4mainValue【保健センター・保健所】&#10;有形固定資産減価償却率">
          <a:extLst>
            <a:ext uri="{FF2B5EF4-FFF2-40B4-BE49-F238E27FC236}">
              <a16:creationId xmlns:a16="http://schemas.microsoft.com/office/drawing/2014/main" id="{8D93A679-FD56-4841-A68C-FA78F2C6273B}"/>
            </a:ext>
          </a:extLst>
        </xdr:cNvPr>
        <xdr:cNvSpPr txBox="1"/>
      </xdr:nvSpPr>
      <xdr:spPr>
        <a:xfrm>
          <a:off x="11102984" y="10061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3" name="正方形/長方形 672">
          <a:extLst>
            <a:ext uri="{FF2B5EF4-FFF2-40B4-BE49-F238E27FC236}">
              <a16:creationId xmlns:a16="http://schemas.microsoft.com/office/drawing/2014/main" id="{86C7A62E-4174-438D-984D-35FF416060C5}"/>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4" name="正方形/長方形 673">
          <a:extLst>
            <a:ext uri="{FF2B5EF4-FFF2-40B4-BE49-F238E27FC236}">
              <a16:creationId xmlns:a16="http://schemas.microsoft.com/office/drawing/2014/main" id="{0F3C0688-964E-4FC7-9993-E34BE5686070}"/>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5" name="正方形/長方形 674">
          <a:extLst>
            <a:ext uri="{FF2B5EF4-FFF2-40B4-BE49-F238E27FC236}">
              <a16:creationId xmlns:a16="http://schemas.microsoft.com/office/drawing/2014/main" id="{BA97C610-E406-474A-91AC-EAEC3F30323B}"/>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6" name="正方形/長方形 675">
          <a:extLst>
            <a:ext uri="{FF2B5EF4-FFF2-40B4-BE49-F238E27FC236}">
              <a16:creationId xmlns:a16="http://schemas.microsoft.com/office/drawing/2014/main" id="{317829D3-5FA9-4264-B4E8-A14950DD9BB3}"/>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7" name="正方形/長方形 676">
          <a:extLst>
            <a:ext uri="{FF2B5EF4-FFF2-40B4-BE49-F238E27FC236}">
              <a16:creationId xmlns:a16="http://schemas.microsoft.com/office/drawing/2014/main" id="{304665F3-06B5-46F4-BC8C-899DADB92976}"/>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8" name="正方形/長方形 677">
          <a:extLst>
            <a:ext uri="{FF2B5EF4-FFF2-40B4-BE49-F238E27FC236}">
              <a16:creationId xmlns:a16="http://schemas.microsoft.com/office/drawing/2014/main" id="{AD112EE3-325C-4CF2-9F55-65B04FD6ECD3}"/>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9" name="正方形/長方形 678">
          <a:extLst>
            <a:ext uri="{FF2B5EF4-FFF2-40B4-BE49-F238E27FC236}">
              <a16:creationId xmlns:a16="http://schemas.microsoft.com/office/drawing/2014/main" id="{3EAAE03D-5DC0-439E-8ED2-19D4C6518DFC}"/>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80" name="正方形/長方形 679">
          <a:extLst>
            <a:ext uri="{FF2B5EF4-FFF2-40B4-BE49-F238E27FC236}">
              <a16:creationId xmlns:a16="http://schemas.microsoft.com/office/drawing/2014/main" id="{7BCDE9BF-3D78-48AB-8884-59FBEA54D562}"/>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81" name="テキスト ボックス 680">
          <a:extLst>
            <a:ext uri="{FF2B5EF4-FFF2-40B4-BE49-F238E27FC236}">
              <a16:creationId xmlns:a16="http://schemas.microsoft.com/office/drawing/2014/main" id="{1DB8F50B-2805-4068-B9C0-D5428D55A50A}"/>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2" name="直線コネクタ 681">
          <a:extLst>
            <a:ext uri="{FF2B5EF4-FFF2-40B4-BE49-F238E27FC236}">
              <a16:creationId xmlns:a16="http://schemas.microsoft.com/office/drawing/2014/main" id="{5D5EBAEF-7E0F-4DBF-8296-51ED4B951324}"/>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83" name="直線コネクタ 682">
          <a:extLst>
            <a:ext uri="{FF2B5EF4-FFF2-40B4-BE49-F238E27FC236}">
              <a16:creationId xmlns:a16="http://schemas.microsoft.com/office/drawing/2014/main" id="{1C1F17FE-1C58-4EF0-B9FB-9F68305F6B07}"/>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84" name="テキスト ボックス 683">
          <a:extLst>
            <a:ext uri="{FF2B5EF4-FFF2-40B4-BE49-F238E27FC236}">
              <a16:creationId xmlns:a16="http://schemas.microsoft.com/office/drawing/2014/main" id="{659BC780-28D4-4319-ACAD-0D8A251D1F2D}"/>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85" name="直線コネクタ 684">
          <a:extLst>
            <a:ext uri="{FF2B5EF4-FFF2-40B4-BE49-F238E27FC236}">
              <a16:creationId xmlns:a16="http://schemas.microsoft.com/office/drawing/2014/main" id="{C56E9FE1-2DBF-4E15-A224-CB9DD9F6B0D4}"/>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86" name="テキスト ボックス 685">
          <a:extLst>
            <a:ext uri="{FF2B5EF4-FFF2-40B4-BE49-F238E27FC236}">
              <a16:creationId xmlns:a16="http://schemas.microsoft.com/office/drawing/2014/main" id="{176D2A47-8376-4751-B668-C1AB7F0635A0}"/>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87" name="直線コネクタ 686">
          <a:extLst>
            <a:ext uri="{FF2B5EF4-FFF2-40B4-BE49-F238E27FC236}">
              <a16:creationId xmlns:a16="http://schemas.microsoft.com/office/drawing/2014/main" id="{5C5EBF3D-C726-4A58-8519-F3A2C87FF72A}"/>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88" name="テキスト ボックス 687">
          <a:extLst>
            <a:ext uri="{FF2B5EF4-FFF2-40B4-BE49-F238E27FC236}">
              <a16:creationId xmlns:a16="http://schemas.microsoft.com/office/drawing/2014/main" id="{7DA0BD01-110F-403B-AF4A-CB50EC9C238A}"/>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9" name="直線コネクタ 688">
          <a:extLst>
            <a:ext uri="{FF2B5EF4-FFF2-40B4-BE49-F238E27FC236}">
              <a16:creationId xmlns:a16="http://schemas.microsoft.com/office/drawing/2014/main" id="{DEA9073C-2530-4E33-BF06-40D3A060771D}"/>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90" name="テキスト ボックス 689">
          <a:extLst>
            <a:ext uri="{FF2B5EF4-FFF2-40B4-BE49-F238E27FC236}">
              <a16:creationId xmlns:a16="http://schemas.microsoft.com/office/drawing/2014/main" id="{B5A25E4E-DF71-4046-A6FC-5D30A5891439}"/>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91" name="直線コネクタ 690">
          <a:extLst>
            <a:ext uri="{FF2B5EF4-FFF2-40B4-BE49-F238E27FC236}">
              <a16:creationId xmlns:a16="http://schemas.microsoft.com/office/drawing/2014/main" id="{828363FD-4D9A-4755-BBED-367DDFC730A6}"/>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92" name="テキスト ボックス 691">
          <a:extLst>
            <a:ext uri="{FF2B5EF4-FFF2-40B4-BE49-F238E27FC236}">
              <a16:creationId xmlns:a16="http://schemas.microsoft.com/office/drawing/2014/main" id="{94B89E14-8EFC-4B82-ADAB-832147E430D8}"/>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3" name="直線コネクタ 692">
          <a:extLst>
            <a:ext uri="{FF2B5EF4-FFF2-40B4-BE49-F238E27FC236}">
              <a16:creationId xmlns:a16="http://schemas.microsoft.com/office/drawing/2014/main" id="{67DB8E7E-59B4-4372-B0A6-DF4AC2D6D09E}"/>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4" name="テキスト ボックス 693">
          <a:extLst>
            <a:ext uri="{FF2B5EF4-FFF2-40B4-BE49-F238E27FC236}">
              <a16:creationId xmlns:a16="http://schemas.microsoft.com/office/drawing/2014/main" id="{B17D8853-A9FA-4977-870A-64BAEF0E2C81}"/>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5" name="【保健センター・保健所】&#10;一人当たり面積グラフ枠">
          <a:extLst>
            <a:ext uri="{FF2B5EF4-FFF2-40B4-BE49-F238E27FC236}">
              <a16:creationId xmlns:a16="http://schemas.microsoft.com/office/drawing/2014/main" id="{11FB9265-F365-4282-B50B-1C0ABA878333}"/>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133350</xdr:rowOff>
    </xdr:from>
    <xdr:to>
      <xdr:col>116</xdr:col>
      <xdr:colOff>62864</xdr:colOff>
      <xdr:row>64</xdr:row>
      <xdr:rowOff>38100</xdr:rowOff>
    </xdr:to>
    <xdr:cxnSp macro="">
      <xdr:nvCxnSpPr>
        <xdr:cNvPr id="696" name="直線コネクタ 695">
          <a:extLst>
            <a:ext uri="{FF2B5EF4-FFF2-40B4-BE49-F238E27FC236}">
              <a16:creationId xmlns:a16="http://schemas.microsoft.com/office/drawing/2014/main" id="{326BF24E-2F69-4E8A-839E-CAE1B9866178}"/>
            </a:ext>
          </a:extLst>
        </xdr:cNvPr>
        <xdr:cNvCxnSpPr/>
      </xdr:nvCxnSpPr>
      <xdr:spPr>
        <a:xfrm flipV="1">
          <a:off x="19509104" y="9353550"/>
          <a:ext cx="0" cy="14135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41927</xdr:rowOff>
    </xdr:from>
    <xdr:ext cx="469744" cy="259045"/>
    <xdr:sp macro="" textlink="">
      <xdr:nvSpPr>
        <xdr:cNvPr id="697" name="【保健センター・保健所】&#10;一人当たり面積最小値テキスト">
          <a:extLst>
            <a:ext uri="{FF2B5EF4-FFF2-40B4-BE49-F238E27FC236}">
              <a16:creationId xmlns:a16="http://schemas.microsoft.com/office/drawing/2014/main" id="{082AAC76-8746-4CC9-B4A0-04BE15FC4357}"/>
            </a:ext>
          </a:extLst>
        </xdr:cNvPr>
        <xdr:cNvSpPr txBox="1"/>
      </xdr:nvSpPr>
      <xdr:spPr>
        <a:xfrm>
          <a:off x="19547840" y="10770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38100</xdr:rowOff>
    </xdr:from>
    <xdr:to>
      <xdr:col>116</xdr:col>
      <xdr:colOff>152400</xdr:colOff>
      <xdr:row>64</xdr:row>
      <xdr:rowOff>38100</xdr:rowOff>
    </xdr:to>
    <xdr:cxnSp macro="">
      <xdr:nvCxnSpPr>
        <xdr:cNvPr id="698" name="直線コネクタ 697">
          <a:extLst>
            <a:ext uri="{FF2B5EF4-FFF2-40B4-BE49-F238E27FC236}">
              <a16:creationId xmlns:a16="http://schemas.microsoft.com/office/drawing/2014/main" id="{C2705F9F-0BB9-490F-AE85-7463CE69AF7E}"/>
            </a:ext>
          </a:extLst>
        </xdr:cNvPr>
        <xdr:cNvCxnSpPr/>
      </xdr:nvCxnSpPr>
      <xdr:spPr>
        <a:xfrm>
          <a:off x="19443700" y="107670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80027</xdr:rowOff>
    </xdr:from>
    <xdr:ext cx="469744" cy="259045"/>
    <xdr:sp macro="" textlink="">
      <xdr:nvSpPr>
        <xdr:cNvPr id="699" name="【保健センター・保健所】&#10;一人当たり面積最大値テキスト">
          <a:extLst>
            <a:ext uri="{FF2B5EF4-FFF2-40B4-BE49-F238E27FC236}">
              <a16:creationId xmlns:a16="http://schemas.microsoft.com/office/drawing/2014/main" id="{0773FAC9-9A96-4E48-8063-AC43C79D7E58}"/>
            </a:ext>
          </a:extLst>
        </xdr:cNvPr>
        <xdr:cNvSpPr txBox="1"/>
      </xdr:nvSpPr>
      <xdr:spPr>
        <a:xfrm>
          <a:off x="19547840" y="9132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133350</xdr:rowOff>
    </xdr:from>
    <xdr:to>
      <xdr:col>116</xdr:col>
      <xdr:colOff>152400</xdr:colOff>
      <xdr:row>55</xdr:row>
      <xdr:rowOff>133350</xdr:rowOff>
    </xdr:to>
    <xdr:cxnSp macro="">
      <xdr:nvCxnSpPr>
        <xdr:cNvPr id="700" name="直線コネクタ 699">
          <a:extLst>
            <a:ext uri="{FF2B5EF4-FFF2-40B4-BE49-F238E27FC236}">
              <a16:creationId xmlns:a16="http://schemas.microsoft.com/office/drawing/2014/main" id="{9D98B9DE-370C-4305-B2D9-53A8590A6442}"/>
            </a:ext>
          </a:extLst>
        </xdr:cNvPr>
        <xdr:cNvCxnSpPr/>
      </xdr:nvCxnSpPr>
      <xdr:spPr>
        <a:xfrm>
          <a:off x="19443700" y="93535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156227</xdr:rowOff>
    </xdr:from>
    <xdr:ext cx="469744" cy="259045"/>
    <xdr:sp macro="" textlink="">
      <xdr:nvSpPr>
        <xdr:cNvPr id="701" name="【保健センター・保健所】&#10;一人当たり面積平均値テキスト">
          <a:extLst>
            <a:ext uri="{FF2B5EF4-FFF2-40B4-BE49-F238E27FC236}">
              <a16:creationId xmlns:a16="http://schemas.microsoft.com/office/drawing/2014/main" id="{2F3E6512-BE13-45D4-9D18-EAB5B57FB3CF}"/>
            </a:ext>
          </a:extLst>
        </xdr:cNvPr>
        <xdr:cNvSpPr txBox="1"/>
      </xdr:nvSpPr>
      <xdr:spPr>
        <a:xfrm>
          <a:off x="19547840" y="103822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6350</xdr:rowOff>
    </xdr:from>
    <xdr:to>
      <xdr:col>116</xdr:col>
      <xdr:colOff>114300</xdr:colOff>
      <xdr:row>62</xdr:row>
      <xdr:rowOff>107950</xdr:rowOff>
    </xdr:to>
    <xdr:sp macro="" textlink="">
      <xdr:nvSpPr>
        <xdr:cNvPr id="702" name="フローチャート: 判断 701">
          <a:extLst>
            <a:ext uri="{FF2B5EF4-FFF2-40B4-BE49-F238E27FC236}">
              <a16:creationId xmlns:a16="http://schemas.microsoft.com/office/drawing/2014/main" id="{363FF9E1-C5A3-4F5E-9477-85B0A10065F8}"/>
            </a:ext>
          </a:extLst>
        </xdr:cNvPr>
        <xdr:cNvSpPr/>
      </xdr:nvSpPr>
      <xdr:spPr>
        <a:xfrm>
          <a:off x="19458940" y="1040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25400</xdr:rowOff>
    </xdr:from>
    <xdr:to>
      <xdr:col>112</xdr:col>
      <xdr:colOff>38100</xdr:colOff>
      <xdr:row>62</xdr:row>
      <xdr:rowOff>127000</xdr:rowOff>
    </xdr:to>
    <xdr:sp macro="" textlink="">
      <xdr:nvSpPr>
        <xdr:cNvPr id="703" name="フローチャート: 判断 702">
          <a:extLst>
            <a:ext uri="{FF2B5EF4-FFF2-40B4-BE49-F238E27FC236}">
              <a16:creationId xmlns:a16="http://schemas.microsoft.com/office/drawing/2014/main" id="{744FCEA5-0436-40E0-A6A4-0B7EB99077A9}"/>
            </a:ext>
          </a:extLst>
        </xdr:cNvPr>
        <xdr:cNvSpPr/>
      </xdr:nvSpPr>
      <xdr:spPr>
        <a:xfrm>
          <a:off x="18735040" y="104190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25400</xdr:rowOff>
    </xdr:from>
    <xdr:to>
      <xdr:col>107</xdr:col>
      <xdr:colOff>101600</xdr:colOff>
      <xdr:row>62</xdr:row>
      <xdr:rowOff>127000</xdr:rowOff>
    </xdr:to>
    <xdr:sp macro="" textlink="">
      <xdr:nvSpPr>
        <xdr:cNvPr id="704" name="フローチャート: 判断 703">
          <a:extLst>
            <a:ext uri="{FF2B5EF4-FFF2-40B4-BE49-F238E27FC236}">
              <a16:creationId xmlns:a16="http://schemas.microsoft.com/office/drawing/2014/main" id="{5C9BC6D6-8F94-4291-A395-1E06984058C7}"/>
            </a:ext>
          </a:extLst>
        </xdr:cNvPr>
        <xdr:cNvSpPr/>
      </xdr:nvSpPr>
      <xdr:spPr>
        <a:xfrm>
          <a:off x="17937480" y="1041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44450</xdr:rowOff>
    </xdr:from>
    <xdr:to>
      <xdr:col>102</xdr:col>
      <xdr:colOff>165100</xdr:colOff>
      <xdr:row>62</xdr:row>
      <xdr:rowOff>146050</xdr:rowOff>
    </xdr:to>
    <xdr:sp macro="" textlink="">
      <xdr:nvSpPr>
        <xdr:cNvPr id="705" name="フローチャート: 判断 704">
          <a:extLst>
            <a:ext uri="{FF2B5EF4-FFF2-40B4-BE49-F238E27FC236}">
              <a16:creationId xmlns:a16="http://schemas.microsoft.com/office/drawing/2014/main" id="{37654204-686B-42D2-AAA5-79620F084212}"/>
            </a:ext>
          </a:extLst>
        </xdr:cNvPr>
        <xdr:cNvSpPr/>
      </xdr:nvSpPr>
      <xdr:spPr>
        <a:xfrm>
          <a:off x="17162780" y="1043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44450</xdr:rowOff>
    </xdr:from>
    <xdr:to>
      <xdr:col>98</xdr:col>
      <xdr:colOff>38100</xdr:colOff>
      <xdr:row>62</xdr:row>
      <xdr:rowOff>146050</xdr:rowOff>
    </xdr:to>
    <xdr:sp macro="" textlink="">
      <xdr:nvSpPr>
        <xdr:cNvPr id="706" name="フローチャート: 判断 705">
          <a:extLst>
            <a:ext uri="{FF2B5EF4-FFF2-40B4-BE49-F238E27FC236}">
              <a16:creationId xmlns:a16="http://schemas.microsoft.com/office/drawing/2014/main" id="{35033881-B377-4B05-9AE7-4FCD85BA5D4E}"/>
            </a:ext>
          </a:extLst>
        </xdr:cNvPr>
        <xdr:cNvSpPr/>
      </xdr:nvSpPr>
      <xdr:spPr>
        <a:xfrm>
          <a:off x="16388080" y="104381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895A272F-1801-410E-A588-88C3801B8EEE}"/>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41A538A7-745D-46AE-B8D4-814243301D3E}"/>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B24C300E-47CF-421A-A61D-D18DA9013B9A}"/>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10" name="テキスト ボックス 709">
          <a:extLst>
            <a:ext uri="{FF2B5EF4-FFF2-40B4-BE49-F238E27FC236}">
              <a16:creationId xmlns:a16="http://schemas.microsoft.com/office/drawing/2014/main" id="{BEB82CF2-CCA1-4BE6-BD8E-092CCCE59F06}"/>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1" name="テキスト ボックス 710">
          <a:extLst>
            <a:ext uri="{FF2B5EF4-FFF2-40B4-BE49-F238E27FC236}">
              <a16:creationId xmlns:a16="http://schemas.microsoft.com/office/drawing/2014/main" id="{32F5E238-6C78-4BDB-8BE5-FE7DEE7E3D47}"/>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82550</xdr:rowOff>
    </xdr:from>
    <xdr:to>
      <xdr:col>116</xdr:col>
      <xdr:colOff>114300</xdr:colOff>
      <xdr:row>56</xdr:row>
      <xdr:rowOff>12700</xdr:rowOff>
    </xdr:to>
    <xdr:sp macro="" textlink="">
      <xdr:nvSpPr>
        <xdr:cNvPr id="712" name="楕円 711">
          <a:extLst>
            <a:ext uri="{FF2B5EF4-FFF2-40B4-BE49-F238E27FC236}">
              <a16:creationId xmlns:a16="http://schemas.microsoft.com/office/drawing/2014/main" id="{38D655D4-4B43-4A3E-8EA3-A61F56770F29}"/>
            </a:ext>
          </a:extLst>
        </xdr:cNvPr>
        <xdr:cNvSpPr/>
      </xdr:nvSpPr>
      <xdr:spPr>
        <a:xfrm>
          <a:off x="19458940" y="93027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55</xdr:row>
      <xdr:rowOff>35577</xdr:rowOff>
    </xdr:from>
    <xdr:ext cx="469744" cy="259045"/>
    <xdr:sp macro="" textlink="">
      <xdr:nvSpPr>
        <xdr:cNvPr id="713" name="【保健センター・保健所】&#10;一人当たり面積該当値テキスト">
          <a:extLst>
            <a:ext uri="{FF2B5EF4-FFF2-40B4-BE49-F238E27FC236}">
              <a16:creationId xmlns:a16="http://schemas.microsoft.com/office/drawing/2014/main" id="{89411765-D74C-4608-BD6D-87F129871B7E}"/>
            </a:ext>
          </a:extLst>
        </xdr:cNvPr>
        <xdr:cNvSpPr txBox="1"/>
      </xdr:nvSpPr>
      <xdr:spPr>
        <a:xfrm>
          <a:off x="19547840" y="925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44450</xdr:rowOff>
    </xdr:from>
    <xdr:to>
      <xdr:col>112</xdr:col>
      <xdr:colOff>38100</xdr:colOff>
      <xdr:row>55</xdr:row>
      <xdr:rowOff>146050</xdr:rowOff>
    </xdr:to>
    <xdr:sp macro="" textlink="">
      <xdr:nvSpPr>
        <xdr:cNvPr id="714" name="楕円 713">
          <a:extLst>
            <a:ext uri="{FF2B5EF4-FFF2-40B4-BE49-F238E27FC236}">
              <a16:creationId xmlns:a16="http://schemas.microsoft.com/office/drawing/2014/main" id="{78283E5F-2B6E-48A7-8A50-34829E600560}"/>
            </a:ext>
          </a:extLst>
        </xdr:cNvPr>
        <xdr:cNvSpPr/>
      </xdr:nvSpPr>
      <xdr:spPr>
        <a:xfrm>
          <a:off x="18735040" y="92646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55</xdr:row>
      <xdr:rowOff>95250</xdr:rowOff>
    </xdr:from>
    <xdr:to>
      <xdr:col>116</xdr:col>
      <xdr:colOff>63500</xdr:colOff>
      <xdr:row>55</xdr:row>
      <xdr:rowOff>133350</xdr:rowOff>
    </xdr:to>
    <xdr:cxnSp macro="">
      <xdr:nvCxnSpPr>
        <xdr:cNvPr id="715" name="直線コネクタ 714">
          <a:extLst>
            <a:ext uri="{FF2B5EF4-FFF2-40B4-BE49-F238E27FC236}">
              <a16:creationId xmlns:a16="http://schemas.microsoft.com/office/drawing/2014/main" id="{537FCD03-6BF8-4512-8017-DC0F18837CD1}"/>
            </a:ext>
          </a:extLst>
        </xdr:cNvPr>
        <xdr:cNvCxnSpPr/>
      </xdr:nvCxnSpPr>
      <xdr:spPr>
        <a:xfrm>
          <a:off x="18778220" y="9315450"/>
          <a:ext cx="7315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55</xdr:row>
      <xdr:rowOff>25400</xdr:rowOff>
    </xdr:from>
    <xdr:to>
      <xdr:col>107</xdr:col>
      <xdr:colOff>101600</xdr:colOff>
      <xdr:row>55</xdr:row>
      <xdr:rowOff>127000</xdr:rowOff>
    </xdr:to>
    <xdr:sp macro="" textlink="">
      <xdr:nvSpPr>
        <xdr:cNvPr id="716" name="楕円 715">
          <a:extLst>
            <a:ext uri="{FF2B5EF4-FFF2-40B4-BE49-F238E27FC236}">
              <a16:creationId xmlns:a16="http://schemas.microsoft.com/office/drawing/2014/main" id="{E72246B2-630F-4FE7-839A-C4FA3B0126A2}"/>
            </a:ext>
          </a:extLst>
        </xdr:cNvPr>
        <xdr:cNvSpPr/>
      </xdr:nvSpPr>
      <xdr:spPr>
        <a:xfrm>
          <a:off x="17937480" y="924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55</xdr:row>
      <xdr:rowOff>76200</xdr:rowOff>
    </xdr:from>
    <xdr:to>
      <xdr:col>111</xdr:col>
      <xdr:colOff>177800</xdr:colOff>
      <xdr:row>55</xdr:row>
      <xdr:rowOff>95250</xdr:rowOff>
    </xdr:to>
    <xdr:cxnSp macro="">
      <xdr:nvCxnSpPr>
        <xdr:cNvPr id="717" name="直線コネクタ 716">
          <a:extLst>
            <a:ext uri="{FF2B5EF4-FFF2-40B4-BE49-F238E27FC236}">
              <a16:creationId xmlns:a16="http://schemas.microsoft.com/office/drawing/2014/main" id="{79132402-5E56-4944-BC51-FEF12BD6307A}"/>
            </a:ext>
          </a:extLst>
        </xdr:cNvPr>
        <xdr:cNvCxnSpPr/>
      </xdr:nvCxnSpPr>
      <xdr:spPr>
        <a:xfrm>
          <a:off x="17988280" y="9296400"/>
          <a:ext cx="78994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158750</xdr:rowOff>
    </xdr:from>
    <xdr:to>
      <xdr:col>102</xdr:col>
      <xdr:colOff>165100</xdr:colOff>
      <xdr:row>55</xdr:row>
      <xdr:rowOff>88900</xdr:rowOff>
    </xdr:to>
    <xdr:sp macro="" textlink="">
      <xdr:nvSpPr>
        <xdr:cNvPr id="718" name="楕円 717">
          <a:extLst>
            <a:ext uri="{FF2B5EF4-FFF2-40B4-BE49-F238E27FC236}">
              <a16:creationId xmlns:a16="http://schemas.microsoft.com/office/drawing/2014/main" id="{31CB5BD9-40EC-4BD7-8F10-1F4AF20914E6}"/>
            </a:ext>
          </a:extLst>
        </xdr:cNvPr>
        <xdr:cNvSpPr/>
      </xdr:nvSpPr>
      <xdr:spPr>
        <a:xfrm>
          <a:off x="17162780" y="92113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55</xdr:row>
      <xdr:rowOff>38100</xdr:rowOff>
    </xdr:from>
    <xdr:to>
      <xdr:col>107</xdr:col>
      <xdr:colOff>50800</xdr:colOff>
      <xdr:row>55</xdr:row>
      <xdr:rowOff>76200</xdr:rowOff>
    </xdr:to>
    <xdr:cxnSp macro="">
      <xdr:nvCxnSpPr>
        <xdr:cNvPr id="719" name="直線コネクタ 718">
          <a:extLst>
            <a:ext uri="{FF2B5EF4-FFF2-40B4-BE49-F238E27FC236}">
              <a16:creationId xmlns:a16="http://schemas.microsoft.com/office/drawing/2014/main" id="{64D9B225-B529-4984-8579-C80B18B8265B}"/>
            </a:ext>
          </a:extLst>
        </xdr:cNvPr>
        <xdr:cNvCxnSpPr/>
      </xdr:nvCxnSpPr>
      <xdr:spPr>
        <a:xfrm>
          <a:off x="17213580" y="9258300"/>
          <a:ext cx="7747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55</xdr:row>
      <xdr:rowOff>120650</xdr:rowOff>
    </xdr:from>
    <xdr:to>
      <xdr:col>98</xdr:col>
      <xdr:colOff>38100</xdr:colOff>
      <xdr:row>56</xdr:row>
      <xdr:rowOff>50800</xdr:rowOff>
    </xdr:to>
    <xdr:sp macro="" textlink="">
      <xdr:nvSpPr>
        <xdr:cNvPr id="720" name="楕円 719">
          <a:extLst>
            <a:ext uri="{FF2B5EF4-FFF2-40B4-BE49-F238E27FC236}">
              <a16:creationId xmlns:a16="http://schemas.microsoft.com/office/drawing/2014/main" id="{FCD0E635-7230-4AFE-B6C7-E47BC3B82E62}"/>
            </a:ext>
          </a:extLst>
        </xdr:cNvPr>
        <xdr:cNvSpPr/>
      </xdr:nvSpPr>
      <xdr:spPr>
        <a:xfrm>
          <a:off x="16388080" y="93408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55</xdr:row>
      <xdr:rowOff>38100</xdr:rowOff>
    </xdr:from>
    <xdr:to>
      <xdr:col>102</xdr:col>
      <xdr:colOff>114300</xdr:colOff>
      <xdr:row>56</xdr:row>
      <xdr:rowOff>0</xdr:rowOff>
    </xdr:to>
    <xdr:cxnSp macro="">
      <xdr:nvCxnSpPr>
        <xdr:cNvPr id="721" name="直線コネクタ 720">
          <a:extLst>
            <a:ext uri="{FF2B5EF4-FFF2-40B4-BE49-F238E27FC236}">
              <a16:creationId xmlns:a16="http://schemas.microsoft.com/office/drawing/2014/main" id="{A35B52A4-B3D3-4354-95B6-C5FC98C957B1}"/>
            </a:ext>
          </a:extLst>
        </xdr:cNvPr>
        <xdr:cNvCxnSpPr/>
      </xdr:nvCxnSpPr>
      <xdr:spPr>
        <a:xfrm flipV="1">
          <a:off x="16431260" y="9258300"/>
          <a:ext cx="78232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118127</xdr:rowOff>
    </xdr:from>
    <xdr:ext cx="469744" cy="259045"/>
    <xdr:sp macro="" textlink="">
      <xdr:nvSpPr>
        <xdr:cNvPr id="722" name="n_1aveValue【保健センター・保健所】&#10;一人当たり面積">
          <a:extLst>
            <a:ext uri="{FF2B5EF4-FFF2-40B4-BE49-F238E27FC236}">
              <a16:creationId xmlns:a16="http://schemas.microsoft.com/office/drawing/2014/main" id="{E6C2FB2D-17BB-4F22-8D0C-BA39D4C5CE36}"/>
            </a:ext>
          </a:extLst>
        </xdr:cNvPr>
        <xdr:cNvSpPr txBox="1"/>
      </xdr:nvSpPr>
      <xdr:spPr>
        <a:xfrm>
          <a:off x="18561127" y="1051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118127</xdr:rowOff>
    </xdr:from>
    <xdr:ext cx="469744" cy="259045"/>
    <xdr:sp macro="" textlink="">
      <xdr:nvSpPr>
        <xdr:cNvPr id="723" name="n_2aveValue【保健センター・保健所】&#10;一人当たり面積">
          <a:extLst>
            <a:ext uri="{FF2B5EF4-FFF2-40B4-BE49-F238E27FC236}">
              <a16:creationId xmlns:a16="http://schemas.microsoft.com/office/drawing/2014/main" id="{4510C3E0-A7A3-46A0-BAA0-13110CC3D6D9}"/>
            </a:ext>
          </a:extLst>
        </xdr:cNvPr>
        <xdr:cNvSpPr txBox="1"/>
      </xdr:nvSpPr>
      <xdr:spPr>
        <a:xfrm>
          <a:off x="17776267" y="1051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137177</xdr:rowOff>
    </xdr:from>
    <xdr:ext cx="469744" cy="259045"/>
    <xdr:sp macro="" textlink="">
      <xdr:nvSpPr>
        <xdr:cNvPr id="724" name="n_3aveValue【保健センター・保健所】&#10;一人当たり面積">
          <a:extLst>
            <a:ext uri="{FF2B5EF4-FFF2-40B4-BE49-F238E27FC236}">
              <a16:creationId xmlns:a16="http://schemas.microsoft.com/office/drawing/2014/main" id="{ECAB4D64-CC9C-4499-ABA4-C16385C96B2C}"/>
            </a:ext>
          </a:extLst>
        </xdr:cNvPr>
        <xdr:cNvSpPr txBox="1"/>
      </xdr:nvSpPr>
      <xdr:spPr>
        <a:xfrm>
          <a:off x="17001567" y="1053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137177</xdr:rowOff>
    </xdr:from>
    <xdr:ext cx="469744" cy="259045"/>
    <xdr:sp macro="" textlink="">
      <xdr:nvSpPr>
        <xdr:cNvPr id="725" name="n_4aveValue【保健センター・保健所】&#10;一人当たり面積">
          <a:extLst>
            <a:ext uri="{FF2B5EF4-FFF2-40B4-BE49-F238E27FC236}">
              <a16:creationId xmlns:a16="http://schemas.microsoft.com/office/drawing/2014/main" id="{F1E3D9E3-D5B6-49B9-A5F3-E7078D0EF73C}"/>
            </a:ext>
          </a:extLst>
        </xdr:cNvPr>
        <xdr:cNvSpPr txBox="1"/>
      </xdr:nvSpPr>
      <xdr:spPr>
        <a:xfrm>
          <a:off x="16226867" y="1053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53</xdr:row>
      <xdr:rowOff>162577</xdr:rowOff>
    </xdr:from>
    <xdr:ext cx="469744" cy="259045"/>
    <xdr:sp macro="" textlink="">
      <xdr:nvSpPr>
        <xdr:cNvPr id="726" name="n_1mainValue【保健センター・保健所】&#10;一人当たり面積">
          <a:extLst>
            <a:ext uri="{FF2B5EF4-FFF2-40B4-BE49-F238E27FC236}">
              <a16:creationId xmlns:a16="http://schemas.microsoft.com/office/drawing/2014/main" id="{F3A7782E-8D6C-428B-BEAC-8FF60F9305A4}"/>
            </a:ext>
          </a:extLst>
        </xdr:cNvPr>
        <xdr:cNvSpPr txBox="1"/>
      </xdr:nvSpPr>
      <xdr:spPr>
        <a:xfrm>
          <a:off x="18561127" y="9047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53</xdr:row>
      <xdr:rowOff>143527</xdr:rowOff>
    </xdr:from>
    <xdr:ext cx="469744" cy="259045"/>
    <xdr:sp macro="" textlink="">
      <xdr:nvSpPr>
        <xdr:cNvPr id="727" name="n_2mainValue【保健センター・保健所】&#10;一人当たり面積">
          <a:extLst>
            <a:ext uri="{FF2B5EF4-FFF2-40B4-BE49-F238E27FC236}">
              <a16:creationId xmlns:a16="http://schemas.microsoft.com/office/drawing/2014/main" id="{14D5BC6A-4FAB-49F7-BD5D-B0056099422E}"/>
            </a:ext>
          </a:extLst>
        </xdr:cNvPr>
        <xdr:cNvSpPr txBox="1"/>
      </xdr:nvSpPr>
      <xdr:spPr>
        <a:xfrm>
          <a:off x="17776267" y="9028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53</xdr:row>
      <xdr:rowOff>105427</xdr:rowOff>
    </xdr:from>
    <xdr:ext cx="469744" cy="259045"/>
    <xdr:sp macro="" textlink="">
      <xdr:nvSpPr>
        <xdr:cNvPr id="728" name="n_3mainValue【保健センター・保健所】&#10;一人当たり面積">
          <a:extLst>
            <a:ext uri="{FF2B5EF4-FFF2-40B4-BE49-F238E27FC236}">
              <a16:creationId xmlns:a16="http://schemas.microsoft.com/office/drawing/2014/main" id="{2C6F0461-2217-489B-BFDE-79B63797E49E}"/>
            </a:ext>
          </a:extLst>
        </xdr:cNvPr>
        <xdr:cNvSpPr txBox="1"/>
      </xdr:nvSpPr>
      <xdr:spPr>
        <a:xfrm>
          <a:off x="17001567" y="8990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54</xdr:row>
      <xdr:rowOff>67327</xdr:rowOff>
    </xdr:from>
    <xdr:ext cx="469744" cy="259045"/>
    <xdr:sp macro="" textlink="">
      <xdr:nvSpPr>
        <xdr:cNvPr id="729" name="n_4mainValue【保健センター・保健所】&#10;一人当たり面積">
          <a:extLst>
            <a:ext uri="{FF2B5EF4-FFF2-40B4-BE49-F238E27FC236}">
              <a16:creationId xmlns:a16="http://schemas.microsoft.com/office/drawing/2014/main" id="{A35AA842-BC39-4CED-B903-277B06BCEF8F}"/>
            </a:ext>
          </a:extLst>
        </xdr:cNvPr>
        <xdr:cNvSpPr txBox="1"/>
      </xdr:nvSpPr>
      <xdr:spPr>
        <a:xfrm>
          <a:off x="16226867" y="911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30" name="正方形/長方形 729">
          <a:extLst>
            <a:ext uri="{FF2B5EF4-FFF2-40B4-BE49-F238E27FC236}">
              <a16:creationId xmlns:a16="http://schemas.microsoft.com/office/drawing/2014/main" id="{6AF88375-1916-485F-90E9-9A7D9EEE8193}"/>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65</xdr:col>
      <xdr:colOff>63500</xdr:colOff>
      <xdr:row>72</xdr:row>
      <xdr:rowOff>127000</xdr:rowOff>
    </xdr:from>
    <xdr:to>
      <xdr:col>73</xdr:col>
      <xdr:colOff>63500</xdr:colOff>
      <xdr:row>74</xdr:row>
      <xdr:rowOff>38100</xdr:rowOff>
    </xdr:to>
    <xdr:sp macro="" textlink="">
      <xdr:nvSpPr>
        <xdr:cNvPr id="731" name="正方形/長方形 730">
          <a:extLst>
            <a:ext uri="{FF2B5EF4-FFF2-40B4-BE49-F238E27FC236}">
              <a16:creationId xmlns:a16="http://schemas.microsoft.com/office/drawing/2014/main" id="{7BFEAF34-A268-4DB0-8DB1-B67772869A56}"/>
            </a:ext>
          </a:extLst>
        </xdr:cNvPr>
        <xdr:cNvSpPr/>
      </xdr:nvSpPr>
      <xdr:spPr>
        <a:xfrm>
          <a:off x="109601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65</xdr:col>
      <xdr:colOff>63500</xdr:colOff>
      <xdr:row>73</xdr:row>
      <xdr:rowOff>158750</xdr:rowOff>
    </xdr:from>
    <xdr:to>
      <xdr:col>73</xdr:col>
      <xdr:colOff>63500</xdr:colOff>
      <xdr:row>75</xdr:row>
      <xdr:rowOff>69850</xdr:rowOff>
    </xdr:to>
    <xdr:sp macro="" textlink="">
      <xdr:nvSpPr>
        <xdr:cNvPr id="732" name="正方形/長方形 731">
          <a:extLst>
            <a:ext uri="{FF2B5EF4-FFF2-40B4-BE49-F238E27FC236}">
              <a16:creationId xmlns:a16="http://schemas.microsoft.com/office/drawing/2014/main" id="{F005D483-8D55-40A0-9913-D22AFA6B2E3F}"/>
            </a:ext>
          </a:extLst>
        </xdr:cNvPr>
        <xdr:cNvSpPr/>
      </xdr:nvSpPr>
      <xdr:spPr>
        <a:xfrm>
          <a:off x="109601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72</xdr:col>
      <xdr:colOff>0</xdr:colOff>
      <xdr:row>72</xdr:row>
      <xdr:rowOff>127000</xdr:rowOff>
    </xdr:from>
    <xdr:to>
      <xdr:col>80</xdr:col>
      <xdr:colOff>0</xdr:colOff>
      <xdr:row>74</xdr:row>
      <xdr:rowOff>38100</xdr:rowOff>
    </xdr:to>
    <xdr:sp macro="" textlink="">
      <xdr:nvSpPr>
        <xdr:cNvPr id="733" name="正方形/長方形 732">
          <a:extLst>
            <a:ext uri="{FF2B5EF4-FFF2-40B4-BE49-F238E27FC236}">
              <a16:creationId xmlns:a16="http://schemas.microsoft.com/office/drawing/2014/main" id="{0EDB1412-2854-4190-800F-A38706443866}"/>
            </a:ext>
          </a:extLst>
        </xdr:cNvPr>
        <xdr:cNvSpPr/>
      </xdr:nvSpPr>
      <xdr:spPr>
        <a:xfrm>
          <a:off x="120700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72</xdr:col>
      <xdr:colOff>0</xdr:colOff>
      <xdr:row>73</xdr:row>
      <xdr:rowOff>158750</xdr:rowOff>
    </xdr:from>
    <xdr:to>
      <xdr:col>80</xdr:col>
      <xdr:colOff>0</xdr:colOff>
      <xdr:row>75</xdr:row>
      <xdr:rowOff>69850</xdr:rowOff>
    </xdr:to>
    <xdr:sp macro="" textlink="">
      <xdr:nvSpPr>
        <xdr:cNvPr id="734" name="正方形/長方形 733">
          <a:extLst>
            <a:ext uri="{FF2B5EF4-FFF2-40B4-BE49-F238E27FC236}">
              <a16:creationId xmlns:a16="http://schemas.microsoft.com/office/drawing/2014/main" id="{41D52E67-BC38-41BE-BBEF-8AEFC2402388}"/>
            </a:ext>
          </a:extLst>
        </xdr:cNvPr>
        <xdr:cNvSpPr/>
      </xdr:nvSpPr>
      <xdr:spPr>
        <a:xfrm>
          <a:off x="120700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5" name="正方形/長方形 734">
          <a:extLst>
            <a:ext uri="{FF2B5EF4-FFF2-40B4-BE49-F238E27FC236}">
              <a16:creationId xmlns:a16="http://schemas.microsoft.com/office/drawing/2014/main" id="{98DE5C5D-03A1-41ED-8C90-E0FCF73BF805}"/>
            </a:ext>
          </a:extLst>
        </xdr:cNvPr>
        <xdr:cNvSpPr/>
      </xdr:nvSpPr>
      <xdr:spPr>
        <a:xfrm>
          <a:off x="1096010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36" name="正方形/長方形 735">
          <a:extLst>
            <a:ext uri="{FF2B5EF4-FFF2-40B4-BE49-F238E27FC236}">
              <a16:creationId xmlns:a16="http://schemas.microsoft.com/office/drawing/2014/main" id="{5944799B-D7C3-4034-8950-40F9414450A7}"/>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0</xdr:colOff>
      <xdr:row>72</xdr:row>
      <xdr:rowOff>127000</xdr:rowOff>
    </xdr:from>
    <xdr:to>
      <xdr:col>104</xdr:col>
      <xdr:colOff>0</xdr:colOff>
      <xdr:row>74</xdr:row>
      <xdr:rowOff>38100</xdr:rowOff>
    </xdr:to>
    <xdr:sp macro="" textlink="">
      <xdr:nvSpPr>
        <xdr:cNvPr id="737" name="正方形/長方形 736">
          <a:extLst>
            <a:ext uri="{FF2B5EF4-FFF2-40B4-BE49-F238E27FC236}">
              <a16:creationId xmlns:a16="http://schemas.microsoft.com/office/drawing/2014/main" id="{BE710634-6A27-470F-AD20-90CD752684F4}"/>
            </a:ext>
          </a:extLst>
        </xdr:cNvPr>
        <xdr:cNvSpPr/>
      </xdr:nvSpPr>
      <xdr:spPr>
        <a:xfrm>
          <a:off x="16093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96</xdr:col>
      <xdr:colOff>0</xdr:colOff>
      <xdr:row>73</xdr:row>
      <xdr:rowOff>158750</xdr:rowOff>
    </xdr:from>
    <xdr:to>
      <xdr:col>104</xdr:col>
      <xdr:colOff>0</xdr:colOff>
      <xdr:row>75</xdr:row>
      <xdr:rowOff>69850</xdr:rowOff>
    </xdr:to>
    <xdr:sp macro="" textlink="">
      <xdr:nvSpPr>
        <xdr:cNvPr id="738" name="正方形/長方形 737">
          <a:extLst>
            <a:ext uri="{FF2B5EF4-FFF2-40B4-BE49-F238E27FC236}">
              <a16:creationId xmlns:a16="http://schemas.microsoft.com/office/drawing/2014/main" id="{3C60C878-F663-4673-A161-E7D2E520C7D4}"/>
            </a:ext>
          </a:extLst>
        </xdr:cNvPr>
        <xdr:cNvSpPr/>
      </xdr:nvSpPr>
      <xdr:spPr>
        <a:xfrm>
          <a:off x="16093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127000</xdr:colOff>
      <xdr:row>72</xdr:row>
      <xdr:rowOff>127000</xdr:rowOff>
    </xdr:from>
    <xdr:to>
      <xdr:col>110</xdr:col>
      <xdr:colOff>127000</xdr:colOff>
      <xdr:row>74</xdr:row>
      <xdr:rowOff>38100</xdr:rowOff>
    </xdr:to>
    <xdr:sp macro="" textlink="">
      <xdr:nvSpPr>
        <xdr:cNvPr id="739" name="正方形/長方形 738">
          <a:extLst>
            <a:ext uri="{FF2B5EF4-FFF2-40B4-BE49-F238E27FC236}">
              <a16:creationId xmlns:a16="http://schemas.microsoft.com/office/drawing/2014/main" id="{22DCAAFF-EE99-4258-8029-DA9E72DE4474}"/>
            </a:ext>
          </a:extLst>
        </xdr:cNvPr>
        <xdr:cNvSpPr/>
      </xdr:nvSpPr>
      <xdr:spPr>
        <a:xfrm>
          <a:off x="17226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102</xdr:col>
      <xdr:colOff>127000</xdr:colOff>
      <xdr:row>73</xdr:row>
      <xdr:rowOff>158750</xdr:rowOff>
    </xdr:from>
    <xdr:to>
      <xdr:col>110</xdr:col>
      <xdr:colOff>127000</xdr:colOff>
      <xdr:row>75</xdr:row>
      <xdr:rowOff>69850</xdr:rowOff>
    </xdr:to>
    <xdr:sp macro="" textlink="">
      <xdr:nvSpPr>
        <xdr:cNvPr id="740" name="正方形/長方形 739">
          <a:extLst>
            <a:ext uri="{FF2B5EF4-FFF2-40B4-BE49-F238E27FC236}">
              <a16:creationId xmlns:a16="http://schemas.microsoft.com/office/drawing/2014/main" id="{9BE51182-885B-4AD0-A432-9073C44EE053}"/>
            </a:ext>
          </a:extLst>
        </xdr:cNvPr>
        <xdr:cNvSpPr/>
      </xdr:nvSpPr>
      <xdr:spPr>
        <a:xfrm>
          <a:off x="17226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41" name="正方形/長方形 740">
          <a:extLst>
            <a:ext uri="{FF2B5EF4-FFF2-40B4-BE49-F238E27FC236}">
              <a16:creationId xmlns:a16="http://schemas.microsoft.com/office/drawing/2014/main" id="{05B0B6B9-2DFA-45D1-A1E8-98387D271E3C}"/>
            </a:ext>
          </a:extLst>
        </xdr:cNvPr>
        <xdr:cNvSpPr/>
      </xdr:nvSpPr>
      <xdr:spPr>
        <a:xfrm>
          <a:off x="1609344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42" name="正方形/長方形 741">
          <a:extLst>
            <a:ext uri="{FF2B5EF4-FFF2-40B4-BE49-F238E27FC236}">
              <a16:creationId xmlns:a16="http://schemas.microsoft.com/office/drawing/2014/main" id="{FD605011-9902-4655-B064-FDABD715C09B}"/>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3" name="正方形/長方形 742">
          <a:extLst>
            <a:ext uri="{FF2B5EF4-FFF2-40B4-BE49-F238E27FC236}">
              <a16:creationId xmlns:a16="http://schemas.microsoft.com/office/drawing/2014/main" id="{251A93A0-3755-47B4-A033-2F72F88E6AE6}"/>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4" name="正方形/長方形 743">
          <a:extLst>
            <a:ext uri="{FF2B5EF4-FFF2-40B4-BE49-F238E27FC236}">
              <a16:creationId xmlns:a16="http://schemas.microsoft.com/office/drawing/2014/main" id="{38D6DD20-9D24-488C-BC6E-C36A6BA1ED7A}"/>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5" name="正方形/長方形 744">
          <a:extLst>
            <a:ext uri="{FF2B5EF4-FFF2-40B4-BE49-F238E27FC236}">
              <a16:creationId xmlns:a16="http://schemas.microsoft.com/office/drawing/2014/main" id="{97EB5681-D9FB-4E40-92F6-B7F9E94B5BD0}"/>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6" name="正方形/長方形 745">
          <a:extLst>
            <a:ext uri="{FF2B5EF4-FFF2-40B4-BE49-F238E27FC236}">
              <a16:creationId xmlns:a16="http://schemas.microsoft.com/office/drawing/2014/main" id="{9A055CFB-A25A-47C5-A92C-23D1450A3483}"/>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7" name="正方形/長方形 746">
          <a:extLst>
            <a:ext uri="{FF2B5EF4-FFF2-40B4-BE49-F238E27FC236}">
              <a16:creationId xmlns:a16="http://schemas.microsoft.com/office/drawing/2014/main" id="{543F8543-3877-4574-B32A-4B68B7BD92F2}"/>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8" name="正方形/長方形 747">
          <a:extLst>
            <a:ext uri="{FF2B5EF4-FFF2-40B4-BE49-F238E27FC236}">
              <a16:creationId xmlns:a16="http://schemas.microsoft.com/office/drawing/2014/main" id="{0C717019-7D2F-4330-931D-8428BA1BDAB8}"/>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9" name="正方形/長方形 748">
          <a:extLst>
            <a:ext uri="{FF2B5EF4-FFF2-40B4-BE49-F238E27FC236}">
              <a16:creationId xmlns:a16="http://schemas.microsoft.com/office/drawing/2014/main" id="{5E2C6665-04BC-48DC-903D-BD651C96A61C}"/>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0" name="テキスト ボックス 749">
          <a:extLst>
            <a:ext uri="{FF2B5EF4-FFF2-40B4-BE49-F238E27FC236}">
              <a16:creationId xmlns:a16="http://schemas.microsoft.com/office/drawing/2014/main" id="{79DA66F8-F897-440B-81B7-D96791072998}"/>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1" name="直線コネクタ 750">
          <a:extLst>
            <a:ext uri="{FF2B5EF4-FFF2-40B4-BE49-F238E27FC236}">
              <a16:creationId xmlns:a16="http://schemas.microsoft.com/office/drawing/2014/main" id="{4215D28E-7F6B-4B2D-A512-B7F76BAFF36C}"/>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2" name="テキスト ボックス 751">
          <a:extLst>
            <a:ext uri="{FF2B5EF4-FFF2-40B4-BE49-F238E27FC236}">
              <a16:creationId xmlns:a16="http://schemas.microsoft.com/office/drawing/2014/main" id="{5641ED85-7170-40A7-B7FC-9701813A371B}"/>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53" name="直線コネクタ 752">
          <a:extLst>
            <a:ext uri="{FF2B5EF4-FFF2-40B4-BE49-F238E27FC236}">
              <a16:creationId xmlns:a16="http://schemas.microsoft.com/office/drawing/2014/main" id="{237D753F-225A-4484-AB71-1FF54804D2DB}"/>
            </a:ext>
          </a:extLst>
        </xdr:cNvPr>
        <xdr:cNvCxnSpPr/>
      </xdr:nvCxnSpPr>
      <xdr:spPr>
        <a:xfrm>
          <a:off x="10960100" y="18181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107</xdr:row>
      <xdr:rowOff>105427</xdr:rowOff>
    </xdr:from>
    <xdr:ext cx="403059" cy="259045"/>
    <xdr:sp macro="" textlink="">
      <xdr:nvSpPr>
        <xdr:cNvPr id="754" name="テキスト ボックス 753">
          <a:extLst>
            <a:ext uri="{FF2B5EF4-FFF2-40B4-BE49-F238E27FC236}">
              <a16:creationId xmlns:a16="http://schemas.microsoft.com/office/drawing/2014/main" id="{CB7820EF-A582-4B09-98B0-E4C2ED5057F0}"/>
            </a:ext>
          </a:extLst>
        </xdr:cNvPr>
        <xdr:cNvSpPr txBox="1"/>
      </xdr:nvSpPr>
      <xdr:spPr>
        <a:xfrm>
          <a:off x="10602761" y="180429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55" name="直線コネクタ 754">
          <a:extLst>
            <a:ext uri="{FF2B5EF4-FFF2-40B4-BE49-F238E27FC236}">
              <a16:creationId xmlns:a16="http://schemas.microsoft.com/office/drawing/2014/main" id="{F0274A91-9C38-4F52-8618-7B03CEF5F4CD}"/>
            </a:ext>
          </a:extLst>
        </xdr:cNvPr>
        <xdr:cNvCxnSpPr/>
      </xdr:nvCxnSpPr>
      <xdr:spPr>
        <a:xfrm>
          <a:off x="10960100" y="177355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56" name="テキスト ボックス 755">
          <a:extLst>
            <a:ext uri="{FF2B5EF4-FFF2-40B4-BE49-F238E27FC236}">
              <a16:creationId xmlns:a16="http://schemas.microsoft.com/office/drawing/2014/main" id="{3CC00364-D188-4267-83F7-D0DE0410BC19}"/>
            </a:ext>
          </a:extLst>
        </xdr:cNvPr>
        <xdr:cNvSpPr txBox="1"/>
      </xdr:nvSpPr>
      <xdr:spPr>
        <a:xfrm>
          <a:off x="10602761" y="175971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57" name="直線コネクタ 756">
          <a:extLst>
            <a:ext uri="{FF2B5EF4-FFF2-40B4-BE49-F238E27FC236}">
              <a16:creationId xmlns:a16="http://schemas.microsoft.com/office/drawing/2014/main" id="{751BF084-E0BA-4635-B50F-43A07623C418}"/>
            </a:ext>
          </a:extLst>
        </xdr:cNvPr>
        <xdr:cNvCxnSpPr/>
      </xdr:nvCxnSpPr>
      <xdr:spPr>
        <a:xfrm>
          <a:off x="10960100" y="172859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58" name="テキスト ボックス 757">
          <a:extLst>
            <a:ext uri="{FF2B5EF4-FFF2-40B4-BE49-F238E27FC236}">
              <a16:creationId xmlns:a16="http://schemas.microsoft.com/office/drawing/2014/main" id="{CF31E64E-3D41-4B36-864D-B405FBB6ABAA}"/>
            </a:ext>
          </a:extLst>
        </xdr:cNvPr>
        <xdr:cNvSpPr txBox="1"/>
      </xdr:nvSpPr>
      <xdr:spPr>
        <a:xfrm>
          <a:off x="10602761" y="171475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59" name="直線コネクタ 758">
          <a:extLst>
            <a:ext uri="{FF2B5EF4-FFF2-40B4-BE49-F238E27FC236}">
              <a16:creationId xmlns:a16="http://schemas.microsoft.com/office/drawing/2014/main" id="{8894EFAF-055C-49AD-9005-5761F079E1B3}"/>
            </a:ext>
          </a:extLst>
        </xdr:cNvPr>
        <xdr:cNvCxnSpPr/>
      </xdr:nvCxnSpPr>
      <xdr:spPr>
        <a:xfrm>
          <a:off x="10960100" y="16840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60" name="テキスト ボックス 759">
          <a:extLst>
            <a:ext uri="{FF2B5EF4-FFF2-40B4-BE49-F238E27FC236}">
              <a16:creationId xmlns:a16="http://schemas.microsoft.com/office/drawing/2014/main" id="{6BDA1B6D-79F5-4A92-85A7-DF56B9389D6D}"/>
            </a:ext>
          </a:extLst>
        </xdr:cNvPr>
        <xdr:cNvSpPr txBox="1"/>
      </xdr:nvSpPr>
      <xdr:spPr>
        <a:xfrm>
          <a:off x="10602761" y="16701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1" name="直線コネクタ 760">
          <a:extLst>
            <a:ext uri="{FF2B5EF4-FFF2-40B4-BE49-F238E27FC236}">
              <a16:creationId xmlns:a16="http://schemas.microsoft.com/office/drawing/2014/main" id="{9D3DFDA3-3AEB-4289-A2E3-4FFAABBC3C19}"/>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2" name="テキスト ボックス 761">
          <a:extLst>
            <a:ext uri="{FF2B5EF4-FFF2-40B4-BE49-F238E27FC236}">
              <a16:creationId xmlns:a16="http://schemas.microsoft.com/office/drawing/2014/main" id="{81A277F1-20F8-4C6E-B917-9E1656D53AE3}"/>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3" name="【庁舎】&#10;有形固定資産減価償却率グラフ枠">
          <a:extLst>
            <a:ext uri="{FF2B5EF4-FFF2-40B4-BE49-F238E27FC236}">
              <a16:creationId xmlns:a16="http://schemas.microsoft.com/office/drawing/2014/main" id="{FE2AE48E-A249-4743-A157-2AD8CF9E8A66}"/>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763</xdr:rowOff>
    </xdr:from>
    <xdr:to>
      <xdr:col>85</xdr:col>
      <xdr:colOff>126364</xdr:colOff>
      <xdr:row>107</xdr:row>
      <xdr:rowOff>124206</xdr:rowOff>
    </xdr:to>
    <xdr:cxnSp macro="">
      <xdr:nvCxnSpPr>
        <xdr:cNvPr id="764" name="直線コネクタ 763">
          <a:extLst>
            <a:ext uri="{FF2B5EF4-FFF2-40B4-BE49-F238E27FC236}">
              <a16:creationId xmlns:a16="http://schemas.microsoft.com/office/drawing/2014/main" id="{ACFA0304-2C26-48C0-809A-8D1B3EFD456F}"/>
            </a:ext>
          </a:extLst>
        </xdr:cNvPr>
        <xdr:cNvCxnSpPr/>
      </xdr:nvCxnSpPr>
      <xdr:spPr>
        <a:xfrm flipV="1">
          <a:off x="14375764" y="16932403"/>
          <a:ext cx="0" cy="1129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128033</xdr:rowOff>
    </xdr:from>
    <xdr:ext cx="405111" cy="259045"/>
    <xdr:sp macro="" textlink="">
      <xdr:nvSpPr>
        <xdr:cNvPr id="765" name="【庁舎】&#10;有形固定資産減価償却率最小値テキスト">
          <a:extLst>
            <a:ext uri="{FF2B5EF4-FFF2-40B4-BE49-F238E27FC236}">
              <a16:creationId xmlns:a16="http://schemas.microsoft.com/office/drawing/2014/main" id="{315645C5-FC10-46A4-A30A-D6C82B45CD4B}"/>
            </a:ext>
          </a:extLst>
        </xdr:cNvPr>
        <xdr:cNvSpPr txBox="1"/>
      </xdr:nvSpPr>
      <xdr:spPr>
        <a:xfrm>
          <a:off x="14414500" y="18065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124206</xdr:rowOff>
    </xdr:from>
    <xdr:to>
      <xdr:col>86</xdr:col>
      <xdr:colOff>25400</xdr:colOff>
      <xdr:row>107</xdr:row>
      <xdr:rowOff>124206</xdr:rowOff>
    </xdr:to>
    <xdr:cxnSp macro="">
      <xdr:nvCxnSpPr>
        <xdr:cNvPr id="766" name="直線コネクタ 765">
          <a:extLst>
            <a:ext uri="{FF2B5EF4-FFF2-40B4-BE49-F238E27FC236}">
              <a16:creationId xmlns:a16="http://schemas.microsoft.com/office/drawing/2014/main" id="{0FDFF992-E23C-4E74-8B3A-ECFA11C49A84}"/>
            </a:ext>
          </a:extLst>
        </xdr:cNvPr>
        <xdr:cNvCxnSpPr/>
      </xdr:nvCxnSpPr>
      <xdr:spPr>
        <a:xfrm>
          <a:off x="14287500" y="180616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118890</xdr:rowOff>
    </xdr:from>
    <xdr:ext cx="405111" cy="259045"/>
    <xdr:sp macro="" textlink="">
      <xdr:nvSpPr>
        <xdr:cNvPr id="767" name="【庁舎】&#10;有形固定資産減価償却率最大値テキスト">
          <a:extLst>
            <a:ext uri="{FF2B5EF4-FFF2-40B4-BE49-F238E27FC236}">
              <a16:creationId xmlns:a16="http://schemas.microsoft.com/office/drawing/2014/main" id="{8B21B497-136D-42E3-857A-AA8E286644E4}"/>
            </a:ext>
          </a:extLst>
        </xdr:cNvPr>
        <xdr:cNvSpPr txBox="1"/>
      </xdr:nvSpPr>
      <xdr:spPr>
        <a:xfrm>
          <a:off x="14414500" y="167152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763</xdr:rowOff>
    </xdr:from>
    <xdr:to>
      <xdr:col>86</xdr:col>
      <xdr:colOff>25400</xdr:colOff>
      <xdr:row>101</xdr:row>
      <xdr:rowOff>763</xdr:rowOff>
    </xdr:to>
    <xdr:cxnSp macro="">
      <xdr:nvCxnSpPr>
        <xdr:cNvPr id="768" name="直線コネクタ 767">
          <a:extLst>
            <a:ext uri="{FF2B5EF4-FFF2-40B4-BE49-F238E27FC236}">
              <a16:creationId xmlns:a16="http://schemas.microsoft.com/office/drawing/2014/main" id="{A2E30FF4-26B6-4E66-B34C-1A1EB6DC8FA1}"/>
            </a:ext>
          </a:extLst>
        </xdr:cNvPr>
        <xdr:cNvCxnSpPr/>
      </xdr:nvCxnSpPr>
      <xdr:spPr>
        <a:xfrm>
          <a:off x="14287500" y="1693240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73423</xdr:rowOff>
    </xdr:from>
    <xdr:ext cx="405111" cy="259045"/>
    <xdr:sp macro="" textlink="">
      <xdr:nvSpPr>
        <xdr:cNvPr id="769" name="【庁舎】&#10;有形固定資産減価償却率平均値テキスト">
          <a:extLst>
            <a:ext uri="{FF2B5EF4-FFF2-40B4-BE49-F238E27FC236}">
              <a16:creationId xmlns:a16="http://schemas.microsoft.com/office/drawing/2014/main" id="{94201892-6EAC-4C0B-A30A-4BBF4A474681}"/>
            </a:ext>
          </a:extLst>
        </xdr:cNvPr>
        <xdr:cNvSpPr txBox="1"/>
      </xdr:nvSpPr>
      <xdr:spPr>
        <a:xfrm>
          <a:off x="14414500" y="173403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50546</xdr:rowOff>
    </xdr:from>
    <xdr:to>
      <xdr:col>85</xdr:col>
      <xdr:colOff>177800</xdr:colOff>
      <xdr:row>104</xdr:row>
      <xdr:rowOff>152146</xdr:rowOff>
    </xdr:to>
    <xdr:sp macro="" textlink="">
      <xdr:nvSpPr>
        <xdr:cNvPr id="770" name="フローチャート: 判断 769">
          <a:extLst>
            <a:ext uri="{FF2B5EF4-FFF2-40B4-BE49-F238E27FC236}">
              <a16:creationId xmlns:a16="http://schemas.microsoft.com/office/drawing/2014/main" id="{1DD5B4B9-05C3-4A9D-AB65-797BEBA4ADD4}"/>
            </a:ext>
          </a:extLst>
        </xdr:cNvPr>
        <xdr:cNvSpPr/>
      </xdr:nvSpPr>
      <xdr:spPr>
        <a:xfrm>
          <a:off x="14325600" y="17485106"/>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98552</xdr:rowOff>
    </xdr:from>
    <xdr:to>
      <xdr:col>81</xdr:col>
      <xdr:colOff>101600</xdr:colOff>
      <xdr:row>105</xdr:row>
      <xdr:rowOff>28702</xdr:rowOff>
    </xdr:to>
    <xdr:sp macro="" textlink="">
      <xdr:nvSpPr>
        <xdr:cNvPr id="771" name="フローチャート: 判断 770">
          <a:extLst>
            <a:ext uri="{FF2B5EF4-FFF2-40B4-BE49-F238E27FC236}">
              <a16:creationId xmlns:a16="http://schemas.microsoft.com/office/drawing/2014/main" id="{68153F23-0523-40B4-A424-DAE645736491}"/>
            </a:ext>
          </a:extLst>
        </xdr:cNvPr>
        <xdr:cNvSpPr/>
      </xdr:nvSpPr>
      <xdr:spPr>
        <a:xfrm>
          <a:off x="13578840" y="175331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71120</xdr:rowOff>
    </xdr:from>
    <xdr:to>
      <xdr:col>76</xdr:col>
      <xdr:colOff>165100</xdr:colOff>
      <xdr:row>105</xdr:row>
      <xdr:rowOff>1270</xdr:rowOff>
    </xdr:to>
    <xdr:sp macro="" textlink="">
      <xdr:nvSpPr>
        <xdr:cNvPr id="772" name="フローチャート: 判断 771">
          <a:extLst>
            <a:ext uri="{FF2B5EF4-FFF2-40B4-BE49-F238E27FC236}">
              <a16:creationId xmlns:a16="http://schemas.microsoft.com/office/drawing/2014/main" id="{455C5DBA-8167-4972-8B91-6BF963F5F635}"/>
            </a:ext>
          </a:extLst>
        </xdr:cNvPr>
        <xdr:cNvSpPr/>
      </xdr:nvSpPr>
      <xdr:spPr>
        <a:xfrm>
          <a:off x="12804140" y="175056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41402</xdr:rowOff>
    </xdr:from>
    <xdr:to>
      <xdr:col>72</xdr:col>
      <xdr:colOff>38100</xdr:colOff>
      <xdr:row>104</xdr:row>
      <xdr:rowOff>143002</xdr:rowOff>
    </xdr:to>
    <xdr:sp macro="" textlink="">
      <xdr:nvSpPr>
        <xdr:cNvPr id="773" name="フローチャート: 判断 772">
          <a:extLst>
            <a:ext uri="{FF2B5EF4-FFF2-40B4-BE49-F238E27FC236}">
              <a16:creationId xmlns:a16="http://schemas.microsoft.com/office/drawing/2014/main" id="{A6D05D4A-907A-44E3-8933-CC006DE976D3}"/>
            </a:ext>
          </a:extLst>
        </xdr:cNvPr>
        <xdr:cNvSpPr/>
      </xdr:nvSpPr>
      <xdr:spPr>
        <a:xfrm>
          <a:off x="12029440" y="1747596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16256</xdr:rowOff>
    </xdr:from>
    <xdr:to>
      <xdr:col>67</xdr:col>
      <xdr:colOff>101600</xdr:colOff>
      <xdr:row>104</xdr:row>
      <xdr:rowOff>117856</xdr:rowOff>
    </xdr:to>
    <xdr:sp macro="" textlink="">
      <xdr:nvSpPr>
        <xdr:cNvPr id="774" name="フローチャート: 判断 773">
          <a:extLst>
            <a:ext uri="{FF2B5EF4-FFF2-40B4-BE49-F238E27FC236}">
              <a16:creationId xmlns:a16="http://schemas.microsoft.com/office/drawing/2014/main" id="{04A90683-82D6-44C3-BBE9-7DADA8067187}"/>
            </a:ext>
          </a:extLst>
        </xdr:cNvPr>
        <xdr:cNvSpPr/>
      </xdr:nvSpPr>
      <xdr:spPr>
        <a:xfrm>
          <a:off x="11231880" y="17450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40BA97F9-63BF-4962-A090-2C8B932BC76C}"/>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B25EE356-92EC-4E2D-BCED-833300826877}"/>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185B8A4B-C4B3-4C1D-A3CA-4DD960F80F30}"/>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1D30909D-1F86-478B-B3FF-ECD2300A19B5}"/>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6A460092-C4F8-400B-8CEE-893B8264B932}"/>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148844</xdr:rowOff>
    </xdr:from>
    <xdr:to>
      <xdr:col>85</xdr:col>
      <xdr:colOff>177800</xdr:colOff>
      <xdr:row>107</xdr:row>
      <xdr:rowOff>78994</xdr:rowOff>
    </xdr:to>
    <xdr:sp macro="" textlink="">
      <xdr:nvSpPr>
        <xdr:cNvPr id="780" name="楕円 779">
          <a:extLst>
            <a:ext uri="{FF2B5EF4-FFF2-40B4-BE49-F238E27FC236}">
              <a16:creationId xmlns:a16="http://schemas.microsoft.com/office/drawing/2014/main" id="{EC18C563-39AB-4732-9E8F-09C045926CFA}"/>
            </a:ext>
          </a:extLst>
        </xdr:cNvPr>
        <xdr:cNvSpPr/>
      </xdr:nvSpPr>
      <xdr:spPr>
        <a:xfrm>
          <a:off x="14325600" y="17918684"/>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63771</xdr:rowOff>
    </xdr:from>
    <xdr:ext cx="405111" cy="259045"/>
    <xdr:sp macro="" textlink="">
      <xdr:nvSpPr>
        <xdr:cNvPr id="781" name="【庁舎】&#10;有形固定資産減価償却率該当値テキスト">
          <a:extLst>
            <a:ext uri="{FF2B5EF4-FFF2-40B4-BE49-F238E27FC236}">
              <a16:creationId xmlns:a16="http://schemas.microsoft.com/office/drawing/2014/main" id="{BC46AA3C-8478-44C8-9658-F535AA021092}"/>
            </a:ext>
          </a:extLst>
        </xdr:cNvPr>
        <xdr:cNvSpPr txBox="1"/>
      </xdr:nvSpPr>
      <xdr:spPr>
        <a:xfrm>
          <a:off x="14414500" y="17833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121413</xdr:rowOff>
    </xdr:from>
    <xdr:to>
      <xdr:col>81</xdr:col>
      <xdr:colOff>101600</xdr:colOff>
      <xdr:row>107</xdr:row>
      <xdr:rowOff>51563</xdr:rowOff>
    </xdr:to>
    <xdr:sp macro="" textlink="">
      <xdr:nvSpPr>
        <xdr:cNvPr id="782" name="楕円 781">
          <a:extLst>
            <a:ext uri="{FF2B5EF4-FFF2-40B4-BE49-F238E27FC236}">
              <a16:creationId xmlns:a16="http://schemas.microsoft.com/office/drawing/2014/main" id="{C249F3DE-ADBD-4877-9ACD-57E11161E819}"/>
            </a:ext>
          </a:extLst>
        </xdr:cNvPr>
        <xdr:cNvSpPr/>
      </xdr:nvSpPr>
      <xdr:spPr>
        <a:xfrm>
          <a:off x="13578840" y="1789125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763</xdr:rowOff>
    </xdr:from>
    <xdr:to>
      <xdr:col>85</xdr:col>
      <xdr:colOff>127000</xdr:colOff>
      <xdr:row>107</xdr:row>
      <xdr:rowOff>28194</xdr:rowOff>
    </xdr:to>
    <xdr:cxnSp macro="">
      <xdr:nvCxnSpPr>
        <xdr:cNvPr id="783" name="直線コネクタ 782">
          <a:extLst>
            <a:ext uri="{FF2B5EF4-FFF2-40B4-BE49-F238E27FC236}">
              <a16:creationId xmlns:a16="http://schemas.microsoft.com/office/drawing/2014/main" id="{FF17CCA5-57A0-4638-B8B6-ACF048FEE91D}"/>
            </a:ext>
          </a:extLst>
        </xdr:cNvPr>
        <xdr:cNvCxnSpPr/>
      </xdr:nvCxnSpPr>
      <xdr:spPr>
        <a:xfrm>
          <a:off x="13629640" y="17938243"/>
          <a:ext cx="746760" cy="2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84837</xdr:rowOff>
    </xdr:from>
    <xdr:to>
      <xdr:col>76</xdr:col>
      <xdr:colOff>165100</xdr:colOff>
      <xdr:row>107</xdr:row>
      <xdr:rowOff>14987</xdr:rowOff>
    </xdr:to>
    <xdr:sp macro="" textlink="">
      <xdr:nvSpPr>
        <xdr:cNvPr id="784" name="楕円 783">
          <a:extLst>
            <a:ext uri="{FF2B5EF4-FFF2-40B4-BE49-F238E27FC236}">
              <a16:creationId xmlns:a16="http://schemas.microsoft.com/office/drawing/2014/main" id="{A141A49D-4E5A-4775-ACA4-059600916781}"/>
            </a:ext>
          </a:extLst>
        </xdr:cNvPr>
        <xdr:cNvSpPr/>
      </xdr:nvSpPr>
      <xdr:spPr>
        <a:xfrm>
          <a:off x="12804140" y="1785467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135637</xdr:rowOff>
    </xdr:from>
    <xdr:to>
      <xdr:col>81</xdr:col>
      <xdr:colOff>50800</xdr:colOff>
      <xdr:row>107</xdr:row>
      <xdr:rowOff>763</xdr:rowOff>
    </xdr:to>
    <xdr:cxnSp macro="">
      <xdr:nvCxnSpPr>
        <xdr:cNvPr id="785" name="直線コネクタ 784">
          <a:extLst>
            <a:ext uri="{FF2B5EF4-FFF2-40B4-BE49-F238E27FC236}">
              <a16:creationId xmlns:a16="http://schemas.microsoft.com/office/drawing/2014/main" id="{D04B9E07-7BB2-4D9D-994C-34500F52A283}"/>
            </a:ext>
          </a:extLst>
        </xdr:cNvPr>
        <xdr:cNvCxnSpPr/>
      </xdr:nvCxnSpPr>
      <xdr:spPr>
        <a:xfrm>
          <a:off x="12854940" y="17905477"/>
          <a:ext cx="774700" cy="32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36830</xdr:rowOff>
    </xdr:from>
    <xdr:to>
      <xdr:col>72</xdr:col>
      <xdr:colOff>38100</xdr:colOff>
      <xdr:row>106</xdr:row>
      <xdr:rowOff>138430</xdr:rowOff>
    </xdr:to>
    <xdr:sp macro="" textlink="">
      <xdr:nvSpPr>
        <xdr:cNvPr id="786" name="楕円 785">
          <a:extLst>
            <a:ext uri="{FF2B5EF4-FFF2-40B4-BE49-F238E27FC236}">
              <a16:creationId xmlns:a16="http://schemas.microsoft.com/office/drawing/2014/main" id="{09FCE446-A917-4E42-9F97-31DA83DCCA86}"/>
            </a:ext>
          </a:extLst>
        </xdr:cNvPr>
        <xdr:cNvSpPr/>
      </xdr:nvSpPr>
      <xdr:spPr>
        <a:xfrm>
          <a:off x="12029440" y="178066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87630</xdr:rowOff>
    </xdr:from>
    <xdr:to>
      <xdr:col>76</xdr:col>
      <xdr:colOff>114300</xdr:colOff>
      <xdr:row>106</xdr:row>
      <xdr:rowOff>135637</xdr:rowOff>
    </xdr:to>
    <xdr:cxnSp macro="">
      <xdr:nvCxnSpPr>
        <xdr:cNvPr id="787" name="直線コネクタ 786">
          <a:extLst>
            <a:ext uri="{FF2B5EF4-FFF2-40B4-BE49-F238E27FC236}">
              <a16:creationId xmlns:a16="http://schemas.microsoft.com/office/drawing/2014/main" id="{9B947583-4A22-4D59-8305-C6CE59D9E07D}"/>
            </a:ext>
          </a:extLst>
        </xdr:cNvPr>
        <xdr:cNvCxnSpPr/>
      </xdr:nvCxnSpPr>
      <xdr:spPr>
        <a:xfrm>
          <a:off x="12072620" y="17857470"/>
          <a:ext cx="782320" cy="48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75692</xdr:rowOff>
    </xdr:from>
    <xdr:to>
      <xdr:col>67</xdr:col>
      <xdr:colOff>101600</xdr:colOff>
      <xdr:row>108</xdr:row>
      <xdr:rowOff>5842</xdr:rowOff>
    </xdr:to>
    <xdr:sp macro="" textlink="">
      <xdr:nvSpPr>
        <xdr:cNvPr id="788" name="楕円 787">
          <a:extLst>
            <a:ext uri="{FF2B5EF4-FFF2-40B4-BE49-F238E27FC236}">
              <a16:creationId xmlns:a16="http://schemas.microsoft.com/office/drawing/2014/main" id="{1892AA37-6AB2-4DD9-AC19-1B9B87872B15}"/>
            </a:ext>
          </a:extLst>
        </xdr:cNvPr>
        <xdr:cNvSpPr/>
      </xdr:nvSpPr>
      <xdr:spPr>
        <a:xfrm>
          <a:off x="11231880" y="180131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87630</xdr:rowOff>
    </xdr:from>
    <xdr:to>
      <xdr:col>71</xdr:col>
      <xdr:colOff>177800</xdr:colOff>
      <xdr:row>107</xdr:row>
      <xdr:rowOff>126492</xdr:rowOff>
    </xdr:to>
    <xdr:cxnSp macro="">
      <xdr:nvCxnSpPr>
        <xdr:cNvPr id="789" name="直線コネクタ 788">
          <a:extLst>
            <a:ext uri="{FF2B5EF4-FFF2-40B4-BE49-F238E27FC236}">
              <a16:creationId xmlns:a16="http://schemas.microsoft.com/office/drawing/2014/main" id="{18D63CEA-054B-4CE6-B298-FBE902D9BA30}"/>
            </a:ext>
          </a:extLst>
        </xdr:cNvPr>
        <xdr:cNvCxnSpPr/>
      </xdr:nvCxnSpPr>
      <xdr:spPr>
        <a:xfrm flipV="1">
          <a:off x="11282680" y="17857470"/>
          <a:ext cx="789940" cy="206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45229</xdr:rowOff>
    </xdr:from>
    <xdr:ext cx="405111" cy="259045"/>
    <xdr:sp macro="" textlink="">
      <xdr:nvSpPr>
        <xdr:cNvPr id="790" name="n_1aveValue【庁舎】&#10;有形固定資産減価償却率">
          <a:extLst>
            <a:ext uri="{FF2B5EF4-FFF2-40B4-BE49-F238E27FC236}">
              <a16:creationId xmlns:a16="http://schemas.microsoft.com/office/drawing/2014/main" id="{9DA65EED-A127-442B-97AE-C257105977A4}"/>
            </a:ext>
          </a:extLst>
        </xdr:cNvPr>
        <xdr:cNvSpPr txBox="1"/>
      </xdr:nvSpPr>
      <xdr:spPr>
        <a:xfrm>
          <a:off x="13437244" y="17312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17797</xdr:rowOff>
    </xdr:from>
    <xdr:ext cx="405111" cy="259045"/>
    <xdr:sp macro="" textlink="">
      <xdr:nvSpPr>
        <xdr:cNvPr id="791" name="n_2aveValue【庁舎】&#10;有形固定資産減価償却率">
          <a:extLst>
            <a:ext uri="{FF2B5EF4-FFF2-40B4-BE49-F238E27FC236}">
              <a16:creationId xmlns:a16="http://schemas.microsoft.com/office/drawing/2014/main" id="{C401211B-BDCD-4A6D-9BAB-07761989CEDD}"/>
            </a:ext>
          </a:extLst>
        </xdr:cNvPr>
        <xdr:cNvSpPr txBox="1"/>
      </xdr:nvSpPr>
      <xdr:spPr>
        <a:xfrm>
          <a:off x="12675244" y="17284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159529</xdr:rowOff>
    </xdr:from>
    <xdr:ext cx="405111" cy="259045"/>
    <xdr:sp macro="" textlink="">
      <xdr:nvSpPr>
        <xdr:cNvPr id="792" name="n_3aveValue【庁舎】&#10;有形固定資産減価償却率">
          <a:extLst>
            <a:ext uri="{FF2B5EF4-FFF2-40B4-BE49-F238E27FC236}">
              <a16:creationId xmlns:a16="http://schemas.microsoft.com/office/drawing/2014/main" id="{6D47BEFC-B850-47C3-88E7-D1BF09D8C241}"/>
            </a:ext>
          </a:extLst>
        </xdr:cNvPr>
        <xdr:cNvSpPr txBox="1"/>
      </xdr:nvSpPr>
      <xdr:spPr>
        <a:xfrm>
          <a:off x="11900544" y="172588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134383</xdr:rowOff>
    </xdr:from>
    <xdr:ext cx="405111" cy="259045"/>
    <xdr:sp macro="" textlink="">
      <xdr:nvSpPr>
        <xdr:cNvPr id="793" name="n_4aveValue【庁舎】&#10;有形固定資産減価償却率">
          <a:extLst>
            <a:ext uri="{FF2B5EF4-FFF2-40B4-BE49-F238E27FC236}">
              <a16:creationId xmlns:a16="http://schemas.microsoft.com/office/drawing/2014/main" id="{4B151341-A9F8-4433-A6AD-48B57B4BB6A6}"/>
            </a:ext>
          </a:extLst>
        </xdr:cNvPr>
        <xdr:cNvSpPr txBox="1"/>
      </xdr:nvSpPr>
      <xdr:spPr>
        <a:xfrm>
          <a:off x="11102984" y="17233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42690</xdr:rowOff>
    </xdr:from>
    <xdr:ext cx="405111" cy="259045"/>
    <xdr:sp macro="" textlink="">
      <xdr:nvSpPr>
        <xdr:cNvPr id="794" name="n_1mainValue【庁舎】&#10;有形固定資産減価償却率">
          <a:extLst>
            <a:ext uri="{FF2B5EF4-FFF2-40B4-BE49-F238E27FC236}">
              <a16:creationId xmlns:a16="http://schemas.microsoft.com/office/drawing/2014/main" id="{07B4586D-F5B4-4047-9594-A30949F197FE}"/>
            </a:ext>
          </a:extLst>
        </xdr:cNvPr>
        <xdr:cNvSpPr txBox="1"/>
      </xdr:nvSpPr>
      <xdr:spPr>
        <a:xfrm>
          <a:off x="13437244" y="17980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6114</xdr:rowOff>
    </xdr:from>
    <xdr:ext cx="405111" cy="259045"/>
    <xdr:sp macro="" textlink="">
      <xdr:nvSpPr>
        <xdr:cNvPr id="795" name="n_2mainValue【庁舎】&#10;有形固定資産減価償却率">
          <a:extLst>
            <a:ext uri="{FF2B5EF4-FFF2-40B4-BE49-F238E27FC236}">
              <a16:creationId xmlns:a16="http://schemas.microsoft.com/office/drawing/2014/main" id="{938E19A7-2EC9-4A69-B985-55F688D17AA9}"/>
            </a:ext>
          </a:extLst>
        </xdr:cNvPr>
        <xdr:cNvSpPr txBox="1"/>
      </xdr:nvSpPr>
      <xdr:spPr>
        <a:xfrm>
          <a:off x="12675244" y="17943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129557</xdr:rowOff>
    </xdr:from>
    <xdr:ext cx="405111" cy="259045"/>
    <xdr:sp macro="" textlink="">
      <xdr:nvSpPr>
        <xdr:cNvPr id="796" name="n_3mainValue【庁舎】&#10;有形固定資産減価償却率">
          <a:extLst>
            <a:ext uri="{FF2B5EF4-FFF2-40B4-BE49-F238E27FC236}">
              <a16:creationId xmlns:a16="http://schemas.microsoft.com/office/drawing/2014/main" id="{2E207ACF-E08E-4F30-8CB4-4A7292B72DC1}"/>
            </a:ext>
          </a:extLst>
        </xdr:cNvPr>
        <xdr:cNvSpPr txBox="1"/>
      </xdr:nvSpPr>
      <xdr:spPr>
        <a:xfrm>
          <a:off x="11900544" y="1789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168419</xdr:rowOff>
    </xdr:from>
    <xdr:ext cx="405111" cy="259045"/>
    <xdr:sp macro="" textlink="">
      <xdr:nvSpPr>
        <xdr:cNvPr id="797" name="n_4mainValue【庁舎】&#10;有形固定資産減価償却率">
          <a:extLst>
            <a:ext uri="{FF2B5EF4-FFF2-40B4-BE49-F238E27FC236}">
              <a16:creationId xmlns:a16="http://schemas.microsoft.com/office/drawing/2014/main" id="{C4AB4A13-B6D2-4B43-B29D-A4D9C5E9C56F}"/>
            </a:ext>
          </a:extLst>
        </xdr:cNvPr>
        <xdr:cNvSpPr txBox="1"/>
      </xdr:nvSpPr>
      <xdr:spPr>
        <a:xfrm>
          <a:off x="11102984" y="18105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1F81087F-F678-46A7-85AC-FE31CC981A8A}"/>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328A726F-DE20-4098-96FB-71D91C87883C}"/>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75DFC884-89F5-40F9-86AF-EE960CAF04A6}"/>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0D67E8C5-172A-4666-B696-AE821AAE0355}"/>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6FC5D1FF-539C-484C-9C36-4078A3FDB964}"/>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159C1A17-DE35-4E20-A631-AC2D8F2A54FA}"/>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F48C2FE8-CC88-492F-BF0A-D1BDE874CC0D}"/>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B04B1EC0-2D39-425B-9687-F90F08CF1A0F}"/>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FD67BA94-968C-4727-A005-4F6B47D98E38}"/>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10E14F07-4D68-4C97-A1EF-55F8A0402761}"/>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8" name="直線コネクタ 807">
          <a:extLst>
            <a:ext uri="{FF2B5EF4-FFF2-40B4-BE49-F238E27FC236}">
              <a16:creationId xmlns:a16="http://schemas.microsoft.com/office/drawing/2014/main" id="{1931244E-4C5E-4317-8DFF-8CA28AF7FE63}"/>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9" name="テキスト ボックス 808">
          <a:extLst>
            <a:ext uri="{FF2B5EF4-FFF2-40B4-BE49-F238E27FC236}">
              <a16:creationId xmlns:a16="http://schemas.microsoft.com/office/drawing/2014/main" id="{EB8AC474-7F0A-4147-B09D-AE7A4E777E73}"/>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0" name="直線コネクタ 809">
          <a:extLst>
            <a:ext uri="{FF2B5EF4-FFF2-40B4-BE49-F238E27FC236}">
              <a16:creationId xmlns:a16="http://schemas.microsoft.com/office/drawing/2014/main" id="{51D3FA4C-2853-4875-B13E-EEA9F605AA5B}"/>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1" name="テキスト ボックス 810">
          <a:extLst>
            <a:ext uri="{FF2B5EF4-FFF2-40B4-BE49-F238E27FC236}">
              <a16:creationId xmlns:a16="http://schemas.microsoft.com/office/drawing/2014/main" id="{4877815E-0647-4F96-942C-F822256D9EE7}"/>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2" name="直線コネクタ 811">
          <a:extLst>
            <a:ext uri="{FF2B5EF4-FFF2-40B4-BE49-F238E27FC236}">
              <a16:creationId xmlns:a16="http://schemas.microsoft.com/office/drawing/2014/main" id="{AE40B82D-CB03-4EA9-85A3-8869A2D9DACE}"/>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3" name="テキスト ボックス 812">
          <a:extLst>
            <a:ext uri="{FF2B5EF4-FFF2-40B4-BE49-F238E27FC236}">
              <a16:creationId xmlns:a16="http://schemas.microsoft.com/office/drawing/2014/main" id="{B458F88C-D68E-42C7-A377-A98D345BFC52}"/>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4" name="直線コネクタ 813">
          <a:extLst>
            <a:ext uri="{FF2B5EF4-FFF2-40B4-BE49-F238E27FC236}">
              <a16:creationId xmlns:a16="http://schemas.microsoft.com/office/drawing/2014/main" id="{29FAE5A7-F2BC-425A-BC6C-26BBF63ECA3A}"/>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5" name="テキスト ボックス 814">
          <a:extLst>
            <a:ext uri="{FF2B5EF4-FFF2-40B4-BE49-F238E27FC236}">
              <a16:creationId xmlns:a16="http://schemas.microsoft.com/office/drawing/2014/main" id="{286FA752-61F5-4E21-99D6-97D4CC7F7AA1}"/>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6" name="直線コネクタ 815">
          <a:extLst>
            <a:ext uri="{FF2B5EF4-FFF2-40B4-BE49-F238E27FC236}">
              <a16:creationId xmlns:a16="http://schemas.microsoft.com/office/drawing/2014/main" id="{BB3409C0-0A66-4094-8ABC-5DE21B43837F}"/>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7" name="テキスト ボックス 816">
          <a:extLst>
            <a:ext uri="{FF2B5EF4-FFF2-40B4-BE49-F238E27FC236}">
              <a16:creationId xmlns:a16="http://schemas.microsoft.com/office/drawing/2014/main" id="{A1846915-876A-4D2B-90F9-2C05A7225CB3}"/>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8" name="直線コネクタ 817">
          <a:extLst>
            <a:ext uri="{FF2B5EF4-FFF2-40B4-BE49-F238E27FC236}">
              <a16:creationId xmlns:a16="http://schemas.microsoft.com/office/drawing/2014/main" id="{12F8E17A-ACF5-421C-8B8C-A92306F6A71D}"/>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9" name="テキスト ボックス 818">
          <a:extLst>
            <a:ext uri="{FF2B5EF4-FFF2-40B4-BE49-F238E27FC236}">
              <a16:creationId xmlns:a16="http://schemas.microsoft.com/office/drawing/2014/main" id="{0DE24762-4D79-4148-8519-60C2E22559F0}"/>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0" name="【庁舎】&#10;一人当たり面積グラフ枠">
          <a:extLst>
            <a:ext uri="{FF2B5EF4-FFF2-40B4-BE49-F238E27FC236}">
              <a16:creationId xmlns:a16="http://schemas.microsoft.com/office/drawing/2014/main" id="{D808F28A-D10C-49F9-AA35-F09738ECC07C}"/>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102870</xdr:rowOff>
    </xdr:from>
    <xdr:to>
      <xdr:col>116</xdr:col>
      <xdr:colOff>62864</xdr:colOff>
      <xdr:row>108</xdr:row>
      <xdr:rowOff>22861</xdr:rowOff>
    </xdr:to>
    <xdr:cxnSp macro="">
      <xdr:nvCxnSpPr>
        <xdr:cNvPr id="821" name="直線コネクタ 820">
          <a:extLst>
            <a:ext uri="{FF2B5EF4-FFF2-40B4-BE49-F238E27FC236}">
              <a16:creationId xmlns:a16="http://schemas.microsoft.com/office/drawing/2014/main" id="{E1F19023-9908-4F7E-93B0-F81ED4F9F176}"/>
            </a:ext>
          </a:extLst>
        </xdr:cNvPr>
        <xdr:cNvCxnSpPr/>
      </xdr:nvCxnSpPr>
      <xdr:spPr>
        <a:xfrm flipV="1">
          <a:off x="19509104" y="16699230"/>
          <a:ext cx="0" cy="1428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26688</xdr:rowOff>
    </xdr:from>
    <xdr:ext cx="469744" cy="259045"/>
    <xdr:sp macro="" textlink="">
      <xdr:nvSpPr>
        <xdr:cNvPr id="822" name="【庁舎】&#10;一人当たり面積最小値テキスト">
          <a:extLst>
            <a:ext uri="{FF2B5EF4-FFF2-40B4-BE49-F238E27FC236}">
              <a16:creationId xmlns:a16="http://schemas.microsoft.com/office/drawing/2014/main" id="{A8ADA9A1-3A30-4384-A955-68072BEC8DD0}"/>
            </a:ext>
          </a:extLst>
        </xdr:cNvPr>
        <xdr:cNvSpPr txBox="1"/>
      </xdr:nvSpPr>
      <xdr:spPr>
        <a:xfrm>
          <a:off x="19547840" y="18131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22861</xdr:rowOff>
    </xdr:from>
    <xdr:to>
      <xdr:col>116</xdr:col>
      <xdr:colOff>152400</xdr:colOff>
      <xdr:row>108</xdr:row>
      <xdr:rowOff>22861</xdr:rowOff>
    </xdr:to>
    <xdr:cxnSp macro="">
      <xdr:nvCxnSpPr>
        <xdr:cNvPr id="823" name="直線コネクタ 822">
          <a:extLst>
            <a:ext uri="{FF2B5EF4-FFF2-40B4-BE49-F238E27FC236}">
              <a16:creationId xmlns:a16="http://schemas.microsoft.com/office/drawing/2014/main" id="{473465A5-9A5C-40EB-9181-3AA42CCA4CB6}"/>
            </a:ext>
          </a:extLst>
        </xdr:cNvPr>
        <xdr:cNvCxnSpPr/>
      </xdr:nvCxnSpPr>
      <xdr:spPr>
        <a:xfrm>
          <a:off x="19443700" y="181279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49547</xdr:rowOff>
    </xdr:from>
    <xdr:ext cx="469744" cy="259045"/>
    <xdr:sp macro="" textlink="">
      <xdr:nvSpPr>
        <xdr:cNvPr id="824" name="【庁舎】&#10;一人当たり面積最大値テキスト">
          <a:extLst>
            <a:ext uri="{FF2B5EF4-FFF2-40B4-BE49-F238E27FC236}">
              <a16:creationId xmlns:a16="http://schemas.microsoft.com/office/drawing/2014/main" id="{A4BD7A4E-5EB3-49B6-8C73-F5303667CF2C}"/>
            </a:ext>
          </a:extLst>
        </xdr:cNvPr>
        <xdr:cNvSpPr txBox="1"/>
      </xdr:nvSpPr>
      <xdr:spPr>
        <a:xfrm>
          <a:off x="19547840" y="16478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102870</xdr:rowOff>
    </xdr:from>
    <xdr:to>
      <xdr:col>116</xdr:col>
      <xdr:colOff>152400</xdr:colOff>
      <xdr:row>99</xdr:row>
      <xdr:rowOff>102870</xdr:rowOff>
    </xdr:to>
    <xdr:cxnSp macro="">
      <xdr:nvCxnSpPr>
        <xdr:cNvPr id="825" name="直線コネクタ 824">
          <a:extLst>
            <a:ext uri="{FF2B5EF4-FFF2-40B4-BE49-F238E27FC236}">
              <a16:creationId xmlns:a16="http://schemas.microsoft.com/office/drawing/2014/main" id="{713DF4A1-829F-4841-BE3A-73435846DEC9}"/>
            </a:ext>
          </a:extLst>
        </xdr:cNvPr>
        <xdr:cNvCxnSpPr/>
      </xdr:nvCxnSpPr>
      <xdr:spPr>
        <a:xfrm>
          <a:off x="19443700" y="166992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139716</xdr:rowOff>
    </xdr:from>
    <xdr:ext cx="469744" cy="259045"/>
    <xdr:sp macro="" textlink="">
      <xdr:nvSpPr>
        <xdr:cNvPr id="826" name="【庁舎】&#10;一人当たり面積平均値テキスト">
          <a:extLst>
            <a:ext uri="{FF2B5EF4-FFF2-40B4-BE49-F238E27FC236}">
              <a16:creationId xmlns:a16="http://schemas.microsoft.com/office/drawing/2014/main" id="{D7322B73-D7EC-44F5-A516-2790C34796FC}"/>
            </a:ext>
          </a:extLst>
        </xdr:cNvPr>
        <xdr:cNvSpPr txBox="1"/>
      </xdr:nvSpPr>
      <xdr:spPr>
        <a:xfrm>
          <a:off x="19547840" y="175742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116839</xdr:rowOff>
    </xdr:from>
    <xdr:to>
      <xdr:col>116</xdr:col>
      <xdr:colOff>114300</xdr:colOff>
      <xdr:row>106</xdr:row>
      <xdr:rowOff>46989</xdr:rowOff>
    </xdr:to>
    <xdr:sp macro="" textlink="">
      <xdr:nvSpPr>
        <xdr:cNvPr id="827" name="フローチャート: 判断 826">
          <a:extLst>
            <a:ext uri="{FF2B5EF4-FFF2-40B4-BE49-F238E27FC236}">
              <a16:creationId xmlns:a16="http://schemas.microsoft.com/office/drawing/2014/main" id="{D5D57C7C-725C-411D-BBD0-32CEA3F01717}"/>
            </a:ext>
          </a:extLst>
        </xdr:cNvPr>
        <xdr:cNvSpPr/>
      </xdr:nvSpPr>
      <xdr:spPr>
        <a:xfrm>
          <a:off x="19458940" y="177190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124461</xdr:rowOff>
    </xdr:from>
    <xdr:to>
      <xdr:col>112</xdr:col>
      <xdr:colOff>38100</xdr:colOff>
      <xdr:row>106</xdr:row>
      <xdr:rowOff>54611</xdr:rowOff>
    </xdr:to>
    <xdr:sp macro="" textlink="">
      <xdr:nvSpPr>
        <xdr:cNvPr id="828" name="フローチャート: 判断 827">
          <a:extLst>
            <a:ext uri="{FF2B5EF4-FFF2-40B4-BE49-F238E27FC236}">
              <a16:creationId xmlns:a16="http://schemas.microsoft.com/office/drawing/2014/main" id="{240F8EB1-8C29-47A1-95B9-DB45706B779A}"/>
            </a:ext>
          </a:extLst>
        </xdr:cNvPr>
        <xdr:cNvSpPr/>
      </xdr:nvSpPr>
      <xdr:spPr>
        <a:xfrm>
          <a:off x="18735040" y="1772666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120650</xdr:rowOff>
    </xdr:from>
    <xdr:to>
      <xdr:col>107</xdr:col>
      <xdr:colOff>101600</xdr:colOff>
      <xdr:row>106</xdr:row>
      <xdr:rowOff>50800</xdr:rowOff>
    </xdr:to>
    <xdr:sp macro="" textlink="">
      <xdr:nvSpPr>
        <xdr:cNvPr id="829" name="フローチャート: 判断 828">
          <a:extLst>
            <a:ext uri="{FF2B5EF4-FFF2-40B4-BE49-F238E27FC236}">
              <a16:creationId xmlns:a16="http://schemas.microsoft.com/office/drawing/2014/main" id="{C77EAB75-0ED3-46A9-988C-59E06A6F5A78}"/>
            </a:ext>
          </a:extLst>
        </xdr:cNvPr>
        <xdr:cNvSpPr/>
      </xdr:nvSpPr>
      <xdr:spPr>
        <a:xfrm>
          <a:off x="17937480" y="177228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132080</xdr:rowOff>
    </xdr:from>
    <xdr:to>
      <xdr:col>102</xdr:col>
      <xdr:colOff>165100</xdr:colOff>
      <xdr:row>106</xdr:row>
      <xdr:rowOff>62230</xdr:rowOff>
    </xdr:to>
    <xdr:sp macro="" textlink="">
      <xdr:nvSpPr>
        <xdr:cNvPr id="830" name="フローチャート: 判断 829">
          <a:extLst>
            <a:ext uri="{FF2B5EF4-FFF2-40B4-BE49-F238E27FC236}">
              <a16:creationId xmlns:a16="http://schemas.microsoft.com/office/drawing/2014/main" id="{5E6CF190-F5D7-4082-B96D-FDB55150EB25}"/>
            </a:ext>
          </a:extLst>
        </xdr:cNvPr>
        <xdr:cNvSpPr/>
      </xdr:nvSpPr>
      <xdr:spPr>
        <a:xfrm>
          <a:off x="17162780" y="177342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132080</xdr:rowOff>
    </xdr:from>
    <xdr:to>
      <xdr:col>98</xdr:col>
      <xdr:colOff>38100</xdr:colOff>
      <xdr:row>106</xdr:row>
      <xdr:rowOff>62230</xdr:rowOff>
    </xdr:to>
    <xdr:sp macro="" textlink="">
      <xdr:nvSpPr>
        <xdr:cNvPr id="831" name="フローチャート: 判断 830">
          <a:extLst>
            <a:ext uri="{FF2B5EF4-FFF2-40B4-BE49-F238E27FC236}">
              <a16:creationId xmlns:a16="http://schemas.microsoft.com/office/drawing/2014/main" id="{F81C95FF-A5FD-4C4C-B714-8A08A4BE9D9E}"/>
            </a:ext>
          </a:extLst>
        </xdr:cNvPr>
        <xdr:cNvSpPr/>
      </xdr:nvSpPr>
      <xdr:spPr>
        <a:xfrm>
          <a:off x="16388080" y="177342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B74B66CF-6EB0-4CE0-9CB4-55BF9F8AB865}"/>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157A4440-2B56-4565-B9AD-32CD6ADBCB44}"/>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F3488258-C3F9-41CB-BA73-0B1857CCD060}"/>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A65A0491-F035-4709-A8EE-BA1D7B7DEC3A}"/>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6707E7E9-9810-4571-B021-782EC3677B04}"/>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120650</xdr:rowOff>
    </xdr:from>
    <xdr:to>
      <xdr:col>116</xdr:col>
      <xdr:colOff>114300</xdr:colOff>
      <xdr:row>106</xdr:row>
      <xdr:rowOff>50800</xdr:rowOff>
    </xdr:to>
    <xdr:sp macro="" textlink="">
      <xdr:nvSpPr>
        <xdr:cNvPr id="837" name="楕円 836">
          <a:extLst>
            <a:ext uri="{FF2B5EF4-FFF2-40B4-BE49-F238E27FC236}">
              <a16:creationId xmlns:a16="http://schemas.microsoft.com/office/drawing/2014/main" id="{AC170074-D902-464E-9929-0DB1E49DA315}"/>
            </a:ext>
          </a:extLst>
        </xdr:cNvPr>
        <xdr:cNvSpPr/>
      </xdr:nvSpPr>
      <xdr:spPr>
        <a:xfrm>
          <a:off x="19458940" y="177228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99077</xdr:rowOff>
    </xdr:from>
    <xdr:ext cx="469744" cy="259045"/>
    <xdr:sp macro="" textlink="">
      <xdr:nvSpPr>
        <xdr:cNvPr id="838" name="【庁舎】&#10;一人当たり面積該当値テキスト">
          <a:extLst>
            <a:ext uri="{FF2B5EF4-FFF2-40B4-BE49-F238E27FC236}">
              <a16:creationId xmlns:a16="http://schemas.microsoft.com/office/drawing/2014/main" id="{15D6F5AB-9C19-4BF8-9B9F-FF168FB09D16}"/>
            </a:ext>
          </a:extLst>
        </xdr:cNvPr>
        <xdr:cNvSpPr txBox="1"/>
      </xdr:nvSpPr>
      <xdr:spPr>
        <a:xfrm>
          <a:off x="19547840" y="17701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109220</xdr:rowOff>
    </xdr:from>
    <xdr:to>
      <xdr:col>112</xdr:col>
      <xdr:colOff>38100</xdr:colOff>
      <xdr:row>106</xdr:row>
      <xdr:rowOff>39370</xdr:rowOff>
    </xdr:to>
    <xdr:sp macro="" textlink="">
      <xdr:nvSpPr>
        <xdr:cNvPr id="839" name="楕円 838">
          <a:extLst>
            <a:ext uri="{FF2B5EF4-FFF2-40B4-BE49-F238E27FC236}">
              <a16:creationId xmlns:a16="http://schemas.microsoft.com/office/drawing/2014/main" id="{BCC24F30-861F-4050-92A2-918879A08A1E}"/>
            </a:ext>
          </a:extLst>
        </xdr:cNvPr>
        <xdr:cNvSpPr/>
      </xdr:nvSpPr>
      <xdr:spPr>
        <a:xfrm>
          <a:off x="18735040" y="177114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160020</xdr:rowOff>
    </xdr:from>
    <xdr:to>
      <xdr:col>116</xdr:col>
      <xdr:colOff>63500</xdr:colOff>
      <xdr:row>106</xdr:row>
      <xdr:rowOff>0</xdr:rowOff>
    </xdr:to>
    <xdr:cxnSp macro="">
      <xdr:nvCxnSpPr>
        <xdr:cNvPr id="840" name="直線コネクタ 839">
          <a:extLst>
            <a:ext uri="{FF2B5EF4-FFF2-40B4-BE49-F238E27FC236}">
              <a16:creationId xmlns:a16="http://schemas.microsoft.com/office/drawing/2014/main" id="{BCB5B490-9DA5-4762-829F-19316CDF2D4D}"/>
            </a:ext>
          </a:extLst>
        </xdr:cNvPr>
        <xdr:cNvCxnSpPr/>
      </xdr:nvCxnSpPr>
      <xdr:spPr>
        <a:xfrm>
          <a:off x="18778220" y="17762220"/>
          <a:ext cx="7315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97789</xdr:rowOff>
    </xdr:from>
    <xdr:to>
      <xdr:col>107</xdr:col>
      <xdr:colOff>101600</xdr:colOff>
      <xdr:row>106</xdr:row>
      <xdr:rowOff>27939</xdr:rowOff>
    </xdr:to>
    <xdr:sp macro="" textlink="">
      <xdr:nvSpPr>
        <xdr:cNvPr id="841" name="楕円 840">
          <a:extLst>
            <a:ext uri="{FF2B5EF4-FFF2-40B4-BE49-F238E27FC236}">
              <a16:creationId xmlns:a16="http://schemas.microsoft.com/office/drawing/2014/main" id="{3034C78C-6943-4641-B07C-06EA176051AC}"/>
            </a:ext>
          </a:extLst>
        </xdr:cNvPr>
        <xdr:cNvSpPr/>
      </xdr:nvSpPr>
      <xdr:spPr>
        <a:xfrm>
          <a:off x="17937480" y="176999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148589</xdr:rowOff>
    </xdr:from>
    <xdr:to>
      <xdr:col>111</xdr:col>
      <xdr:colOff>177800</xdr:colOff>
      <xdr:row>105</xdr:row>
      <xdr:rowOff>160020</xdr:rowOff>
    </xdr:to>
    <xdr:cxnSp macro="">
      <xdr:nvCxnSpPr>
        <xdr:cNvPr id="842" name="直線コネクタ 841">
          <a:extLst>
            <a:ext uri="{FF2B5EF4-FFF2-40B4-BE49-F238E27FC236}">
              <a16:creationId xmlns:a16="http://schemas.microsoft.com/office/drawing/2014/main" id="{F26CEADE-0A5F-4DD5-A4A1-C376F235FC9A}"/>
            </a:ext>
          </a:extLst>
        </xdr:cNvPr>
        <xdr:cNvCxnSpPr/>
      </xdr:nvCxnSpPr>
      <xdr:spPr>
        <a:xfrm>
          <a:off x="17988280" y="17750789"/>
          <a:ext cx="78994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90170</xdr:rowOff>
    </xdr:from>
    <xdr:to>
      <xdr:col>102</xdr:col>
      <xdr:colOff>165100</xdr:colOff>
      <xdr:row>106</xdr:row>
      <xdr:rowOff>20320</xdr:rowOff>
    </xdr:to>
    <xdr:sp macro="" textlink="">
      <xdr:nvSpPr>
        <xdr:cNvPr id="843" name="楕円 842">
          <a:extLst>
            <a:ext uri="{FF2B5EF4-FFF2-40B4-BE49-F238E27FC236}">
              <a16:creationId xmlns:a16="http://schemas.microsoft.com/office/drawing/2014/main" id="{37F2FACF-A6DC-4E92-B87D-6049453C9C74}"/>
            </a:ext>
          </a:extLst>
        </xdr:cNvPr>
        <xdr:cNvSpPr/>
      </xdr:nvSpPr>
      <xdr:spPr>
        <a:xfrm>
          <a:off x="17162780" y="176923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140970</xdr:rowOff>
    </xdr:from>
    <xdr:to>
      <xdr:col>107</xdr:col>
      <xdr:colOff>50800</xdr:colOff>
      <xdr:row>105</xdr:row>
      <xdr:rowOff>148589</xdr:rowOff>
    </xdr:to>
    <xdr:cxnSp macro="">
      <xdr:nvCxnSpPr>
        <xdr:cNvPr id="844" name="直線コネクタ 843">
          <a:extLst>
            <a:ext uri="{FF2B5EF4-FFF2-40B4-BE49-F238E27FC236}">
              <a16:creationId xmlns:a16="http://schemas.microsoft.com/office/drawing/2014/main" id="{8C40F249-E375-4760-B00C-5AB8AD1218A6}"/>
            </a:ext>
          </a:extLst>
        </xdr:cNvPr>
        <xdr:cNvCxnSpPr/>
      </xdr:nvCxnSpPr>
      <xdr:spPr>
        <a:xfrm>
          <a:off x="17213580" y="17743170"/>
          <a:ext cx="7747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109220</xdr:rowOff>
    </xdr:from>
    <xdr:to>
      <xdr:col>98</xdr:col>
      <xdr:colOff>38100</xdr:colOff>
      <xdr:row>106</xdr:row>
      <xdr:rowOff>39370</xdr:rowOff>
    </xdr:to>
    <xdr:sp macro="" textlink="">
      <xdr:nvSpPr>
        <xdr:cNvPr id="845" name="楕円 844">
          <a:extLst>
            <a:ext uri="{FF2B5EF4-FFF2-40B4-BE49-F238E27FC236}">
              <a16:creationId xmlns:a16="http://schemas.microsoft.com/office/drawing/2014/main" id="{303A41D9-674D-468C-804B-9276645A5084}"/>
            </a:ext>
          </a:extLst>
        </xdr:cNvPr>
        <xdr:cNvSpPr/>
      </xdr:nvSpPr>
      <xdr:spPr>
        <a:xfrm>
          <a:off x="16388080" y="177114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140970</xdr:rowOff>
    </xdr:from>
    <xdr:to>
      <xdr:col>102</xdr:col>
      <xdr:colOff>114300</xdr:colOff>
      <xdr:row>105</xdr:row>
      <xdr:rowOff>160020</xdr:rowOff>
    </xdr:to>
    <xdr:cxnSp macro="">
      <xdr:nvCxnSpPr>
        <xdr:cNvPr id="846" name="直線コネクタ 845">
          <a:extLst>
            <a:ext uri="{FF2B5EF4-FFF2-40B4-BE49-F238E27FC236}">
              <a16:creationId xmlns:a16="http://schemas.microsoft.com/office/drawing/2014/main" id="{86FED286-4038-4F1B-BAFA-C790B1C4DA66}"/>
            </a:ext>
          </a:extLst>
        </xdr:cNvPr>
        <xdr:cNvCxnSpPr/>
      </xdr:nvCxnSpPr>
      <xdr:spPr>
        <a:xfrm flipV="1">
          <a:off x="16431260" y="17743170"/>
          <a:ext cx="78232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45738</xdr:rowOff>
    </xdr:from>
    <xdr:ext cx="469744" cy="259045"/>
    <xdr:sp macro="" textlink="">
      <xdr:nvSpPr>
        <xdr:cNvPr id="847" name="n_1aveValue【庁舎】&#10;一人当たり面積">
          <a:extLst>
            <a:ext uri="{FF2B5EF4-FFF2-40B4-BE49-F238E27FC236}">
              <a16:creationId xmlns:a16="http://schemas.microsoft.com/office/drawing/2014/main" id="{18F15820-D59A-4AED-9492-86511F24046A}"/>
            </a:ext>
          </a:extLst>
        </xdr:cNvPr>
        <xdr:cNvSpPr txBox="1"/>
      </xdr:nvSpPr>
      <xdr:spPr>
        <a:xfrm>
          <a:off x="18561127" y="17815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41927</xdr:rowOff>
    </xdr:from>
    <xdr:ext cx="469744" cy="259045"/>
    <xdr:sp macro="" textlink="">
      <xdr:nvSpPr>
        <xdr:cNvPr id="848" name="n_2aveValue【庁舎】&#10;一人当たり面積">
          <a:extLst>
            <a:ext uri="{FF2B5EF4-FFF2-40B4-BE49-F238E27FC236}">
              <a16:creationId xmlns:a16="http://schemas.microsoft.com/office/drawing/2014/main" id="{3D5BFA23-3825-408D-96A5-608F414FD6D2}"/>
            </a:ext>
          </a:extLst>
        </xdr:cNvPr>
        <xdr:cNvSpPr txBox="1"/>
      </xdr:nvSpPr>
      <xdr:spPr>
        <a:xfrm>
          <a:off x="17776267" y="17811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53357</xdr:rowOff>
    </xdr:from>
    <xdr:ext cx="469744" cy="259045"/>
    <xdr:sp macro="" textlink="">
      <xdr:nvSpPr>
        <xdr:cNvPr id="849" name="n_3aveValue【庁舎】&#10;一人当たり面積">
          <a:extLst>
            <a:ext uri="{FF2B5EF4-FFF2-40B4-BE49-F238E27FC236}">
              <a16:creationId xmlns:a16="http://schemas.microsoft.com/office/drawing/2014/main" id="{D7CCB89E-3AEB-4070-8F8F-69D06688EECA}"/>
            </a:ext>
          </a:extLst>
        </xdr:cNvPr>
        <xdr:cNvSpPr txBox="1"/>
      </xdr:nvSpPr>
      <xdr:spPr>
        <a:xfrm>
          <a:off x="17001567" y="17823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53357</xdr:rowOff>
    </xdr:from>
    <xdr:ext cx="469744" cy="259045"/>
    <xdr:sp macro="" textlink="">
      <xdr:nvSpPr>
        <xdr:cNvPr id="850" name="n_4aveValue【庁舎】&#10;一人当たり面積">
          <a:extLst>
            <a:ext uri="{FF2B5EF4-FFF2-40B4-BE49-F238E27FC236}">
              <a16:creationId xmlns:a16="http://schemas.microsoft.com/office/drawing/2014/main" id="{789949E9-847E-4AAD-84FB-B34FBC9B26B0}"/>
            </a:ext>
          </a:extLst>
        </xdr:cNvPr>
        <xdr:cNvSpPr txBox="1"/>
      </xdr:nvSpPr>
      <xdr:spPr>
        <a:xfrm>
          <a:off x="16226867" y="17823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55897</xdr:rowOff>
    </xdr:from>
    <xdr:ext cx="469744" cy="259045"/>
    <xdr:sp macro="" textlink="">
      <xdr:nvSpPr>
        <xdr:cNvPr id="851" name="n_1mainValue【庁舎】&#10;一人当たり面積">
          <a:extLst>
            <a:ext uri="{FF2B5EF4-FFF2-40B4-BE49-F238E27FC236}">
              <a16:creationId xmlns:a16="http://schemas.microsoft.com/office/drawing/2014/main" id="{024187D7-5C87-4E60-9C9E-4DEBB54427BB}"/>
            </a:ext>
          </a:extLst>
        </xdr:cNvPr>
        <xdr:cNvSpPr txBox="1"/>
      </xdr:nvSpPr>
      <xdr:spPr>
        <a:xfrm>
          <a:off x="18561127" y="17490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44466</xdr:rowOff>
    </xdr:from>
    <xdr:ext cx="469744" cy="259045"/>
    <xdr:sp macro="" textlink="">
      <xdr:nvSpPr>
        <xdr:cNvPr id="852" name="n_2mainValue【庁舎】&#10;一人当たり面積">
          <a:extLst>
            <a:ext uri="{FF2B5EF4-FFF2-40B4-BE49-F238E27FC236}">
              <a16:creationId xmlns:a16="http://schemas.microsoft.com/office/drawing/2014/main" id="{8F431F31-A0D8-4451-8FE1-94CD601D081A}"/>
            </a:ext>
          </a:extLst>
        </xdr:cNvPr>
        <xdr:cNvSpPr txBox="1"/>
      </xdr:nvSpPr>
      <xdr:spPr>
        <a:xfrm>
          <a:off x="17776267" y="17479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36847</xdr:rowOff>
    </xdr:from>
    <xdr:ext cx="469744" cy="259045"/>
    <xdr:sp macro="" textlink="">
      <xdr:nvSpPr>
        <xdr:cNvPr id="853" name="n_3mainValue【庁舎】&#10;一人当たり面積">
          <a:extLst>
            <a:ext uri="{FF2B5EF4-FFF2-40B4-BE49-F238E27FC236}">
              <a16:creationId xmlns:a16="http://schemas.microsoft.com/office/drawing/2014/main" id="{B6BA69FB-A53C-4B43-9697-07803CEE054D}"/>
            </a:ext>
          </a:extLst>
        </xdr:cNvPr>
        <xdr:cNvSpPr txBox="1"/>
      </xdr:nvSpPr>
      <xdr:spPr>
        <a:xfrm>
          <a:off x="17001567" y="1747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55897</xdr:rowOff>
    </xdr:from>
    <xdr:ext cx="469744" cy="259045"/>
    <xdr:sp macro="" textlink="">
      <xdr:nvSpPr>
        <xdr:cNvPr id="854" name="n_4mainValue【庁舎】&#10;一人当たり面積">
          <a:extLst>
            <a:ext uri="{FF2B5EF4-FFF2-40B4-BE49-F238E27FC236}">
              <a16:creationId xmlns:a16="http://schemas.microsoft.com/office/drawing/2014/main" id="{8583630F-6785-40B7-9342-A59A5B8BC26A}"/>
            </a:ext>
          </a:extLst>
        </xdr:cNvPr>
        <xdr:cNvSpPr txBox="1"/>
      </xdr:nvSpPr>
      <xdr:spPr>
        <a:xfrm>
          <a:off x="16226867" y="17490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5" name="正方形/長方形 854">
          <a:extLst>
            <a:ext uri="{FF2B5EF4-FFF2-40B4-BE49-F238E27FC236}">
              <a16:creationId xmlns:a16="http://schemas.microsoft.com/office/drawing/2014/main" id="{9BFF59D9-0856-48B8-B034-8154048CA8D4}"/>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6" name="正方形/長方形 855">
          <a:extLst>
            <a:ext uri="{FF2B5EF4-FFF2-40B4-BE49-F238E27FC236}">
              <a16:creationId xmlns:a16="http://schemas.microsoft.com/office/drawing/2014/main" id="{2B69E4EA-0256-4B44-AC35-31DC40C802EE}"/>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7" name="テキスト ボックス 856">
          <a:extLst>
            <a:ext uri="{FF2B5EF4-FFF2-40B4-BE49-F238E27FC236}">
              <a16:creationId xmlns:a16="http://schemas.microsoft.com/office/drawing/2014/main" id="{2B9547DE-3E94-466B-8D79-F239DFCDDB4E}"/>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福祉施設以外の６分類施設は、</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５割を超えている。一人当たり面積では、図書館</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及び庁舎</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は類似団体内平均値より低く、その他は高くなっている。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414" t="s">
        <v>76</v>
      </c>
      <c r="C1" s="414"/>
      <c r="D1" s="414"/>
      <c r="E1" s="414"/>
      <c r="F1" s="414"/>
      <c r="G1" s="414"/>
      <c r="H1" s="414"/>
      <c r="I1" s="414"/>
      <c r="J1" s="414"/>
      <c r="K1" s="414"/>
      <c r="L1" s="414"/>
      <c r="M1" s="414"/>
      <c r="N1" s="414"/>
      <c r="O1" s="414"/>
      <c r="P1" s="414"/>
      <c r="Q1" s="414"/>
      <c r="R1" s="414"/>
      <c r="S1" s="414"/>
      <c r="T1" s="414"/>
      <c r="U1" s="414"/>
      <c r="V1" s="414"/>
      <c r="W1" s="414"/>
      <c r="X1" s="414"/>
      <c r="Y1" s="414"/>
      <c r="Z1" s="414"/>
      <c r="AA1" s="414"/>
      <c r="AB1" s="414"/>
      <c r="AC1" s="414"/>
      <c r="AD1" s="414"/>
      <c r="AE1" s="414"/>
      <c r="AF1" s="414"/>
      <c r="AG1" s="414"/>
      <c r="AH1" s="414"/>
      <c r="AI1" s="414"/>
      <c r="AJ1" s="414"/>
      <c r="AK1" s="414"/>
      <c r="AL1" s="414"/>
      <c r="AM1" s="414"/>
      <c r="AN1" s="414"/>
      <c r="AO1" s="414"/>
      <c r="AP1" s="414"/>
      <c r="AQ1" s="414"/>
      <c r="AR1" s="414"/>
      <c r="AS1" s="414"/>
      <c r="AT1" s="414"/>
      <c r="AU1" s="414"/>
      <c r="AV1" s="414"/>
      <c r="AW1" s="414"/>
      <c r="AX1" s="414"/>
      <c r="AY1" s="414"/>
      <c r="AZ1" s="414"/>
      <c r="BA1" s="414"/>
      <c r="BB1" s="414"/>
      <c r="BC1" s="414"/>
      <c r="BD1" s="414"/>
      <c r="BE1" s="414"/>
      <c r="BF1" s="414"/>
      <c r="BG1" s="414"/>
      <c r="BH1" s="414"/>
      <c r="BI1" s="414"/>
      <c r="BJ1" s="414"/>
      <c r="BK1" s="414"/>
      <c r="BL1" s="414"/>
      <c r="BM1" s="414"/>
      <c r="BN1" s="414"/>
      <c r="BO1" s="414"/>
      <c r="BP1" s="414"/>
      <c r="BQ1" s="414"/>
      <c r="BR1" s="414"/>
      <c r="BS1" s="414"/>
      <c r="BT1" s="414"/>
      <c r="BU1" s="414"/>
      <c r="BV1" s="414"/>
      <c r="BW1" s="414"/>
      <c r="BX1" s="414"/>
      <c r="BY1" s="414"/>
      <c r="BZ1" s="414"/>
      <c r="CA1" s="414"/>
      <c r="CB1" s="414"/>
      <c r="CC1" s="414"/>
      <c r="CD1" s="414"/>
      <c r="CE1" s="414"/>
      <c r="CF1" s="414"/>
      <c r="CG1" s="414"/>
      <c r="CH1" s="414"/>
      <c r="CI1" s="414"/>
      <c r="CJ1" s="414"/>
      <c r="CK1" s="414"/>
      <c r="CL1" s="414"/>
      <c r="CM1" s="414"/>
      <c r="CN1" s="414"/>
      <c r="CO1" s="414"/>
      <c r="CP1" s="414"/>
      <c r="CQ1" s="414"/>
      <c r="CR1" s="414"/>
      <c r="CS1" s="414"/>
      <c r="CT1" s="414"/>
      <c r="CU1" s="414"/>
      <c r="CV1" s="414"/>
      <c r="CW1" s="414"/>
      <c r="CX1" s="414"/>
      <c r="CY1" s="414"/>
      <c r="CZ1" s="414"/>
      <c r="DA1" s="414"/>
      <c r="DB1" s="414"/>
      <c r="DC1" s="414"/>
      <c r="DD1" s="414"/>
      <c r="DE1" s="414"/>
      <c r="DF1" s="414"/>
      <c r="DG1" s="414"/>
      <c r="DH1" s="414"/>
      <c r="DI1" s="414"/>
      <c r="DJ1" s="163"/>
      <c r="DK1" s="163"/>
      <c r="DL1" s="163"/>
      <c r="DM1" s="163"/>
      <c r="DN1" s="163"/>
      <c r="DO1" s="163"/>
    </row>
    <row r="2" spans="1:119" ht="24" thickBot="1" x14ac:dyDescent="0.25">
      <c r="B2" s="164" t="s">
        <v>77</v>
      </c>
      <c r="C2" s="164"/>
      <c r="D2" s="165"/>
    </row>
    <row r="3" spans="1:119" ht="18.75" customHeight="1" thickBot="1" x14ac:dyDescent="0.25">
      <c r="A3" s="163"/>
      <c r="B3" s="415" t="s">
        <v>78</v>
      </c>
      <c r="C3" s="416"/>
      <c r="D3" s="416"/>
      <c r="E3" s="417"/>
      <c r="F3" s="417"/>
      <c r="G3" s="417"/>
      <c r="H3" s="417"/>
      <c r="I3" s="417"/>
      <c r="J3" s="417"/>
      <c r="K3" s="417"/>
      <c r="L3" s="417" t="s">
        <v>79</v>
      </c>
      <c r="M3" s="417"/>
      <c r="N3" s="417"/>
      <c r="O3" s="417"/>
      <c r="P3" s="417"/>
      <c r="Q3" s="417"/>
      <c r="R3" s="424"/>
      <c r="S3" s="424"/>
      <c r="T3" s="424"/>
      <c r="U3" s="424"/>
      <c r="V3" s="425"/>
      <c r="W3" s="399" t="s">
        <v>80</v>
      </c>
      <c r="X3" s="400"/>
      <c r="Y3" s="400"/>
      <c r="Z3" s="400"/>
      <c r="AA3" s="400"/>
      <c r="AB3" s="416"/>
      <c r="AC3" s="424" t="s">
        <v>81</v>
      </c>
      <c r="AD3" s="400"/>
      <c r="AE3" s="400"/>
      <c r="AF3" s="400"/>
      <c r="AG3" s="400"/>
      <c r="AH3" s="400"/>
      <c r="AI3" s="400"/>
      <c r="AJ3" s="400"/>
      <c r="AK3" s="400"/>
      <c r="AL3" s="401"/>
      <c r="AM3" s="399" t="s">
        <v>82</v>
      </c>
      <c r="AN3" s="400"/>
      <c r="AO3" s="400"/>
      <c r="AP3" s="400"/>
      <c r="AQ3" s="400"/>
      <c r="AR3" s="400"/>
      <c r="AS3" s="400"/>
      <c r="AT3" s="400"/>
      <c r="AU3" s="400"/>
      <c r="AV3" s="400"/>
      <c r="AW3" s="400"/>
      <c r="AX3" s="401"/>
      <c r="AY3" s="436" t="s">
        <v>1</v>
      </c>
      <c r="AZ3" s="437"/>
      <c r="BA3" s="437"/>
      <c r="BB3" s="437"/>
      <c r="BC3" s="437"/>
      <c r="BD3" s="437"/>
      <c r="BE3" s="437"/>
      <c r="BF3" s="437"/>
      <c r="BG3" s="437"/>
      <c r="BH3" s="437"/>
      <c r="BI3" s="437"/>
      <c r="BJ3" s="437"/>
      <c r="BK3" s="437"/>
      <c r="BL3" s="437"/>
      <c r="BM3" s="438"/>
      <c r="BN3" s="399" t="s">
        <v>83</v>
      </c>
      <c r="BO3" s="400"/>
      <c r="BP3" s="400"/>
      <c r="BQ3" s="400"/>
      <c r="BR3" s="400"/>
      <c r="BS3" s="400"/>
      <c r="BT3" s="400"/>
      <c r="BU3" s="401"/>
      <c r="BV3" s="399" t="s">
        <v>84</v>
      </c>
      <c r="BW3" s="400"/>
      <c r="BX3" s="400"/>
      <c r="BY3" s="400"/>
      <c r="BZ3" s="400"/>
      <c r="CA3" s="400"/>
      <c r="CB3" s="400"/>
      <c r="CC3" s="401"/>
      <c r="CD3" s="436" t="s">
        <v>1</v>
      </c>
      <c r="CE3" s="437"/>
      <c r="CF3" s="437"/>
      <c r="CG3" s="437"/>
      <c r="CH3" s="437"/>
      <c r="CI3" s="437"/>
      <c r="CJ3" s="437"/>
      <c r="CK3" s="437"/>
      <c r="CL3" s="437"/>
      <c r="CM3" s="437"/>
      <c r="CN3" s="437"/>
      <c r="CO3" s="437"/>
      <c r="CP3" s="437"/>
      <c r="CQ3" s="437"/>
      <c r="CR3" s="437"/>
      <c r="CS3" s="438"/>
      <c r="CT3" s="399" t="s">
        <v>85</v>
      </c>
      <c r="CU3" s="400"/>
      <c r="CV3" s="400"/>
      <c r="CW3" s="400"/>
      <c r="CX3" s="400"/>
      <c r="CY3" s="400"/>
      <c r="CZ3" s="400"/>
      <c r="DA3" s="401"/>
      <c r="DB3" s="399" t="s">
        <v>86</v>
      </c>
      <c r="DC3" s="400"/>
      <c r="DD3" s="400"/>
      <c r="DE3" s="400"/>
      <c r="DF3" s="400"/>
      <c r="DG3" s="400"/>
      <c r="DH3" s="400"/>
      <c r="DI3" s="401"/>
    </row>
    <row r="4" spans="1:119" ht="18.75" customHeight="1" x14ac:dyDescent="0.2">
      <c r="A4" s="163"/>
      <c r="B4" s="418"/>
      <c r="C4" s="419"/>
      <c r="D4" s="419"/>
      <c r="E4" s="420"/>
      <c r="F4" s="420"/>
      <c r="G4" s="420"/>
      <c r="H4" s="420"/>
      <c r="I4" s="420"/>
      <c r="J4" s="420"/>
      <c r="K4" s="420"/>
      <c r="L4" s="420"/>
      <c r="M4" s="420"/>
      <c r="N4" s="420"/>
      <c r="O4" s="420"/>
      <c r="P4" s="420"/>
      <c r="Q4" s="420"/>
      <c r="R4" s="426"/>
      <c r="S4" s="426"/>
      <c r="T4" s="426"/>
      <c r="U4" s="426"/>
      <c r="V4" s="427"/>
      <c r="W4" s="430"/>
      <c r="X4" s="431"/>
      <c r="Y4" s="431"/>
      <c r="Z4" s="431"/>
      <c r="AA4" s="431"/>
      <c r="AB4" s="419"/>
      <c r="AC4" s="426"/>
      <c r="AD4" s="431"/>
      <c r="AE4" s="431"/>
      <c r="AF4" s="431"/>
      <c r="AG4" s="431"/>
      <c r="AH4" s="431"/>
      <c r="AI4" s="431"/>
      <c r="AJ4" s="431"/>
      <c r="AK4" s="431"/>
      <c r="AL4" s="434"/>
      <c r="AM4" s="432"/>
      <c r="AN4" s="433"/>
      <c r="AO4" s="433"/>
      <c r="AP4" s="433"/>
      <c r="AQ4" s="433"/>
      <c r="AR4" s="433"/>
      <c r="AS4" s="433"/>
      <c r="AT4" s="433"/>
      <c r="AU4" s="433"/>
      <c r="AV4" s="433"/>
      <c r="AW4" s="433"/>
      <c r="AX4" s="435"/>
      <c r="AY4" s="402" t="s">
        <v>87</v>
      </c>
      <c r="AZ4" s="403"/>
      <c r="BA4" s="403"/>
      <c r="BB4" s="403"/>
      <c r="BC4" s="403"/>
      <c r="BD4" s="403"/>
      <c r="BE4" s="403"/>
      <c r="BF4" s="403"/>
      <c r="BG4" s="403"/>
      <c r="BH4" s="403"/>
      <c r="BI4" s="403"/>
      <c r="BJ4" s="403"/>
      <c r="BK4" s="403"/>
      <c r="BL4" s="403"/>
      <c r="BM4" s="404"/>
      <c r="BN4" s="405">
        <v>130653037</v>
      </c>
      <c r="BO4" s="406"/>
      <c r="BP4" s="406"/>
      <c r="BQ4" s="406"/>
      <c r="BR4" s="406"/>
      <c r="BS4" s="406"/>
      <c r="BT4" s="406"/>
      <c r="BU4" s="407"/>
      <c r="BV4" s="405">
        <v>123378380</v>
      </c>
      <c r="BW4" s="406"/>
      <c r="BX4" s="406"/>
      <c r="BY4" s="406"/>
      <c r="BZ4" s="406"/>
      <c r="CA4" s="406"/>
      <c r="CB4" s="406"/>
      <c r="CC4" s="407"/>
      <c r="CD4" s="408" t="s">
        <v>88</v>
      </c>
      <c r="CE4" s="409"/>
      <c r="CF4" s="409"/>
      <c r="CG4" s="409"/>
      <c r="CH4" s="409"/>
      <c r="CI4" s="409"/>
      <c r="CJ4" s="409"/>
      <c r="CK4" s="409"/>
      <c r="CL4" s="409"/>
      <c r="CM4" s="409"/>
      <c r="CN4" s="409"/>
      <c r="CO4" s="409"/>
      <c r="CP4" s="409"/>
      <c r="CQ4" s="409"/>
      <c r="CR4" s="409"/>
      <c r="CS4" s="410"/>
      <c r="CT4" s="411">
        <v>12.9</v>
      </c>
      <c r="CU4" s="412"/>
      <c r="CV4" s="412"/>
      <c r="CW4" s="412"/>
      <c r="CX4" s="412"/>
      <c r="CY4" s="412"/>
      <c r="CZ4" s="412"/>
      <c r="DA4" s="413"/>
      <c r="DB4" s="411">
        <v>11.7</v>
      </c>
      <c r="DC4" s="412"/>
      <c r="DD4" s="412"/>
      <c r="DE4" s="412"/>
      <c r="DF4" s="412"/>
      <c r="DG4" s="412"/>
      <c r="DH4" s="412"/>
      <c r="DI4" s="413"/>
    </row>
    <row r="5" spans="1:119" ht="18.75" customHeight="1" x14ac:dyDescent="0.2">
      <c r="A5" s="163"/>
      <c r="B5" s="421"/>
      <c r="C5" s="422"/>
      <c r="D5" s="422"/>
      <c r="E5" s="423"/>
      <c r="F5" s="423"/>
      <c r="G5" s="423"/>
      <c r="H5" s="423"/>
      <c r="I5" s="423"/>
      <c r="J5" s="423"/>
      <c r="K5" s="423"/>
      <c r="L5" s="423"/>
      <c r="M5" s="423"/>
      <c r="N5" s="423"/>
      <c r="O5" s="423"/>
      <c r="P5" s="423"/>
      <c r="Q5" s="423"/>
      <c r="R5" s="428"/>
      <c r="S5" s="428"/>
      <c r="T5" s="428"/>
      <c r="U5" s="428"/>
      <c r="V5" s="429"/>
      <c r="W5" s="432"/>
      <c r="X5" s="433"/>
      <c r="Y5" s="433"/>
      <c r="Z5" s="433"/>
      <c r="AA5" s="433"/>
      <c r="AB5" s="422"/>
      <c r="AC5" s="428"/>
      <c r="AD5" s="433"/>
      <c r="AE5" s="433"/>
      <c r="AF5" s="433"/>
      <c r="AG5" s="433"/>
      <c r="AH5" s="433"/>
      <c r="AI5" s="433"/>
      <c r="AJ5" s="433"/>
      <c r="AK5" s="433"/>
      <c r="AL5" s="435"/>
      <c r="AM5" s="471" t="s">
        <v>89</v>
      </c>
      <c r="AN5" s="472"/>
      <c r="AO5" s="472"/>
      <c r="AP5" s="472"/>
      <c r="AQ5" s="472"/>
      <c r="AR5" s="472"/>
      <c r="AS5" s="472"/>
      <c r="AT5" s="473"/>
      <c r="AU5" s="474" t="s">
        <v>90</v>
      </c>
      <c r="AV5" s="475"/>
      <c r="AW5" s="475"/>
      <c r="AX5" s="475"/>
      <c r="AY5" s="476" t="s">
        <v>91</v>
      </c>
      <c r="AZ5" s="477"/>
      <c r="BA5" s="477"/>
      <c r="BB5" s="477"/>
      <c r="BC5" s="477"/>
      <c r="BD5" s="477"/>
      <c r="BE5" s="477"/>
      <c r="BF5" s="477"/>
      <c r="BG5" s="477"/>
      <c r="BH5" s="477"/>
      <c r="BI5" s="477"/>
      <c r="BJ5" s="477"/>
      <c r="BK5" s="477"/>
      <c r="BL5" s="477"/>
      <c r="BM5" s="478"/>
      <c r="BN5" s="442">
        <v>121936650</v>
      </c>
      <c r="BO5" s="443"/>
      <c r="BP5" s="443"/>
      <c r="BQ5" s="443"/>
      <c r="BR5" s="443"/>
      <c r="BS5" s="443"/>
      <c r="BT5" s="443"/>
      <c r="BU5" s="444"/>
      <c r="BV5" s="442">
        <v>115422271</v>
      </c>
      <c r="BW5" s="443"/>
      <c r="BX5" s="443"/>
      <c r="BY5" s="443"/>
      <c r="BZ5" s="443"/>
      <c r="CA5" s="443"/>
      <c r="CB5" s="443"/>
      <c r="CC5" s="444"/>
      <c r="CD5" s="445" t="s">
        <v>92</v>
      </c>
      <c r="CE5" s="446"/>
      <c r="CF5" s="446"/>
      <c r="CG5" s="446"/>
      <c r="CH5" s="446"/>
      <c r="CI5" s="446"/>
      <c r="CJ5" s="446"/>
      <c r="CK5" s="446"/>
      <c r="CL5" s="446"/>
      <c r="CM5" s="446"/>
      <c r="CN5" s="446"/>
      <c r="CO5" s="446"/>
      <c r="CP5" s="446"/>
      <c r="CQ5" s="446"/>
      <c r="CR5" s="446"/>
      <c r="CS5" s="447"/>
      <c r="CT5" s="439">
        <v>83.3</v>
      </c>
      <c r="CU5" s="440"/>
      <c r="CV5" s="440"/>
      <c r="CW5" s="440"/>
      <c r="CX5" s="440"/>
      <c r="CY5" s="440"/>
      <c r="CZ5" s="440"/>
      <c r="DA5" s="441"/>
      <c r="DB5" s="439">
        <v>82.7</v>
      </c>
      <c r="DC5" s="440"/>
      <c r="DD5" s="440"/>
      <c r="DE5" s="440"/>
      <c r="DF5" s="440"/>
      <c r="DG5" s="440"/>
      <c r="DH5" s="440"/>
      <c r="DI5" s="441"/>
    </row>
    <row r="6" spans="1:119" ht="18.75" customHeight="1" x14ac:dyDescent="0.2">
      <c r="A6" s="163"/>
      <c r="B6" s="448" t="s">
        <v>93</v>
      </c>
      <c r="C6" s="449"/>
      <c r="D6" s="449"/>
      <c r="E6" s="450"/>
      <c r="F6" s="450"/>
      <c r="G6" s="450"/>
      <c r="H6" s="450"/>
      <c r="I6" s="450"/>
      <c r="J6" s="450"/>
      <c r="K6" s="450"/>
      <c r="L6" s="450" t="s">
        <v>94</v>
      </c>
      <c r="M6" s="450"/>
      <c r="N6" s="450"/>
      <c r="O6" s="450"/>
      <c r="P6" s="450"/>
      <c r="Q6" s="450"/>
      <c r="R6" s="454"/>
      <c r="S6" s="454"/>
      <c r="T6" s="454"/>
      <c r="U6" s="454"/>
      <c r="V6" s="455"/>
      <c r="W6" s="458" t="s">
        <v>95</v>
      </c>
      <c r="X6" s="459"/>
      <c r="Y6" s="459"/>
      <c r="Z6" s="459"/>
      <c r="AA6" s="459"/>
      <c r="AB6" s="449"/>
      <c r="AC6" s="462" t="s">
        <v>96</v>
      </c>
      <c r="AD6" s="463"/>
      <c r="AE6" s="463"/>
      <c r="AF6" s="463"/>
      <c r="AG6" s="463"/>
      <c r="AH6" s="463"/>
      <c r="AI6" s="463"/>
      <c r="AJ6" s="463"/>
      <c r="AK6" s="463"/>
      <c r="AL6" s="464"/>
      <c r="AM6" s="471" t="s">
        <v>97</v>
      </c>
      <c r="AN6" s="472"/>
      <c r="AO6" s="472"/>
      <c r="AP6" s="472"/>
      <c r="AQ6" s="472"/>
      <c r="AR6" s="472"/>
      <c r="AS6" s="472"/>
      <c r="AT6" s="473"/>
      <c r="AU6" s="474" t="s">
        <v>98</v>
      </c>
      <c r="AV6" s="475"/>
      <c r="AW6" s="475"/>
      <c r="AX6" s="475"/>
      <c r="AY6" s="476" t="s">
        <v>99</v>
      </c>
      <c r="AZ6" s="477"/>
      <c r="BA6" s="477"/>
      <c r="BB6" s="477"/>
      <c r="BC6" s="477"/>
      <c r="BD6" s="477"/>
      <c r="BE6" s="477"/>
      <c r="BF6" s="477"/>
      <c r="BG6" s="477"/>
      <c r="BH6" s="477"/>
      <c r="BI6" s="477"/>
      <c r="BJ6" s="477"/>
      <c r="BK6" s="477"/>
      <c r="BL6" s="477"/>
      <c r="BM6" s="478"/>
      <c r="BN6" s="442">
        <v>8716387</v>
      </c>
      <c r="BO6" s="443"/>
      <c r="BP6" s="443"/>
      <c r="BQ6" s="443"/>
      <c r="BR6" s="443"/>
      <c r="BS6" s="443"/>
      <c r="BT6" s="443"/>
      <c r="BU6" s="444"/>
      <c r="BV6" s="442">
        <v>7956109</v>
      </c>
      <c r="BW6" s="443"/>
      <c r="BX6" s="443"/>
      <c r="BY6" s="443"/>
      <c r="BZ6" s="443"/>
      <c r="CA6" s="443"/>
      <c r="CB6" s="443"/>
      <c r="CC6" s="444"/>
      <c r="CD6" s="445" t="s">
        <v>100</v>
      </c>
      <c r="CE6" s="446"/>
      <c r="CF6" s="446"/>
      <c r="CG6" s="446"/>
      <c r="CH6" s="446"/>
      <c r="CI6" s="446"/>
      <c r="CJ6" s="446"/>
      <c r="CK6" s="446"/>
      <c r="CL6" s="446"/>
      <c r="CM6" s="446"/>
      <c r="CN6" s="446"/>
      <c r="CO6" s="446"/>
      <c r="CP6" s="446"/>
      <c r="CQ6" s="446"/>
      <c r="CR6" s="446"/>
      <c r="CS6" s="447"/>
      <c r="CT6" s="479">
        <v>83.3</v>
      </c>
      <c r="CU6" s="480"/>
      <c r="CV6" s="480"/>
      <c r="CW6" s="480"/>
      <c r="CX6" s="480"/>
      <c r="CY6" s="480"/>
      <c r="CZ6" s="480"/>
      <c r="DA6" s="481"/>
      <c r="DB6" s="479">
        <v>82.7</v>
      </c>
      <c r="DC6" s="480"/>
      <c r="DD6" s="480"/>
      <c r="DE6" s="480"/>
      <c r="DF6" s="480"/>
      <c r="DG6" s="480"/>
      <c r="DH6" s="480"/>
      <c r="DI6" s="481"/>
    </row>
    <row r="7" spans="1:119" ht="18.75" customHeight="1" x14ac:dyDescent="0.2">
      <c r="A7" s="163"/>
      <c r="B7" s="418"/>
      <c r="C7" s="419"/>
      <c r="D7" s="419"/>
      <c r="E7" s="420"/>
      <c r="F7" s="420"/>
      <c r="G7" s="420"/>
      <c r="H7" s="420"/>
      <c r="I7" s="420"/>
      <c r="J7" s="420"/>
      <c r="K7" s="420"/>
      <c r="L7" s="420"/>
      <c r="M7" s="420"/>
      <c r="N7" s="420"/>
      <c r="O7" s="420"/>
      <c r="P7" s="420"/>
      <c r="Q7" s="420"/>
      <c r="R7" s="426"/>
      <c r="S7" s="426"/>
      <c r="T7" s="426"/>
      <c r="U7" s="426"/>
      <c r="V7" s="427"/>
      <c r="W7" s="430"/>
      <c r="X7" s="431"/>
      <c r="Y7" s="431"/>
      <c r="Z7" s="431"/>
      <c r="AA7" s="431"/>
      <c r="AB7" s="419"/>
      <c r="AC7" s="465"/>
      <c r="AD7" s="466"/>
      <c r="AE7" s="466"/>
      <c r="AF7" s="466"/>
      <c r="AG7" s="466"/>
      <c r="AH7" s="466"/>
      <c r="AI7" s="466"/>
      <c r="AJ7" s="466"/>
      <c r="AK7" s="466"/>
      <c r="AL7" s="467"/>
      <c r="AM7" s="471" t="s">
        <v>101</v>
      </c>
      <c r="AN7" s="472"/>
      <c r="AO7" s="472"/>
      <c r="AP7" s="472"/>
      <c r="AQ7" s="472"/>
      <c r="AR7" s="472"/>
      <c r="AS7" s="472"/>
      <c r="AT7" s="473"/>
      <c r="AU7" s="474" t="s">
        <v>98</v>
      </c>
      <c r="AV7" s="475"/>
      <c r="AW7" s="475"/>
      <c r="AX7" s="475"/>
      <c r="AY7" s="476" t="s">
        <v>102</v>
      </c>
      <c r="AZ7" s="477"/>
      <c r="BA7" s="477"/>
      <c r="BB7" s="477"/>
      <c r="BC7" s="477"/>
      <c r="BD7" s="477"/>
      <c r="BE7" s="477"/>
      <c r="BF7" s="477"/>
      <c r="BG7" s="477"/>
      <c r="BH7" s="477"/>
      <c r="BI7" s="477"/>
      <c r="BJ7" s="477"/>
      <c r="BK7" s="477"/>
      <c r="BL7" s="477"/>
      <c r="BM7" s="478"/>
      <c r="BN7" s="442">
        <v>200451</v>
      </c>
      <c r="BO7" s="443"/>
      <c r="BP7" s="443"/>
      <c r="BQ7" s="443"/>
      <c r="BR7" s="443"/>
      <c r="BS7" s="443"/>
      <c r="BT7" s="443"/>
      <c r="BU7" s="444"/>
      <c r="BV7" s="442">
        <v>652706</v>
      </c>
      <c r="BW7" s="443"/>
      <c r="BX7" s="443"/>
      <c r="BY7" s="443"/>
      <c r="BZ7" s="443"/>
      <c r="CA7" s="443"/>
      <c r="CB7" s="443"/>
      <c r="CC7" s="444"/>
      <c r="CD7" s="445" t="s">
        <v>103</v>
      </c>
      <c r="CE7" s="446"/>
      <c r="CF7" s="446"/>
      <c r="CG7" s="446"/>
      <c r="CH7" s="446"/>
      <c r="CI7" s="446"/>
      <c r="CJ7" s="446"/>
      <c r="CK7" s="446"/>
      <c r="CL7" s="446"/>
      <c r="CM7" s="446"/>
      <c r="CN7" s="446"/>
      <c r="CO7" s="446"/>
      <c r="CP7" s="446"/>
      <c r="CQ7" s="446"/>
      <c r="CR7" s="446"/>
      <c r="CS7" s="447"/>
      <c r="CT7" s="442">
        <v>66003589</v>
      </c>
      <c r="CU7" s="443"/>
      <c r="CV7" s="443"/>
      <c r="CW7" s="443"/>
      <c r="CX7" s="443"/>
      <c r="CY7" s="443"/>
      <c r="CZ7" s="443"/>
      <c r="DA7" s="444"/>
      <c r="DB7" s="442">
        <v>62279624</v>
      </c>
      <c r="DC7" s="443"/>
      <c r="DD7" s="443"/>
      <c r="DE7" s="443"/>
      <c r="DF7" s="443"/>
      <c r="DG7" s="443"/>
      <c r="DH7" s="443"/>
      <c r="DI7" s="444"/>
    </row>
    <row r="8" spans="1:119" ht="18.75" customHeight="1" thickBot="1" x14ac:dyDescent="0.25">
      <c r="A8" s="163"/>
      <c r="B8" s="451"/>
      <c r="C8" s="452"/>
      <c r="D8" s="452"/>
      <c r="E8" s="453"/>
      <c r="F8" s="453"/>
      <c r="G8" s="453"/>
      <c r="H8" s="453"/>
      <c r="I8" s="453"/>
      <c r="J8" s="453"/>
      <c r="K8" s="453"/>
      <c r="L8" s="453"/>
      <c r="M8" s="453"/>
      <c r="N8" s="453"/>
      <c r="O8" s="453"/>
      <c r="P8" s="453"/>
      <c r="Q8" s="453"/>
      <c r="R8" s="456"/>
      <c r="S8" s="456"/>
      <c r="T8" s="456"/>
      <c r="U8" s="456"/>
      <c r="V8" s="457"/>
      <c r="W8" s="460"/>
      <c r="X8" s="461"/>
      <c r="Y8" s="461"/>
      <c r="Z8" s="461"/>
      <c r="AA8" s="461"/>
      <c r="AB8" s="452"/>
      <c r="AC8" s="468"/>
      <c r="AD8" s="469"/>
      <c r="AE8" s="469"/>
      <c r="AF8" s="469"/>
      <c r="AG8" s="469"/>
      <c r="AH8" s="469"/>
      <c r="AI8" s="469"/>
      <c r="AJ8" s="469"/>
      <c r="AK8" s="469"/>
      <c r="AL8" s="470"/>
      <c r="AM8" s="471" t="s">
        <v>104</v>
      </c>
      <c r="AN8" s="472"/>
      <c r="AO8" s="472"/>
      <c r="AP8" s="472"/>
      <c r="AQ8" s="472"/>
      <c r="AR8" s="472"/>
      <c r="AS8" s="472"/>
      <c r="AT8" s="473"/>
      <c r="AU8" s="474" t="s">
        <v>90</v>
      </c>
      <c r="AV8" s="475"/>
      <c r="AW8" s="475"/>
      <c r="AX8" s="475"/>
      <c r="AY8" s="476" t="s">
        <v>105</v>
      </c>
      <c r="AZ8" s="477"/>
      <c r="BA8" s="477"/>
      <c r="BB8" s="477"/>
      <c r="BC8" s="477"/>
      <c r="BD8" s="477"/>
      <c r="BE8" s="477"/>
      <c r="BF8" s="477"/>
      <c r="BG8" s="477"/>
      <c r="BH8" s="477"/>
      <c r="BI8" s="477"/>
      <c r="BJ8" s="477"/>
      <c r="BK8" s="477"/>
      <c r="BL8" s="477"/>
      <c r="BM8" s="478"/>
      <c r="BN8" s="442">
        <v>8515936</v>
      </c>
      <c r="BO8" s="443"/>
      <c r="BP8" s="443"/>
      <c r="BQ8" s="443"/>
      <c r="BR8" s="443"/>
      <c r="BS8" s="443"/>
      <c r="BT8" s="443"/>
      <c r="BU8" s="444"/>
      <c r="BV8" s="442">
        <v>7303403</v>
      </c>
      <c r="BW8" s="443"/>
      <c r="BX8" s="443"/>
      <c r="BY8" s="443"/>
      <c r="BZ8" s="443"/>
      <c r="CA8" s="443"/>
      <c r="CB8" s="443"/>
      <c r="CC8" s="444"/>
      <c r="CD8" s="445" t="s">
        <v>106</v>
      </c>
      <c r="CE8" s="446"/>
      <c r="CF8" s="446"/>
      <c r="CG8" s="446"/>
      <c r="CH8" s="446"/>
      <c r="CI8" s="446"/>
      <c r="CJ8" s="446"/>
      <c r="CK8" s="446"/>
      <c r="CL8" s="446"/>
      <c r="CM8" s="446"/>
      <c r="CN8" s="446"/>
      <c r="CO8" s="446"/>
      <c r="CP8" s="446"/>
      <c r="CQ8" s="446"/>
      <c r="CR8" s="446"/>
      <c r="CS8" s="447"/>
      <c r="CT8" s="482">
        <v>0.49</v>
      </c>
      <c r="CU8" s="483"/>
      <c r="CV8" s="483"/>
      <c r="CW8" s="483"/>
      <c r="CX8" s="483"/>
      <c r="CY8" s="483"/>
      <c r="CZ8" s="483"/>
      <c r="DA8" s="484"/>
      <c r="DB8" s="482">
        <v>0.49</v>
      </c>
      <c r="DC8" s="483"/>
      <c r="DD8" s="483"/>
      <c r="DE8" s="483"/>
      <c r="DF8" s="483"/>
      <c r="DG8" s="483"/>
      <c r="DH8" s="483"/>
      <c r="DI8" s="484"/>
    </row>
    <row r="9" spans="1:119" ht="18.75" customHeight="1" thickBot="1" x14ac:dyDescent="0.25">
      <c r="A9" s="163"/>
      <c r="B9" s="436" t="s">
        <v>107</v>
      </c>
      <c r="C9" s="437"/>
      <c r="D9" s="437"/>
      <c r="E9" s="437"/>
      <c r="F9" s="437"/>
      <c r="G9" s="437"/>
      <c r="H9" s="437"/>
      <c r="I9" s="437"/>
      <c r="J9" s="437"/>
      <c r="K9" s="485"/>
      <c r="L9" s="486" t="s">
        <v>108</v>
      </c>
      <c r="M9" s="487"/>
      <c r="N9" s="487"/>
      <c r="O9" s="487"/>
      <c r="P9" s="487"/>
      <c r="Q9" s="488"/>
      <c r="R9" s="489">
        <v>211444</v>
      </c>
      <c r="S9" s="490"/>
      <c r="T9" s="490"/>
      <c r="U9" s="490"/>
      <c r="V9" s="491"/>
      <c r="W9" s="399" t="s">
        <v>109</v>
      </c>
      <c r="X9" s="400"/>
      <c r="Y9" s="400"/>
      <c r="Z9" s="400"/>
      <c r="AA9" s="400"/>
      <c r="AB9" s="400"/>
      <c r="AC9" s="400"/>
      <c r="AD9" s="400"/>
      <c r="AE9" s="400"/>
      <c r="AF9" s="400"/>
      <c r="AG9" s="400"/>
      <c r="AH9" s="400"/>
      <c r="AI9" s="400"/>
      <c r="AJ9" s="400"/>
      <c r="AK9" s="400"/>
      <c r="AL9" s="401"/>
      <c r="AM9" s="471" t="s">
        <v>110</v>
      </c>
      <c r="AN9" s="472"/>
      <c r="AO9" s="472"/>
      <c r="AP9" s="472"/>
      <c r="AQ9" s="472"/>
      <c r="AR9" s="472"/>
      <c r="AS9" s="472"/>
      <c r="AT9" s="473"/>
      <c r="AU9" s="474" t="s">
        <v>90</v>
      </c>
      <c r="AV9" s="475"/>
      <c r="AW9" s="475"/>
      <c r="AX9" s="475"/>
      <c r="AY9" s="476" t="s">
        <v>111</v>
      </c>
      <c r="AZ9" s="477"/>
      <c r="BA9" s="477"/>
      <c r="BB9" s="477"/>
      <c r="BC9" s="477"/>
      <c r="BD9" s="477"/>
      <c r="BE9" s="477"/>
      <c r="BF9" s="477"/>
      <c r="BG9" s="477"/>
      <c r="BH9" s="477"/>
      <c r="BI9" s="477"/>
      <c r="BJ9" s="477"/>
      <c r="BK9" s="477"/>
      <c r="BL9" s="477"/>
      <c r="BM9" s="478"/>
      <c r="BN9" s="442">
        <v>1212533</v>
      </c>
      <c r="BO9" s="443"/>
      <c r="BP9" s="443"/>
      <c r="BQ9" s="443"/>
      <c r="BR9" s="443"/>
      <c r="BS9" s="443"/>
      <c r="BT9" s="443"/>
      <c r="BU9" s="444"/>
      <c r="BV9" s="442">
        <v>-451517</v>
      </c>
      <c r="BW9" s="443"/>
      <c r="BX9" s="443"/>
      <c r="BY9" s="443"/>
      <c r="BZ9" s="443"/>
      <c r="CA9" s="443"/>
      <c r="CB9" s="443"/>
      <c r="CC9" s="444"/>
      <c r="CD9" s="445" t="s">
        <v>112</v>
      </c>
      <c r="CE9" s="446"/>
      <c r="CF9" s="446"/>
      <c r="CG9" s="446"/>
      <c r="CH9" s="446"/>
      <c r="CI9" s="446"/>
      <c r="CJ9" s="446"/>
      <c r="CK9" s="446"/>
      <c r="CL9" s="446"/>
      <c r="CM9" s="446"/>
      <c r="CN9" s="446"/>
      <c r="CO9" s="446"/>
      <c r="CP9" s="446"/>
      <c r="CQ9" s="446"/>
      <c r="CR9" s="446"/>
      <c r="CS9" s="447"/>
      <c r="CT9" s="439">
        <v>1.8</v>
      </c>
      <c r="CU9" s="440"/>
      <c r="CV9" s="440"/>
      <c r="CW9" s="440"/>
      <c r="CX9" s="440"/>
      <c r="CY9" s="440"/>
      <c r="CZ9" s="440"/>
      <c r="DA9" s="441"/>
      <c r="DB9" s="439">
        <v>1.7</v>
      </c>
      <c r="DC9" s="440"/>
      <c r="DD9" s="440"/>
      <c r="DE9" s="440"/>
      <c r="DF9" s="440"/>
      <c r="DG9" s="440"/>
      <c r="DH9" s="440"/>
      <c r="DI9" s="441"/>
    </row>
    <row r="10" spans="1:119" ht="18.75" customHeight="1" thickBot="1" x14ac:dyDescent="0.25">
      <c r="A10" s="163"/>
      <c r="B10" s="436"/>
      <c r="C10" s="437"/>
      <c r="D10" s="437"/>
      <c r="E10" s="437"/>
      <c r="F10" s="437"/>
      <c r="G10" s="437"/>
      <c r="H10" s="437"/>
      <c r="I10" s="437"/>
      <c r="J10" s="437"/>
      <c r="K10" s="485"/>
      <c r="L10" s="492" t="s">
        <v>113</v>
      </c>
      <c r="M10" s="472"/>
      <c r="N10" s="472"/>
      <c r="O10" s="472"/>
      <c r="P10" s="472"/>
      <c r="Q10" s="473"/>
      <c r="R10" s="493">
        <v>198073</v>
      </c>
      <c r="S10" s="494"/>
      <c r="T10" s="494"/>
      <c r="U10" s="494"/>
      <c r="V10" s="495"/>
      <c r="W10" s="430"/>
      <c r="X10" s="431"/>
      <c r="Y10" s="431"/>
      <c r="Z10" s="431"/>
      <c r="AA10" s="431"/>
      <c r="AB10" s="431"/>
      <c r="AC10" s="431"/>
      <c r="AD10" s="431"/>
      <c r="AE10" s="431"/>
      <c r="AF10" s="431"/>
      <c r="AG10" s="431"/>
      <c r="AH10" s="431"/>
      <c r="AI10" s="431"/>
      <c r="AJ10" s="431"/>
      <c r="AK10" s="431"/>
      <c r="AL10" s="434"/>
      <c r="AM10" s="471" t="s">
        <v>114</v>
      </c>
      <c r="AN10" s="472"/>
      <c r="AO10" s="472"/>
      <c r="AP10" s="472"/>
      <c r="AQ10" s="472"/>
      <c r="AR10" s="472"/>
      <c r="AS10" s="472"/>
      <c r="AT10" s="473"/>
      <c r="AU10" s="474" t="s">
        <v>90</v>
      </c>
      <c r="AV10" s="475"/>
      <c r="AW10" s="475"/>
      <c r="AX10" s="475"/>
      <c r="AY10" s="476" t="s">
        <v>115</v>
      </c>
      <c r="AZ10" s="477"/>
      <c r="BA10" s="477"/>
      <c r="BB10" s="477"/>
      <c r="BC10" s="477"/>
      <c r="BD10" s="477"/>
      <c r="BE10" s="477"/>
      <c r="BF10" s="477"/>
      <c r="BG10" s="477"/>
      <c r="BH10" s="477"/>
      <c r="BI10" s="477"/>
      <c r="BJ10" s="477"/>
      <c r="BK10" s="477"/>
      <c r="BL10" s="477"/>
      <c r="BM10" s="478"/>
      <c r="BN10" s="442">
        <v>120822</v>
      </c>
      <c r="BO10" s="443"/>
      <c r="BP10" s="443"/>
      <c r="BQ10" s="443"/>
      <c r="BR10" s="443"/>
      <c r="BS10" s="443"/>
      <c r="BT10" s="443"/>
      <c r="BU10" s="444"/>
      <c r="BV10" s="442">
        <v>4323368</v>
      </c>
      <c r="BW10" s="443"/>
      <c r="BX10" s="443"/>
      <c r="BY10" s="443"/>
      <c r="BZ10" s="443"/>
      <c r="CA10" s="443"/>
      <c r="CB10" s="443"/>
      <c r="CC10" s="44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36"/>
      <c r="C11" s="437"/>
      <c r="D11" s="437"/>
      <c r="E11" s="437"/>
      <c r="F11" s="437"/>
      <c r="G11" s="437"/>
      <c r="H11" s="437"/>
      <c r="I11" s="437"/>
      <c r="J11" s="437"/>
      <c r="K11" s="485"/>
      <c r="L11" s="496" t="s">
        <v>117</v>
      </c>
      <c r="M11" s="497"/>
      <c r="N11" s="497"/>
      <c r="O11" s="497"/>
      <c r="P11" s="497"/>
      <c r="Q11" s="498"/>
      <c r="R11" s="499" t="s">
        <v>118</v>
      </c>
      <c r="S11" s="500"/>
      <c r="T11" s="500"/>
      <c r="U11" s="500"/>
      <c r="V11" s="501"/>
      <c r="W11" s="430"/>
      <c r="X11" s="431"/>
      <c r="Y11" s="431"/>
      <c r="Z11" s="431"/>
      <c r="AA11" s="431"/>
      <c r="AB11" s="431"/>
      <c r="AC11" s="431"/>
      <c r="AD11" s="431"/>
      <c r="AE11" s="431"/>
      <c r="AF11" s="431"/>
      <c r="AG11" s="431"/>
      <c r="AH11" s="431"/>
      <c r="AI11" s="431"/>
      <c r="AJ11" s="431"/>
      <c r="AK11" s="431"/>
      <c r="AL11" s="434"/>
      <c r="AM11" s="471" t="s">
        <v>119</v>
      </c>
      <c r="AN11" s="472"/>
      <c r="AO11" s="472"/>
      <c r="AP11" s="472"/>
      <c r="AQ11" s="472"/>
      <c r="AR11" s="472"/>
      <c r="AS11" s="472"/>
      <c r="AT11" s="473"/>
      <c r="AU11" s="474" t="s">
        <v>90</v>
      </c>
      <c r="AV11" s="475"/>
      <c r="AW11" s="475"/>
      <c r="AX11" s="475"/>
      <c r="AY11" s="476" t="s">
        <v>120</v>
      </c>
      <c r="AZ11" s="477"/>
      <c r="BA11" s="477"/>
      <c r="BB11" s="477"/>
      <c r="BC11" s="477"/>
      <c r="BD11" s="477"/>
      <c r="BE11" s="477"/>
      <c r="BF11" s="477"/>
      <c r="BG11" s="477"/>
      <c r="BH11" s="477"/>
      <c r="BI11" s="477"/>
      <c r="BJ11" s="477"/>
      <c r="BK11" s="477"/>
      <c r="BL11" s="477"/>
      <c r="BM11" s="478"/>
      <c r="BN11" s="442">
        <v>0</v>
      </c>
      <c r="BO11" s="443"/>
      <c r="BP11" s="443"/>
      <c r="BQ11" s="443"/>
      <c r="BR11" s="443"/>
      <c r="BS11" s="443"/>
      <c r="BT11" s="443"/>
      <c r="BU11" s="444"/>
      <c r="BV11" s="442">
        <v>0</v>
      </c>
      <c r="BW11" s="443"/>
      <c r="BX11" s="443"/>
      <c r="BY11" s="443"/>
      <c r="BZ11" s="443"/>
      <c r="CA11" s="443"/>
      <c r="CB11" s="443"/>
      <c r="CC11" s="444"/>
      <c r="CD11" s="445" t="s">
        <v>121</v>
      </c>
      <c r="CE11" s="446"/>
      <c r="CF11" s="446"/>
      <c r="CG11" s="446"/>
      <c r="CH11" s="446"/>
      <c r="CI11" s="446"/>
      <c r="CJ11" s="446"/>
      <c r="CK11" s="446"/>
      <c r="CL11" s="446"/>
      <c r="CM11" s="446"/>
      <c r="CN11" s="446"/>
      <c r="CO11" s="446"/>
      <c r="CP11" s="446"/>
      <c r="CQ11" s="446"/>
      <c r="CR11" s="446"/>
      <c r="CS11" s="447"/>
      <c r="CT11" s="482" t="s">
        <v>122</v>
      </c>
      <c r="CU11" s="483"/>
      <c r="CV11" s="483"/>
      <c r="CW11" s="483"/>
      <c r="CX11" s="483"/>
      <c r="CY11" s="483"/>
      <c r="CZ11" s="483"/>
      <c r="DA11" s="484"/>
      <c r="DB11" s="482" t="s">
        <v>122</v>
      </c>
      <c r="DC11" s="483"/>
      <c r="DD11" s="483"/>
      <c r="DE11" s="483"/>
      <c r="DF11" s="483"/>
      <c r="DG11" s="483"/>
      <c r="DH11" s="483"/>
      <c r="DI11" s="484"/>
    </row>
    <row r="12" spans="1:119" ht="18.75" customHeight="1" x14ac:dyDescent="0.2">
      <c r="A12" s="163"/>
      <c r="B12" s="502" t="s">
        <v>123</v>
      </c>
      <c r="C12" s="503"/>
      <c r="D12" s="503"/>
      <c r="E12" s="503"/>
      <c r="F12" s="503"/>
      <c r="G12" s="503"/>
      <c r="H12" s="503"/>
      <c r="I12" s="503"/>
      <c r="J12" s="503"/>
      <c r="K12" s="504"/>
      <c r="L12" s="511" t="s">
        <v>124</v>
      </c>
      <c r="M12" s="512"/>
      <c r="N12" s="512"/>
      <c r="O12" s="512"/>
      <c r="P12" s="512"/>
      <c r="Q12" s="513"/>
      <c r="R12" s="514">
        <v>216084</v>
      </c>
      <c r="S12" s="515"/>
      <c r="T12" s="515"/>
      <c r="U12" s="515"/>
      <c r="V12" s="516"/>
      <c r="W12" s="517" t="s">
        <v>1</v>
      </c>
      <c r="X12" s="475"/>
      <c r="Y12" s="475"/>
      <c r="Z12" s="475"/>
      <c r="AA12" s="475"/>
      <c r="AB12" s="518"/>
      <c r="AC12" s="519" t="s">
        <v>125</v>
      </c>
      <c r="AD12" s="520"/>
      <c r="AE12" s="520"/>
      <c r="AF12" s="520"/>
      <c r="AG12" s="521"/>
      <c r="AH12" s="519" t="s">
        <v>126</v>
      </c>
      <c r="AI12" s="520"/>
      <c r="AJ12" s="520"/>
      <c r="AK12" s="520"/>
      <c r="AL12" s="522"/>
      <c r="AM12" s="471" t="s">
        <v>127</v>
      </c>
      <c r="AN12" s="472"/>
      <c r="AO12" s="472"/>
      <c r="AP12" s="472"/>
      <c r="AQ12" s="472"/>
      <c r="AR12" s="472"/>
      <c r="AS12" s="472"/>
      <c r="AT12" s="473"/>
      <c r="AU12" s="474" t="s">
        <v>90</v>
      </c>
      <c r="AV12" s="475"/>
      <c r="AW12" s="475"/>
      <c r="AX12" s="475"/>
      <c r="AY12" s="476" t="s">
        <v>128</v>
      </c>
      <c r="AZ12" s="477"/>
      <c r="BA12" s="477"/>
      <c r="BB12" s="477"/>
      <c r="BC12" s="477"/>
      <c r="BD12" s="477"/>
      <c r="BE12" s="477"/>
      <c r="BF12" s="477"/>
      <c r="BG12" s="477"/>
      <c r="BH12" s="477"/>
      <c r="BI12" s="477"/>
      <c r="BJ12" s="477"/>
      <c r="BK12" s="477"/>
      <c r="BL12" s="477"/>
      <c r="BM12" s="478"/>
      <c r="BN12" s="442">
        <v>0</v>
      </c>
      <c r="BO12" s="443"/>
      <c r="BP12" s="443"/>
      <c r="BQ12" s="443"/>
      <c r="BR12" s="443"/>
      <c r="BS12" s="443"/>
      <c r="BT12" s="443"/>
      <c r="BU12" s="444"/>
      <c r="BV12" s="442">
        <v>0</v>
      </c>
      <c r="BW12" s="443"/>
      <c r="BX12" s="443"/>
      <c r="BY12" s="443"/>
      <c r="BZ12" s="443"/>
      <c r="CA12" s="443"/>
      <c r="CB12" s="443"/>
      <c r="CC12" s="444"/>
      <c r="CD12" s="445" t="s">
        <v>129</v>
      </c>
      <c r="CE12" s="446"/>
      <c r="CF12" s="446"/>
      <c r="CG12" s="446"/>
      <c r="CH12" s="446"/>
      <c r="CI12" s="446"/>
      <c r="CJ12" s="446"/>
      <c r="CK12" s="446"/>
      <c r="CL12" s="446"/>
      <c r="CM12" s="446"/>
      <c r="CN12" s="446"/>
      <c r="CO12" s="446"/>
      <c r="CP12" s="446"/>
      <c r="CQ12" s="446"/>
      <c r="CR12" s="446"/>
      <c r="CS12" s="447"/>
      <c r="CT12" s="482" t="s">
        <v>122</v>
      </c>
      <c r="CU12" s="483"/>
      <c r="CV12" s="483"/>
      <c r="CW12" s="483"/>
      <c r="CX12" s="483"/>
      <c r="CY12" s="483"/>
      <c r="CZ12" s="483"/>
      <c r="DA12" s="484"/>
      <c r="DB12" s="482" t="s">
        <v>122</v>
      </c>
      <c r="DC12" s="483"/>
      <c r="DD12" s="483"/>
      <c r="DE12" s="483"/>
      <c r="DF12" s="483"/>
      <c r="DG12" s="483"/>
      <c r="DH12" s="483"/>
      <c r="DI12" s="484"/>
    </row>
    <row r="13" spans="1:119" ht="18.75" customHeight="1" x14ac:dyDescent="0.2">
      <c r="A13" s="163"/>
      <c r="B13" s="505"/>
      <c r="C13" s="506"/>
      <c r="D13" s="506"/>
      <c r="E13" s="506"/>
      <c r="F13" s="506"/>
      <c r="G13" s="506"/>
      <c r="H13" s="506"/>
      <c r="I13" s="506"/>
      <c r="J13" s="506"/>
      <c r="K13" s="507"/>
      <c r="L13" s="172"/>
      <c r="M13" s="533" t="s">
        <v>130</v>
      </c>
      <c r="N13" s="534"/>
      <c r="O13" s="534"/>
      <c r="P13" s="534"/>
      <c r="Q13" s="535"/>
      <c r="R13" s="526">
        <v>195752</v>
      </c>
      <c r="S13" s="527"/>
      <c r="T13" s="527"/>
      <c r="U13" s="527"/>
      <c r="V13" s="528"/>
      <c r="W13" s="458" t="s">
        <v>131</v>
      </c>
      <c r="X13" s="459"/>
      <c r="Y13" s="459"/>
      <c r="Z13" s="459"/>
      <c r="AA13" s="459"/>
      <c r="AB13" s="449"/>
      <c r="AC13" s="493">
        <v>52</v>
      </c>
      <c r="AD13" s="494"/>
      <c r="AE13" s="494"/>
      <c r="AF13" s="494"/>
      <c r="AG13" s="536"/>
      <c r="AH13" s="493">
        <v>53</v>
      </c>
      <c r="AI13" s="494"/>
      <c r="AJ13" s="494"/>
      <c r="AK13" s="494"/>
      <c r="AL13" s="495"/>
      <c r="AM13" s="471" t="s">
        <v>132</v>
      </c>
      <c r="AN13" s="472"/>
      <c r="AO13" s="472"/>
      <c r="AP13" s="472"/>
      <c r="AQ13" s="472"/>
      <c r="AR13" s="472"/>
      <c r="AS13" s="472"/>
      <c r="AT13" s="473"/>
      <c r="AU13" s="474" t="s">
        <v>98</v>
      </c>
      <c r="AV13" s="475"/>
      <c r="AW13" s="475"/>
      <c r="AX13" s="475"/>
      <c r="AY13" s="476" t="s">
        <v>133</v>
      </c>
      <c r="AZ13" s="477"/>
      <c r="BA13" s="477"/>
      <c r="BB13" s="477"/>
      <c r="BC13" s="477"/>
      <c r="BD13" s="477"/>
      <c r="BE13" s="477"/>
      <c r="BF13" s="477"/>
      <c r="BG13" s="477"/>
      <c r="BH13" s="477"/>
      <c r="BI13" s="477"/>
      <c r="BJ13" s="477"/>
      <c r="BK13" s="477"/>
      <c r="BL13" s="477"/>
      <c r="BM13" s="478"/>
      <c r="BN13" s="442">
        <v>1333355</v>
      </c>
      <c r="BO13" s="443"/>
      <c r="BP13" s="443"/>
      <c r="BQ13" s="443"/>
      <c r="BR13" s="443"/>
      <c r="BS13" s="443"/>
      <c r="BT13" s="443"/>
      <c r="BU13" s="444"/>
      <c r="BV13" s="442">
        <v>3871851</v>
      </c>
      <c r="BW13" s="443"/>
      <c r="BX13" s="443"/>
      <c r="BY13" s="443"/>
      <c r="BZ13" s="443"/>
      <c r="CA13" s="443"/>
      <c r="CB13" s="443"/>
      <c r="CC13" s="444"/>
      <c r="CD13" s="445" t="s">
        <v>134</v>
      </c>
      <c r="CE13" s="446"/>
      <c r="CF13" s="446"/>
      <c r="CG13" s="446"/>
      <c r="CH13" s="446"/>
      <c r="CI13" s="446"/>
      <c r="CJ13" s="446"/>
      <c r="CK13" s="446"/>
      <c r="CL13" s="446"/>
      <c r="CM13" s="446"/>
      <c r="CN13" s="446"/>
      <c r="CO13" s="446"/>
      <c r="CP13" s="446"/>
      <c r="CQ13" s="446"/>
      <c r="CR13" s="446"/>
      <c r="CS13" s="447"/>
      <c r="CT13" s="439">
        <v>-1.5</v>
      </c>
      <c r="CU13" s="440"/>
      <c r="CV13" s="440"/>
      <c r="CW13" s="440"/>
      <c r="CX13" s="440"/>
      <c r="CY13" s="440"/>
      <c r="CZ13" s="440"/>
      <c r="DA13" s="441"/>
      <c r="DB13" s="439">
        <v>-2.1</v>
      </c>
      <c r="DC13" s="440"/>
      <c r="DD13" s="440"/>
      <c r="DE13" s="440"/>
      <c r="DF13" s="440"/>
      <c r="DG13" s="440"/>
      <c r="DH13" s="440"/>
      <c r="DI13" s="441"/>
    </row>
    <row r="14" spans="1:119" ht="18.75" customHeight="1" thickBot="1" x14ac:dyDescent="0.25">
      <c r="A14" s="163"/>
      <c r="B14" s="505"/>
      <c r="C14" s="506"/>
      <c r="D14" s="506"/>
      <c r="E14" s="506"/>
      <c r="F14" s="506"/>
      <c r="G14" s="506"/>
      <c r="H14" s="506"/>
      <c r="I14" s="506"/>
      <c r="J14" s="506"/>
      <c r="K14" s="507"/>
      <c r="L14" s="523" t="s">
        <v>135</v>
      </c>
      <c r="M14" s="524"/>
      <c r="N14" s="524"/>
      <c r="O14" s="524"/>
      <c r="P14" s="524"/>
      <c r="Q14" s="525"/>
      <c r="R14" s="526">
        <v>212388</v>
      </c>
      <c r="S14" s="527"/>
      <c r="T14" s="527"/>
      <c r="U14" s="527"/>
      <c r="V14" s="528"/>
      <c r="W14" s="432"/>
      <c r="X14" s="433"/>
      <c r="Y14" s="433"/>
      <c r="Z14" s="433"/>
      <c r="AA14" s="433"/>
      <c r="AB14" s="422"/>
      <c r="AC14" s="529">
        <v>0.1</v>
      </c>
      <c r="AD14" s="530"/>
      <c r="AE14" s="530"/>
      <c r="AF14" s="530"/>
      <c r="AG14" s="531"/>
      <c r="AH14" s="529">
        <v>0.1</v>
      </c>
      <c r="AI14" s="530"/>
      <c r="AJ14" s="530"/>
      <c r="AK14" s="530"/>
      <c r="AL14" s="532"/>
      <c r="AM14" s="471"/>
      <c r="AN14" s="472"/>
      <c r="AO14" s="472"/>
      <c r="AP14" s="472"/>
      <c r="AQ14" s="472"/>
      <c r="AR14" s="472"/>
      <c r="AS14" s="472"/>
      <c r="AT14" s="473"/>
      <c r="AU14" s="474"/>
      <c r="AV14" s="475"/>
      <c r="AW14" s="475"/>
      <c r="AX14" s="475"/>
      <c r="AY14" s="476"/>
      <c r="AZ14" s="477"/>
      <c r="BA14" s="477"/>
      <c r="BB14" s="477"/>
      <c r="BC14" s="477"/>
      <c r="BD14" s="477"/>
      <c r="BE14" s="477"/>
      <c r="BF14" s="477"/>
      <c r="BG14" s="477"/>
      <c r="BH14" s="477"/>
      <c r="BI14" s="477"/>
      <c r="BJ14" s="477"/>
      <c r="BK14" s="477"/>
      <c r="BL14" s="477"/>
      <c r="BM14" s="478"/>
      <c r="BN14" s="442"/>
      <c r="BO14" s="443"/>
      <c r="BP14" s="443"/>
      <c r="BQ14" s="443"/>
      <c r="BR14" s="443"/>
      <c r="BS14" s="443"/>
      <c r="BT14" s="443"/>
      <c r="BU14" s="444"/>
      <c r="BV14" s="442"/>
      <c r="BW14" s="443"/>
      <c r="BX14" s="443"/>
      <c r="BY14" s="443"/>
      <c r="BZ14" s="443"/>
      <c r="CA14" s="443"/>
      <c r="CB14" s="443"/>
      <c r="CC14" s="444"/>
      <c r="CD14" s="537" t="s">
        <v>136</v>
      </c>
      <c r="CE14" s="538"/>
      <c r="CF14" s="538"/>
      <c r="CG14" s="538"/>
      <c r="CH14" s="538"/>
      <c r="CI14" s="538"/>
      <c r="CJ14" s="538"/>
      <c r="CK14" s="538"/>
      <c r="CL14" s="538"/>
      <c r="CM14" s="538"/>
      <c r="CN14" s="538"/>
      <c r="CO14" s="538"/>
      <c r="CP14" s="538"/>
      <c r="CQ14" s="538"/>
      <c r="CR14" s="538"/>
      <c r="CS14" s="539"/>
      <c r="CT14" s="540" t="s">
        <v>122</v>
      </c>
      <c r="CU14" s="541"/>
      <c r="CV14" s="541"/>
      <c r="CW14" s="541"/>
      <c r="CX14" s="541"/>
      <c r="CY14" s="541"/>
      <c r="CZ14" s="541"/>
      <c r="DA14" s="542"/>
      <c r="DB14" s="540" t="s">
        <v>122</v>
      </c>
      <c r="DC14" s="541"/>
      <c r="DD14" s="541"/>
      <c r="DE14" s="541"/>
      <c r="DF14" s="541"/>
      <c r="DG14" s="541"/>
      <c r="DH14" s="541"/>
      <c r="DI14" s="542"/>
    </row>
    <row r="15" spans="1:119" ht="18.75" customHeight="1" x14ac:dyDescent="0.2">
      <c r="A15" s="163"/>
      <c r="B15" s="505"/>
      <c r="C15" s="506"/>
      <c r="D15" s="506"/>
      <c r="E15" s="506"/>
      <c r="F15" s="506"/>
      <c r="G15" s="506"/>
      <c r="H15" s="506"/>
      <c r="I15" s="506"/>
      <c r="J15" s="506"/>
      <c r="K15" s="507"/>
      <c r="L15" s="172"/>
      <c r="M15" s="533" t="s">
        <v>130</v>
      </c>
      <c r="N15" s="534"/>
      <c r="O15" s="534"/>
      <c r="P15" s="534"/>
      <c r="Q15" s="535"/>
      <c r="R15" s="526">
        <v>193903</v>
      </c>
      <c r="S15" s="527"/>
      <c r="T15" s="527"/>
      <c r="U15" s="527"/>
      <c r="V15" s="528"/>
      <c r="W15" s="458" t="s">
        <v>137</v>
      </c>
      <c r="X15" s="459"/>
      <c r="Y15" s="459"/>
      <c r="Z15" s="459"/>
      <c r="AA15" s="459"/>
      <c r="AB15" s="449"/>
      <c r="AC15" s="493">
        <v>13589</v>
      </c>
      <c r="AD15" s="494"/>
      <c r="AE15" s="494"/>
      <c r="AF15" s="494"/>
      <c r="AG15" s="536"/>
      <c r="AH15" s="493">
        <v>12806</v>
      </c>
      <c r="AI15" s="494"/>
      <c r="AJ15" s="494"/>
      <c r="AK15" s="494"/>
      <c r="AL15" s="495"/>
      <c r="AM15" s="471"/>
      <c r="AN15" s="472"/>
      <c r="AO15" s="472"/>
      <c r="AP15" s="472"/>
      <c r="AQ15" s="472"/>
      <c r="AR15" s="472"/>
      <c r="AS15" s="472"/>
      <c r="AT15" s="473"/>
      <c r="AU15" s="474"/>
      <c r="AV15" s="475"/>
      <c r="AW15" s="475"/>
      <c r="AX15" s="475"/>
      <c r="AY15" s="402" t="s">
        <v>138</v>
      </c>
      <c r="AZ15" s="403"/>
      <c r="BA15" s="403"/>
      <c r="BB15" s="403"/>
      <c r="BC15" s="403"/>
      <c r="BD15" s="403"/>
      <c r="BE15" s="403"/>
      <c r="BF15" s="403"/>
      <c r="BG15" s="403"/>
      <c r="BH15" s="403"/>
      <c r="BI15" s="403"/>
      <c r="BJ15" s="403"/>
      <c r="BK15" s="403"/>
      <c r="BL15" s="403"/>
      <c r="BM15" s="404"/>
      <c r="BN15" s="405">
        <v>30202570</v>
      </c>
      <c r="BO15" s="406"/>
      <c r="BP15" s="406"/>
      <c r="BQ15" s="406"/>
      <c r="BR15" s="406"/>
      <c r="BS15" s="406"/>
      <c r="BT15" s="406"/>
      <c r="BU15" s="407"/>
      <c r="BV15" s="405">
        <v>28706436</v>
      </c>
      <c r="BW15" s="406"/>
      <c r="BX15" s="406"/>
      <c r="BY15" s="406"/>
      <c r="BZ15" s="406"/>
      <c r="CA15" s="406"/>
      <c r="CB15" s="406"/>
      <c r="CC15" s="407"/>
      <c r="CD15" s="543" t="s">
        <v>139</v>
      </c>
      <c r="CE15" s="544"/>
      <c r="CF15" s="544"/>
      <c r="CG15" s="544"/>
      <c r="CH15" s="544"/>
      <c r="CI15" s="544"/>
      <c r="CJ15" s="544"/>
      <c r="CK15" s="544"/>
      <c r="CL15" s="544"/>
      <c r="CM15" s="544"/>
      <c r="CN15" s="544"/>
      <c r="CO15" s="544"/>
      <c r="CP15" s="544"/>
      <c r="CQ15" s="544"/>
      <c r="CR15" s="544"/>
      <c r="CS15" s="545"/>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05"/>
      <c r="C16" s="506"/>
      <c r="D16" s="506"/>
      <c r="E16" s="506"/>
      <c r="F16" s="506"/>
      <c r="G16" s="506"/>
      <c r="H16" s="506"/>
      <c r="I16" s="506"/>
      <c r="J16" s="506"/>
      <c r="K16" s="507"/>
      <c r="L16" s="523" t="s">
        <v>140</v>
      </c>
      <c r="M16" s="546"/>
      <c r="N16" s="546"/>
      <c r="O16" s="546"/>
      <c r="P16" s="546"/>
      <c r="Q16" s="547"/>
      <c r="R16" s="548" t="s">
        <v>141</v>
      </c>
      <c r="S16" s="549"/>
      <c r="T16" s="549"/>
      <c r="U16" s="549"/>
      <c r="V16" s="550"/>
      <c r="W16" s="432"/>
      <c r="X16" s="433"/>
      <c r="Y16" s="433"/>
      <c r="Z16" s="433"/>
      <c r="AA16" s="433"/>
      <c r="AB16" s="422"/>
      <c r="AC16" s="529">
        <v>15.7</v>
      </c>
      <c r="AD16" s="530"/>
      <c r="AE16" s="530"/>
      <c r="AF16" s="530"/>
      <c r="AG16" s="531"/>
      <c r="AH16" s="529">
        <v>18.2</v>
      </c>
      <c r="AI16" s="530"/>
      <c r="AJ16" s="530"/>
      <c r="AK16" s="530"/>
      <c r="AL16" s="532"/>
      <c r="AM16" s="471"/>
      <c r="AN16" s="472"/>
      <c r="AO16" s="472"/>
      <c r="AP16" s="472"/>
      <c r="AQ16" s="472"/>
      <c r="AR16" s="472"/>
      <c r="AS16" s="472"/>
      <c r="AT16" s="473"/>
      <c r="AU16" s="474"/>
      <c r="AV16" s="475"/>
      <c r="AW16" s="475"/>
      <c r="AX16" s="475"/>
      <c r="AY16" s="476" t="s">
        <v>142</v>
      </c>
      <c r="AZ16" s="477"/>
      <c r="BA16" s="477"/>
      <c r="BB16" s="477"/>
      <c r="BC16" s="477"/>
      <c r="BD16" s="477"/>
      <c r="BE16" s="477"/>
      <c r="BF16" s="477"/>
      <c r="BG16" s="477"/>
      <c r="BH16" s="477"/>
      <c r="BI16" s="477"/>
      <c r="BJ16" s="477"/>
      <c r="BK16" s="477"/>
      <c r="BL16" s="477"/>
      <c r="BM16" s="478"/>
      <c r="BN16" s="442">
        <v>61317563</v>
      </c>
      <c r="BO16" s="443"/>
      <c r="BP16" s="443"/>
      <c r="BQ16" s="443"/>
      <c r="BR16" s="443"/>
      <c r="BS16" s="443"/>
      <c r="BT16" s="443"/>
      <c r="BU16" s="444"/>
      <c r="BV16" s="442">
        <v>57909417</v>
      </c>
      <c r="BW16" s="443"/>
      <c r="BX16" s="443"/>
      <c r="BY16" s="443"/>
      <c r="BZ16" s="443"/>
      <c r="CA16" s="443"/>
      <c r="CB16" s="443"/>
      <c r="CC16" s="444"/>
      <c r="CD16" s="176"/>
      <c r="CE16" s="556"/>
      <c r="CF16" s="556"/>
      <c r="CG16" s="556"/>
      <c r="CH16" s="556"/>
      <c r="CI16" s="556"/>
      <c r="CJ16" s="556"/>
      <c r="CK16" s="556"/>
      <c r="CL16" s="556"/>
      <c r="CM16" s="556"/>
      <c r="CN16" s="556"/>
      <c r="CO16" s="556"/>
      <c r="CP16" s="556"/>
      <c r="CQ16" s="556"/>
      <c r="CR16" s="556"/>
      <c r="CS16" s="557"/>
      <c r="CT16" s="439"/>
      <c r="CU16" s="440"/>
      <c r="CV16" s="440"/>
      <c r="CW16" s="440"/>
      <c r="CX16" s="440"/>
      <c r="CY16" s="440"/>
      <c r="CZ16" s="440"/>
      <c r="DA16" s="441"/>
      <c r="DB16" s="439"/>
      <c r="DC16" s="440"/>
      <c r="DD16" s="440"/>
      <c r="DE16" s="440"/>
      <c r="DF16" s="440"/>
      <c r="DG16" s="440"/>
      <c r="DH16" s="440"/>
      <c r="DI16" s="441"/>
    </row>
    <row r="17" spans="1:113" ht="18.75" customHeight="1" thickBot="1" x14ac:dyDescent="0.25">
      <c r="A17" s="163"/>
      <c r="B17" s="508"/>
      <c r="C17" s="509"/>
      <c r="D17" s="509"/>
      <c r="E17" s="509"/>
      <c r="F17" s="509"/>
      <c r="G17" s="509"/>
      <c r="H17" s="509"/>
      <c r="I17" s="509"/>
      <c r="J17" s="509"/>
      <c r="K17" s="510"/>
      <c r="L17" s="177"/>
      <c r="M17" s="553" t="s">
        <v>143</v>
      </c>
      <c r="N17" s="554"/>
      <c r="O17" s="554"/>
      <c r="P17" s="554"/>
      <c r="Q17" s="555"/>
      <c r="R17" s="548" t="s">
        <v>144</v>
      </c>
      <c r="S17" s="549"/>
      <c r="T17" s="549"/>
      <c r="U17" s="549"/>
      <c r="V17" s="550"/>
      <c r="W17" s="458" t="s">
        <v>145</v>
      </c>
      <c r="X17" s="459"/>
      <c r="Y17" s="459"/>
      <c r="Z17" s="459"/>
      <c r="AA17" s="459"/>
      <c r="AB17" s="449"/>
      <c r="AC17" s="493">
        <v>73073</v>
      </c>
      <c r="AD17" s="494"/>
      <c r="AE17" s="494"/>
      <c r="AF17" s="494"/>
      <c r="AG17" s="536"/>
      <c r="AH17" s="493">
        <v>57558</v>
      </c>
      <c r="AI17" s="494"/>
      <c r="AJ17" s="494"/>
      <c r="AK17" s="494"/>
      <c r="AL17" s="495"/>
      <c r="AM17" s="471"/>
      <c r="AN17" s="472"/>
      <c r="AO17" s="472"/>
      <c r="AP17" s="472"/>
      <c r="AQ17" s="472"/>
      <c r="AR17" s="472"/>
      <c r="AS17" s="472"/>
      <c r="AT17" s="473"/>
      <c r="AU17" s="474"/>
      <c r="AV17" s="475"/>
      <c r="AW17" s="475"/>
      <c r="AX17" s="475"/>
      <c r="AY17" s="476" t="s">
        <v>146</v>
      </c>
      <c r="AZ17" s="477"/>
      <c r="BA17" s="477"/>
      <c r="BB17" s="477"/>
      <c r="BC17" s="477"/>
      <c r="BD17" s="477"/>
      <c r="BE17" s="477"/>
      <c r="BF17" s="477"/>
      <c r="BG17" s="477"/>
      <c r="BH17" s="477"/>
      <c r="BI17" s="477"/>
      <c r="BJ17" s="477"/>
      <c r="BK17" s="477"/>
      <c r="BL17" s="477"/>
      <c r="BM17" s="478"/>
      <c r="BN17" s="442">
        <v>66003589</v>
      </c>
      <c r="BO17" s="443"/>
      <c r="BP17" s="443"/>
      <c r="BQ17" s="443"/>
      <c r="BR17" s="443"/>
      <c r="BS17" s="443"/>
      <c r="BT17" s="443"/>
      <c r="BU17" s="444"/>
      <c r="BV17" s="442">
        <v>62279624</v>
      </c>
      <c r="BW17" s="443"/>
      <c r="BX17" s="443"/>
      <c r="BY17" s="443"/>
      <c r="BZ17" s="443"/>
      <c r="CA17" s="443"/>
      <c r="CB17" s="443"/>
      <c r="CC17" s="444"/>
      <c r="CD17" s="176"/>
      <c r="CE17" s="556"/>
      <c r="CF17" s="556"/>
      <c r="CG17" s="556"/>
      <c r="CH17" s="556"/>
      <c r="CI17" s="556"/>
      <c r="CJ17" s="556"/>
      <c r="CK17" s="556"/>
      <c r="CL17" s="556"/>
      <c r="CM17" s="556"/>
      <c r="CN17" s="556"/>
      <c r="CO17" s="556"/>
      <c r="CP17" s="556"/>
      <c r="CQ17" s="556"/>
      <c r="CR17" s="556"/>
      <c r="CS17" s="557"/>
      <c r="CT17" s="439"/>
      <c r="CU17" s="440"/>
      <c r="CV17" s="440"/>
      <c r="CW17" s="440"/>
      <c r="CX17" s="440"/>
      <c r="CY17" s="440"/>
      <c r="CZ17" s="440"/>
      <c r="DA17" s="441"/>
      <c r="DB17" s="439"/>
      <c r="DC17" s="440"/>
      <c r="DD17" s="440"/>
      <c r="DE17" s="440"/>
      <c r="DF17" s="440"/>
      <c r="DG17" s="440"/>
      <c r="DH17" s="440"/>
      <c r="DI17" s="441"/>
    </row>
    <row r="18" spans="1:113" ht="18.75" customHeight="1" thickBot="1" x14ac:dyDescent="0.25">
      <c r="A18" s="163"/>
      <c r="B18" s="564" t="s">
        <v>147</v>
      </c>
      <c r="C18" s="485"/>
      <c r="D18" s="485"/>
      <c r="E18" s="565"/>
      <c r="F18" s="565"/>
      <c r="G18" s="565"/>
      <c r="H18" s="565"/>
      <c r="I18" s="565"/>
      <c r="J18" s="565"/>
      <c r="K18" s="565"/>
      <c r="L18" s="566">
        <v>10.11</v>
      </c>
      <c r="M18" s="566"/>
      <c r="N18" s="566"/>
      <c r="O18" s="566"/>
      <c r="P18" s="566"/>
      <c r="Q18" s="566"/>
      <c r="R18" s="567"/>
      <c r="S18" s="567"/>
      <c r="T18" s="567"/>
      <c r="U18" s="567"/>
      <c r="V18" s="568"/>
      <c r="W18" s="460"/>
      <c r="X18" s="461"/>
      <c r="Y18" s="461"/>
      <c r="Z18" s="461"/>
      <c r="AA18" s="461"/>
      <c r="AB18" s="452"/>
      <c r="AC18" s="569">
        <v>84.3</v>
      </c>
      <c r="AD18" s="570"/>
      <c r="AE18" s="570"/>
      <c r="AF18" s="570"/>
      <c r="AG18" s="571"/>
      <c r="AH18" s="569">
        <v>81.7</v>
      </c>
      <c r="AI18" s="570"/>
      <c r="AJ18" s="570"/>
      <c r="AK18" s="570"/>
      <c r="AL18" s="572"/>
      <c r="AM18" s="471"/>
      <c r="AN18" s="472"/>
      <c r="AO18" s="472"/>
      <c r="AP18" s="472"/>
      <c r="AQ18" s="472"/>
      <c r="AR18" s="472"/>
      <c r="AS18" s="472"/>
      <c r="AT18" s="473"/>
      <c r="AU18" s="474"/>
      <c r="AV18" s="475"/>
      <c r="AW18" s="475"/>
      <c r="AX18" s="475"/>
      <c r="AY18" s="476" t="s">
        <v>148</v>
      </c>
      <c r="AZ18" s="477"/>
      <c r="BA18" s="477"/>
      <c r="BB18" s="477"/>
      <c r="BC18" s="477"/>
      <c r="BD18" s="477"/>
      <c r="BE18" s="477"/>
      <c r="BF18" s="477"/>
      <c r="BG18" s="477"/>
      <c r="BH18" s="477"/>
      <c r="BI18" s="477"/>
      <c r="BJ18" s="477"/>
      <c r="BK18" s="477"/>
      <c r="BL18" s="477"/>
      <c r="BM18" s="478"/>
      <c r="BN18" s="442">
        <v>58673329</v>
      </c>
      <c r="BO18" s="443"/>
      <c r="BP18" s="443"/>
      <c r="BQ18" s="443"/>
      <c r="BR18" s="443"/>
      <c r="BS18" s="443"/>
      <c r="BT18" s="443"/>
      <c r="BU18" s="444"/>
      <c r="BV18" s="442">
        <v>54464304</v>
      </c>
      <c r="BW18" s="443"/>
      <c r="BX18" s="443"/>
      <c r="BY18" s="443"/>
      <c r="BZ18" s="443"/>
      <c r="CA18" s="443"/>
      <c r="CB18" s="443"/>
      <c r="CC18" s="444"/>
      <c r="CD18" s="176"/>
      <c r="CE18" s="556"/>
      <c r="CF18" s="556"/>
      <c r="CG18" s="556"/>
      <c r="CH18" s="556"/>
      <c r="CI18" s="556"/>
      <c r="CJ18" s="556"/>
      <c r="CK18" s="556"/>
      <c r="CL18" s="556"/>
      <c r="CM18" s="556"/>
      <c r="CN18" s="556"/>
      <c r="CO18" s="556"/>
      <c r="CP18" s="556"/>
      <c r="CQ18" s="556"/>
      <c r="CR18" s="556"/>
      <c r="CS18" s="557"/>
      <c r="CT18" s="439"/>
      <c r="CU18" s="440"/>
      <c r="CV18" s="440"/>
      <c r="CW18" s="440"/>
      <c r="CX18" s="440"/>
      <c r="CY18" s="440"/>
      <c r="CZ18" s="440"/>
      <c r="DA18" s="441"/>
      <c r="DB18" s="439"/>
      <c r="DC18" s="440"/>
      <c r="DD18" s="440"/>
      <c r="DE18" s="440"/>
      <c r="DF18" s="440"/>
      <c r="DG18" s="440"/>
      <c r="DH18" s="440"/>
      <c r="DI18" s="441"/>
    </row>
    <row r="19" spans="1:113" ht="18.75" customHeight="1" thickBot="1" x14ac:dyDescent="0.25">
      <c r="A19" s="163"/>
      <c r="B19" s="564" t="s">
        <v>149</v>
      </c>
      <c r="C19" s="485"/>
      <c r="D19" s="485"/>
      <c r="E19" s="565"/>
      <c r="F19" s="565"/>
      <c r="G19" s="565"/>
      <c r="H19" s="565"/>
      <c r="I19" s="565"/>
      <c r="J19" s="565"/>
      <c r="K19" s="565"/>
      <c r="L19" s="573">
        <v>20914</v>
      </c>
      <c r="M19" s="573"/>
      <c r="N19" s="573"/>
      <c r="O19" s="573"/>
      <c r="P19" s="573"/>
      <c r="Q19" s="573"/>
      <c r="R19" s="574"/>
      <c r="S19" s="574"/>
      <c r="T19" s="574"/>
      <c r="U19" s="574"/>
      <c r="V19" s="575"/>
      <c r="W19" s="399"/>
      <c r="X19" s="400"/>
      <c r="Y19" s="400"/>
      <c r="Z19" s="400"/>
      <c r="AA19" s="400"/>
      <c r="AB19" s="400"/>
      <c r="AC19" s="551"/>
      <c r="AD19" s="551"/>
      <c r="AE19" s="551"/>
      <c r="AF19" s="551"/>
      <c r="AG19" s="551"/>
      <c r="AH19" s="551"/>
      <c r="AI19" s="551"/>
      <c r="AJ19" s="551"/>
      <c r="AK19" s="551"/>
      <c r="AL19" s="552"/>
      <c r="AM19" s="471"/>
      <c r="AN19" s="472"/>
      <c r="AO19" s="472"/>
      <c r="AP19" s="472"/>
      <c r="AQ19" s="472"/>
      <c r="AR19" s="472"/>
      <c r="AS19" s="472"/>
      <c r="AT19" s="473"/>
      <c r="AU19" s="474"/>
      <c r="AV19" s="475"/>
      <c r="AW19" s="475"/>
      <c r="AX19" s="475"/>
      <c r="AY19" s="476" t="s">
        <v>150</v>
      </c>
      <c r="AZ19" s="477"/>
      <c r="BA19" s="477"/>
      <c r="BB19" s="477"/>
      <c r="BC19" s="477"/>
      <c r="BD19" s="477"/>
      <c r="BE19" s="477"/>
      <c r="BF19" s="477"/>
      <c r="BG19" s="477"/>
      <c r="BH19" s="477"/>
      <c r="BI19" s="477"/>
      <c r="BJ19" s="477"/>
      <c r="BK19" s="477"/>
      <c r="BL19" s="477"/>
      <c r="BM19" s="478"/>
      <c r="BN19" s="442">
        <v>86723597</v>
      </c>
      <c r="BO19" s="443"/>
      <c r="BP19" s="443"/>
      <c r="BQ19" s="443"/>
      <c r="BR19" s="443"/>
      <c r="BS19" s="443"/>
      <c r="BT19" s="443"/>
      <c r="BU19" s="444"/>
      <c r="BV19" s="442">
        <v>83769718</v>
      </c>
      <c r="BW19" s="443"/>
      <c r="BX19" s="443"/>
      <c r="BY19" s="443"/>
      <c r="BZ19" s="443"/>
      <c r="CA19" s="443"/>
      <c r="CB19" s="443"/>
      <c r="CC19" s="444"/>
      <c r="CD19" s="176"/>
      <c r="CE19" s="556"/>
      <c r="CF19" s="556"/>
      <c r="CG19" s="556"/>
      <c r="CH19" s="556"/>
      <c r="CI19" s="556"/>
      <c r="CJ19" s="556"/>
      <c r="CK19" s="556"/>
      <c r="CL19" s="556"/>
      <c r="CM19" s="556"/>
      <c r="CN19" s="556"/>
      <c r="CO19" s="556"/>
      <c r="CP19" s="556"/>
      <c r="CQ19" s="556"/>
      <c r="CR19" s="556"/>
      <c r="CS19" s="557"/>
      <c r="CT19" s="439"/>
      <c r="CU19" s="440"/>
      <c r="CV19" s="440"/>
      <c r="CW19" s="440"/>
      <c r="CX19" s="440"/>
      <c r="CY19" s="440"/>
      <c r="CZ19" s="440"/>
      <c r="DA19" s="441"/>
      <c r="DB19" s="439"/>
      <c r="DC19" s="440"/>
      <c r="DD19" s="440"/>
      <c r="DE19" s="440"/>
      <c r="DF19" s="440"/>
      <c r="DG19" s="440"/>
      <c r="DH19" s="440"/>
      <c r="DI19" s="441"/>
    </row>
    <row r="20" spans="1:113" ht="18.75" customHeight="1" thickBot="1" x14ac:dyDescent="0.25">
      <c r="A20" s="163"/>
      <c r="B20" s="564" t="s">
        <v>151</v>
      </c>
      <c r="C20" s="485"/>
      <c r="D20" s="485"/>
      <c r="E20" s="565"/>
      <c r="F20" s="565"/>
      <c r="G20" s="565"/>
      <c r="H20" s="565"/>
      <c r="I20" s="565"/>
      <c r="J20" s="565"/>
      <c r="K20" s="565"/>
      <c r="L20" s="573">
        <v>124345</v>
      </c>
      <c r="M20" s="573"/>
      <c r="N20" s="573"/>
      <c r="O20" s="573"/>
      <c r="P20" s="573"/>
      <c r="Q20" s="573"/>
      <c r="R20" s="574"/>
      <c r="S20" s="574"/>
      <c r="T20" s="574"/>
      <c r="U20" s="574"/>
      <c r="V20" s="575"/>
      <c r="W20" s="460"/>
      <c r="X20" s="461"/>
      <c r="Y20" s="461"/>
      <c r="Z20" s="461"/>
      <c r="AA20" s="461"/>
      <c r="AB20" s="461"/>
      <c r="AC20" s="576"/>
      <c r="AD20" s="576"/>
      <c r="AE20" s="576"/>
      <c r="AF20" s="576"/>
      <c r="AG20" s="576"/>
      <c r="AH20" s="576"/>
      <c r="AI20" s="576"/>
      <c r="AJ20" s="576"/>
      <c r="AK20" s="576"/>
      <c r="AL20" s="577"/>
      <c r="AM20" s="578"/>
      <c r="AN20" s="497"/>
      <c r="AO20" s="497"/>
      <c r="AP20" s="497"/>
      <c r="AQ20" s="497"/>
      <c r="AR20" s="497"/>
      <c r="AS20" s="497"/>
      <c r="AT20" s="498"/>
      <c r="AU20" s="579"/>
      <c r="AV20" s="580"/>
      <c r="AW20" s="580"/>
      <c r="AX20" s="581"/>
      <c r="AY20" s="476"/>
      <c r="AZ20" s="477"/>
      <c r="BA20" s="477"/>
      <c r="BB20" s="477"/>
      <c r="BC20" s="477"/>
      <c r="BD20" s="477"/>
      <c r="BE20" s="477"/>
      <c r="BF20" s="477"/>
      <c r="BG20" s="477"/>
      <c r="BH20" s="477"/>
      <c r="BI20" s="477"/>
      <c r="BJ20" s="477"/>
      <c r="BK20" s="477"/>
      <c r="BL20" s="477"/>
      <c r="BM20" s="478"/>
      <c r="BN20" s="442"/>
      <c r="BO20" s="443"/>
      <c r="BP20" s="443"/>
      <c r="BQ20" s="443"/>
      <c r="BR20" s="443"/>
      <c r="BS20" s="443"/>
      <c r="BT20" s="443"/>
      <c r="BU20" s="444"/>
      <c r="BV20" s="442"/>
      <c r="BW20" s="443"/>
      <c r="BX20" s="443"/>
      <c r="BY20" s="443"/>
      <c r="BZ20" s="443"/>
      <c r="CA20" s="443"/>
      <c r="CB20" s="443"/>
      <c r="CC20" s="444"/>
      <c r="CD20" s="176"/>
      <c r="CE20" s="556"/>
      <c r="CF20" s="556"/>
      <c r="CG20" s="556"/>
      <c r="CH20" s="556"/>
      <c r="CI20" s="556"/>
      <c r="CJ20" s="556"/>
      <c r="CK20" s="556"/>
      <c r="CL20" s="556"/>
      <c r="CM20" s="556"/>
      <c r="CN20" s="556"/>
      <c r="CO20" s="556"/>
      <c r="CP20" s="556"/>
      <c r="CQ20" s="556"/>
      <c r="CR20" s="556"/>
      <c r="CS20" s="557"/>
      <c r="CT20" s="439"/>
      <c r="CU20" s="440"/>
      <c r="CV20" s="440"/>
      <c r="CW20" s="440"/>
      <c r="CX20" s="440"/>
      <c r="CY20" s="440"/>
      <c r="CZ20" s="440"/>
      <c r="DA20" s="441"/>
      <c r="DB20" s="439"/>
      <c r="DC20" s="440"/>
      <c r="DD20" s="440"/>
      <c r="DE20" s="440"/>
      <c r="DF20" s="440"/>
      <c r="DG20" s="440"/>
      <c r="DH20" s="440"/>
      <c r="DI20" s="441"/>
    </row>
    <row r="21" spans="1:113" ht="18.75" customHeight="1" thickBot="1" x14ac:dyDescent="0.25">
      <c r="A21" s="163"/>
      <c r="B21" s="582" t="s">
        <v>152</v>
      </c>
      <c r="C21" s="583"/>
      <c r="D21" s="583"/>
      <c r="E21" s="583"/>
      <c r="F21" s="583"/>
      <c r="G21" s="583"/>
      <c r="H21" s="583"/>
      <c r="I21" s="583"/>
      <c r="J21" s="583"/>
      <c r="K21" s="583"/>
      <c r="L21" s="583"/>
      <c r="M21" s="583"/>
      <c r="N21" s="583"/>
      <c r="O21" s="583"/>
      <c r="P21" s="583"/>
      <c r="Q21" s="583"/>
      <c r="R21" s="583"/>
      <c r="S21" s="583"/>
      <c r="T21" s="583"/>
      <c r="U21" s="583"/>
      <c r="V21" s="583"/>
      <c r="W21" s="583"/>
      <c r="X21" s="583"/>
      <c r="Y21" s="583"/>
      <c r="Z21" s="583"/>
      <c r="AA21" s="583"/>
      <c r="AB21" s="583"/>
      <c r="AC21" s="583"/>
      <c r="AD21" s="583"/>
      <c r="AE21" s="583"/>
      <c r="AF21" s="583"/>
      <c r="AG21" s="583"/>
      <c r="AH21" s="583"/>
      <c r="AI21" s="583"/>
      <c r="AJ21" s="583"/>
      <c r="AK21" s="583"/>
      <c r="AL21" s="583"/>
      <c r="AM21" s="583"/>
      <c r="AN21" s="583"/>
      <c r="AO21" s="583"/>
      <c r="AP21" s="583"/>
      <c r="AQ21" s="583"/>
      <c r="AR21" s="583"/>
      <c r="AS21" s="583"/>
      <c r="AT21" s="583"/>
      <c r="AU21" s="583"/>
      <c r="AV21" s="583"/>
      <c r="AW21" s="583"/>
      <c r="AX21" s="584"/>
      <c r="AY21" s="558"/>
      <c r="AZ21" s="559"/>
      <c r="BA21" s="559"/>
      <c r="BB21" s="559"/>
      <c r="BC21" s="559"/>
      <c r="BD21" s="559"/>
      <c r="BE21" s="559"/>
      <c r="BF21" s="559"/>
      <c r="BG21" s="559"/>
      <c r="BH21" s="559"/>
      <c r="BI21" s="559"/>
      <c r="BJ21" s="559"/>
      <c r="BK21" s="559"/>
      <c r="BL21" s="559"/>
      <c r="BM21" s="560"/>
      <c r="BN21" s="561"/>
      <c r="BO21" s="562"/>
      <c r="BP21" s="562"/>
      <c r="BQ21" s="562"/>
      <c r="BR21" s="562"/>
      <c r="BS21" s="562"/>
      <c r="BT21" s="562"/>
      <c r="BU21" s="563"/>
      <c r="BV21" s="561"/>
      <c r="BW21" s="562"/>
      <c r="BX21" s="562"/>
      <c r="BY21" s="562"/>
      <c r="BZ21" s="562"/>
      <c r="CA21" s="562"/>
      <c r="CB21" s="562"/>
      <c r="CC21" s="563"/>
      <c r="CD21" s="176"/>
      <c r="CE21" s="556"/>
      <c r="CF21" s="556"/>
      <c r="CG21" s="556"/>
      <c r="CH21" s="556"/>
      <c r="CI21" s="556"/>
      <c r="CJ21" s="556"/>
      <c r="CK21" s="556"/>
      <c r="CL21" s="556"/>
      <c r="CM21" s="556"/>
      <c r="CN21" s="556"/>
      <c r="CO21" s="556"/>
      <c r="CP21" s="556"/>
      <c r="CQ21" s="556"/>
      <c r="CR21" s="556"/>
      <c r="CS21" s="557"/>
      <c r="CT21" s="439"/>
      <c r="CU21" s="440"/>
      <c r="CV21" s="440"/>
      <c r="CW21" s="440"/>
      <c r="CX21" s="440"/>
      <c r="CY21" s="440"/>
      <c r="CZ21" s="440"/>
      <c r="DA21" s="441"/>
      <c r="DB21" s="439"/>
      <c r="DC21" s="440"/>
      <c r="DD21" s="440"/>
      <c r="DE21" s="440"/>
      <c r="DF21" s="440"/>
      <c r="DG21" s="440"/>
      <c r="DH21" s="440"/>
      <c r="DI21" s="441"/>
    </row>
    <row r="22" spans="1:113" ht="18.75" customHeight="1" x14ac:dyDescent="0.2">
      <c r="A22" s="163"/>
      <c r="B22" s="612" t="s">
        <v>153</v>
      </c>
      <c r="C22" s="586"/>
      <c r="D22" s="587"/>
      <c r="E22" s="454" t="s">
        <v>1</v>
      </c>
      <c r="F22" s="459"/>
      <c r="G22" s="459"/>
      <c r="H22" s="459"/>
      <c r="I22" s="459"/>
      <c r="J22" s="459"/>
      <c r="K22" s="449"/>
      <c r="L22" s="454" t="s">
        <v>154</v>
      </c>
      <c r="M22" s="459"/>
      <c r="N22" s="459"/>
      <c r="O22" s="459"/>
      <c r="P22" s="449"/>
      <c r="Q22" s="617" t="s">
        <v>155</v>
      </c>
      <c r="R22" s="618"/>
      <c r="S22" s="618"/>
      <c r="T22" s="618"/>
      <c r="U22" s="618"/>
      <c r="V22" s="619"/>
      <c r="W22" s="585" t="s">
        <v>156</v>
      </c>
      <c r="X22" s="586"/>
      <c r="Y22" s="587"/>
      <c r="Z22" s="454" t="s">
        <v>1</v>
      </c>
      <c r="AA22" s="459"/>
      <c r="AB22" s="459"/>
      <c r="AC22" s="459"/>
      <c r="AD22" s="459"/>
      <c r="AE22" s="459"/>
      <c r="AF22" s="459"/>
      <c r="AG22" s="449"/>
      <c r="AH22" s="623" t="s">
        <v>157</v>
      </c>
      <c r="AI22" s="459"/>
      <c r="AJ22" s="459"/>
      <c r="AK22" s="459"/>
      <c r="AL22" s="449"/>
      <c r="AM22" s="623" t="s">
        <v>158</v>
      </c>
      <c r="AN22" s="624"/>
      <c r="AO22" s="624"/>
      <c r="AP22" s="624"/>
      <c r="AQ22" s="624"/>
      <c r="AR22" s="625"/>
      <c r="AS22" s="617" t="s">
        <v>155</v>
      </c>
      <c r="AT22" s="618"/>
      <c r="AU22" s="618"/>
      <c r="AV22" s="618"/>
      <c r="AW22" s="618"/>
      <c r="AX22" s="629"/>
      <c r="AY22" s="402" t="s">
        <v>159</v>
      </c>
      <c r="AZ22" s="403"/>
      <c r="BA22" s="403"/>
      <c r="BB22" s="403"/>
      <c r="BC22" s="403"/>
      <c r="BD22" s="403"/>
      <c r="BE22" s="403"/>
      <c r="BF22" s="403"/>
      <c r="BG22" s="403"/>
      <c r="BH22" s="403"/>
      <c r="BI22" s="403"/>
      <c r="BJ22" s="403"/>
      <c r="BK22" s="403"/>
      <c r="BL22" s="403"/>
      <c r="BM22" s="404"/>
      <c r="BN22" s="405">
        <v>11514041</v>
      </c>
      <c r="BO22" s="406"/>
      <c r="BP22" s="406"/>
      <c r="BQ22" s="406"/>
      <c r="BR22" s="406"/>
      <c r="BS22" s="406"/>
      <c r="BT22" s="406"/>
      <c r="BU22" s="407"/>
      <c r="BV22" s="405">
        <v>11283522</v>
      </c>
      <c r="BW22" s="406"/>
      <c r="BX22" s="406"/>
      <c r="BY22" s="406"/>
      <c r="BZ22" s="406"/>
      <c r="CA22" s="406"/>
      <c r="CB22" s="406"/>
      <c r="CC22" s="407"/>
      <c r="CD22" s="176"/>
      <c r="CE22" s="556"/>
      <c r="CF22" s="556"/>
      <c r="CG22" s="556"/>
      <c r="CH22" s="556"/>
      <c r="CI22" s="556"/>
      <c r="CJ22" s="556"/>
      <c r="CK22" s="556"/>
      <c r="CL22" s="556"/>
      <c r="CM22" s="556"/>
      <c r="CN22" s="556"/>
      <c r="CO22" s="556"/>
      <c r="CP22" s="556"/>
      <c r="CQ22" s="556"/>
      <c r="CR22" s="556"/>
      <c r="CS22" s="557"/>
      <c r="CT22" s="439"/>
      <c r="CU22" s="440"/>
      <c r="CV22" s="440"/>
      <c r="CW22" s="440"/>
      <c r="CX22" s="440"/>
      <c r="CY22" s="440"/>
      <c r="CZ22" s="440"/>
      <c r="DA22" s="441"/>
      <c r="DB22" s="439"/>
      <c r="DC22" s="440"/>
      <c r="DD22" s="440"/>
      <c r="DE22" s="440"/>
      <c r="DF22" s="440"/>
      <c r="DG22" s="440"/>
      <c r="DH22" s="440"/>
      <c r="DI22" s="441"/>
    </row>
    <row r="23" spans="1:113" ht="18.75" customHeight="1" x14ac:dyDescent="0.2">
      <c r="A23" s="163"/>
      <c r="B23" s="613"/>
      <c r="C23" s="589"/>
      <c r="D23" s="590"/>
      <c r="E23" s="428"/>
      <c r="F23" s="433"/>
      <c r="G23" s="433"/>
      <c r="H23" s="433"/>
      <c r="I23" s="433"/>
      <c r="J23" s="433"/>
      <c r="K23" s="422"/>
      <c r="L23" s="428"/>
      <c r="M23" s="433"/>
      <c r="N23" s="433"/>
      <c r="O23" s="433"/>
      <c r="P23" s="422"/>
      <c r="Q23" s="620"/>
      <c r="R23" s="621"/>
      <c r="S23" s="621"/>
      <c r="T23" s="621"/>
      <c r="U23" s="621"/>
      <c r="V23" s="622"/>
      <c r="W23" s="588"/>
      <c r="X23" s="589"/>
      <c r="Y23" s="590"/>
      <c r="Z23" s="428"/>
      <c r="AA23" s="433"/>
      <c r="AB23" s="433"/>
      <c r="AC23" s="433"/>
      <c r="AD23" s="433"/>
      <c r="AE23" s="433"/>
      <c r="AF23" s="433"/>
      <c r="AG23" s="422"/>
      <c r="AH23" s="428"/>
      <c r="AI23" s="433"/>
      <c r="AJ23" s="433"/>
      <c r="AK23" s="433"/>
      <c r="AL23" s="422"/>
      <c r="AM23" s="626"/>
      <c r="AN23" s="627"/>
      <c r="AO23" s="627"/>
      <c r="AP23" s="627"/>
      <c r="AQ23" s="627"/>
      <c r="AR23" s="628"/>
      <c r="AS23" s="620"/>
      <c r="AT23" s="621"/>
      <c r="AU23" s="621"/>
      <c r="AV23" s="621"/>
      <c r="AW23" s="621"/>
      <c r="AX23" s="630"/>
      <c r="AY23" s="476" t="s">
        <v>160</v>
      </c>
      <c r="AZ23" s="477"/>
      <c r="BA23" s="477"/>
      <c r="BB23" s="477"/>
      <c r="BC23" s="477"/>
      <c r="BD23" s="477"/>
      <c r="BE23" s="477"/>
      <c r="BF23" s="477"/>
      <c r="BG23" s="477"/>
      <c r="BH23" s="477"/>
      <c r="BI23" s="477"/>
      <c r="BJ23" s="477"/>
      <c r="BK23" s="477"/>
      <c r="BL23" s="477"/>
      <c r="BM23" s="478"/>
      <c r="BN23" s="442">
        <v>5268869</v>
      </c>
      <c r="BO23" s="443"/>
      <c r="BP23" s="443"/>
      <c r="BQ23" s="443"/>
      <c r="BR23" s="443"/>
      <c r="BS23" s="443"/>
      <c r="BT23" s="443"/>
      <c r="BU23" s="444"/>
      <c r="BV23" s="442">
        <v>4907858</v>
      </c>
      <c r="BW23" s="443"/>
      <c r="BX23" s="443"/>
      <c r="BY23" s="443"/>
      <c r="BZ23" s="443"/>
      <c r="CA23" s="443"/>
      <c r="CB23" s="443"/>
      <c r="CC23" s="444"/>
      <c r="CD23" s="176"/>
      <c r="CE23" s="556"/>
      <c r="CF23" s="556"/>
      <c r="CG23" s="556"/>
      <c r="CH23" s="556"/>
      <c r="CI23" s="556"/>
      <c r="CJ23" s="556"/>
      <c r="CK23" s="556"/>
      <c r="CL23" s="556"/>
      <c r="CM23" s="556"/>
      <c r="CN23" s="556"/>
      <c r="CO23" s="556"/>
      <c r="CP23" s="556"/>
      <c r="CQ23" s="556"/>
      <c r="CR23" s="556"/>
      <c r="CS23" s="557"/>
      <c r="CT23" s="439"/>
      <c r="CU23" s="440"/>
      <c r="CV23" s="440"/>
      <c r="CW23" s="440"/>
      <c r="CX23" s="440"/>
      <c r="CY23" s="440"/>
      <c r="CZ23" s="440"/>
      <c r="DA23" s="441"/>
      <c r="DB23" s="439"/>
      <c r="DC23" s="440"/>
      <c r="DD23" s="440"/>
      <c r="DE23" s="440"/>
      <c r="DF23" s="440"/>
      <c r="DG23" s="440"/>
      <c r="DH23" s="440"/>
      <c r="DI23" s="441"/>
    </row>
    <row r="24" spans="1:113" ht="18.75" customHeight="1" thickBot="1" x14ac:dyDescent="0.25">
      <c r="A24" s="163"/>
      <c r="B24" s="613"/>
      <c r="C24" s="589"/>
      <c r="D24" s="590"/>
      <c r="E24" s="492" t="s">
        <v>161</v>
      </c>
      <c r="F24" s="472"/>
      <c r="G24" s="472"/>
      <c r="H24" s="472"/>
      <c r="I24" s="472"/>
      <c r="J24" s="472"/>
      <c r="K24" s="473"/>
      <c r="L24" s="493">
        <v>1</v>
      </c>
      <c r="M24" s="494"/>
      <c r="N24" s="494"/>
      <c r="O24" s="494"/>
      <c r="P24" s="536"/>
      <c r="Q24" s="493">
        <v>11370</v>
      </c>
      <c r="R24" s="494"/>
      <c r="S24" s="494"/>
      <c r="T24" s="494"/>
      <c r="U24" s="494"/>
      <c r="V24" s="536"/>
      <c r="W24" s="588"/>
      <c r="X24" s="589"/>
      <c r="Y24" s="590"/>
      <c r="Z24" s="492" t="s">
        <v>162</v>
      </c>
      <c r="AA24" s="472"/>
      <c r="AB24" s="472"/>
      <c r="AC24" s="472"/>
      <c r="AD24" s="472"/>
      <c r="AE24" s="472"/>
      <c r="AF24" s="472"/>
      <c r="AG24" s="473"/>
      <c r="AH24" s="493">
        <v>1821</v>
      </c>
      <c r="AI24" s="494"/>
      <c r="AJ24" s="494"/>
      <c r="AK24" s="494"/>
      <c r="AL24" s="536"/>
      <c r="AM24" s="493">
        <v>5428401</v>
      </c>
      <c r="AN24" s="494"/>
      <c r="AO24" s="494"/>
      <c r="AP24" s="494"/>
      <c r="AQ24" s="494"/>
      <c r="AR24" s="536"/>
      <c r="AS24" s="493">
        <v>2981</v>
      </c>
      <c r="AT24" s="494"/>
      <c r="AU24" s="494"/>
      <c r="AV24" s="494"/>
      <c r="AW24" s="494"/>
      <c r="AX24" s="495"/>
      <c r="AY24" s="558" t="s">
        <v>163</v>
      </c>
      <c r="AZ24" s="559"/>
      <c r="BA24" s="559"/>
      <c r="BB24" s="559"/>
      <c r="BC24" s="559"/>
      <c r="BD24" s="559"/>
      <c r="BE24" s="559"/>
      <c r="BF24" s="559"/>
      <c r="BG24" s="559"/>
      <c r="BH24" s="559"/>
      <c r="BI24" s="559"/>
      <c r="BJ24" s="559"/>
      <c r="BK24" s="559"/>
      <c r="BL24" s="559"/>
      <c r="BM24" s="560"/>
      <c r="BN24" s="442">
        <v>11514041</v>
      </c>
      <c r="BO24" s="443"/>
      <c r="BP24" s="443"/>
      <c r="BQ24" s="443"/>
      <c r="BR24" s="443"/>
      <c r="BS24" s="443"/>
      <c r="BT24" s="443"/>
      <c r="BU24" s="444"/>
      <c r="BV24" s="442">
        <v>11283522</v>
      </c>
      <c r="BW24" s="443"/>
      <c r="BX24" s="443"/>
      <c r="BY24" s="443"/>
      <c r="BZ24" s="443"/>
      <c r="CA24" s="443"/>
      <c r="CB24" s="443"/>
      <c r="CC24" s="444"/>
      <c r="CD24" s="176"/>
      <c r="CE24" s="556"/>
      <c r="CF24" s="556"/>
      <c r="CG24" s="556"/>
      <c r="CH24" s="556"/>
      <c r="CI24" s="556"/>
      <c r="CJ24" s="556"/>
      <c r="CK24" s="556"/>
      <c r="CL24" s="556"/>
      <c r="CM24" s="556"/>
      <c r="CN24" s="556"/>
      <c r="CO24" s="556"/>
      <c r="CP24" s="556"/>
      <c r="CQ24" s="556"/>
      <c r="CR24" s="556"/>
      <c r="CS24" s="557"/>
      <c r="CT24" s="439"/>
      <c r="CU24" s="440"/>
      <c r="CV24" s="440"/>
      <c r="CW24" s="440"/>
      <c r="CX24" s="440"/>
      <c r="CY24" s="440"/>
      <c r="CZ24" s="440"/>
      <c r="DA24" s="441"/>
      <c r="DB24" s="439"/>
      <c r="DC24" s="440"/>
      <c r="DD24" s="440"/>
      <c r="DE24" s="440"/>
      <c r="DF24" s="440"/>
      <c r="DG24" s="440"/>
      <c r="DH24" s="440"/>
      <c r="DI24" s="441"/>
    </row>
    <row r="25" spans="1:113" ht="18.75" customHeight="1" x14ac:dyDescent="0.2">
      <c r="A25" s="163"/>
      <c r="B25" s="613"/>
      <c r="C25" s="589"/>
      <c r="D25" s="590"/>
      <c r="E25" s="492" t="s">
        <v>164</v>
      </c>
      <c r="F25" s="472"/>
      <c r="G25" s="472"/>
      <c r="H25" s="472"/>
      <c r="I25" s="472"/>
      <c r="J25" s="472"/>
      <c r="K25" s="473"/>
      <c r="L25" s="493">
        <v>2</v>
      </c>
      <c r="M25" s="494"/>
      <c r="N25" s="494"/>
      <c r="O25" s="494"/>
      <c r="P25" s="536"/>
      <c r="Q25" s="493">
        <v>9140</v>
      </c>
      <c r="R25" s="494"/>
      <c r="S25" s="494"/>
      <c r="T25" s="494"/>
      <c r="U25" s="494"/>
      <c r="V25" s="536"/>
      <c r="W25" s="588"/>
      <c r="X25" s="589"/>
      <c r="Y25" s="590"/>
      <c r="Z25" s="492" t="s">
        <v>165</v>
      </c>
      <c r="AA25" s="472"/>
      <c r="AB25" s="472"/>
      <c r="AC25" s="472"/>
      <c r="AD25" s="472"/>
      <c r="AE25" s="472"/>
      <c r="AF25" s="472"/>
      <c r="AG25" s="473"/>
      <c r="AH25" s="493" t="s">
        <v>122</v>
      </c>
      <c r="AI25" s="494"/>
      <c r="AJ25" s="494"/>
      <c r="AK25" s="494"/>
      <c r="AL25" s="536"/>
      <c r="AM25" s="493" t="s">
        <v>122</v>
      </c>
      <c r="AN25" s="494"/>
      <c r="AO25" s="494"/>
      <c r="AP25" s="494"/>
      <c r="AQ25" s="494"/>
      <c r="AR25" s="536"/>
      <c r="AS25" s="493" t="s">
        <v>122</v>
      </c>
      <c r="AT25" s="494"/>
      <c r="AU25" s="494"/>
      <c r="AV25" s="494"/>
      <c r="AW25" s="494"/>
      <c r="AX25" s="495"/>
      <c r="AY25" s="402" t="s">
        <v>166</v>
      </c>
      <c r="AZ25" s="403"/>
      <c r="BA25" s="403"/>
      <c r="BB25" s="403"/>
      <c r="BC25" s="403"/>
      <c r="BD25" s="403"/>
      <c r="BE25" s="403"/>
      <c r="BF25" s="403"/>
      <c r="BG25" s="403"/>
      <c r="BH25" s="403"/>
      <c r="BI25" s="403"/>
      <c r="BJ25" s="403"/>
      <c r="BK25" s="403"/>
      <c r="BL25" s="403"/>
      <c r="BM25" s="404"/>
      <c r="BN25" s="405">
        <v>16110718</v>
      </c>
      <c r="BO25" s="406"/>
      <c r="BP25" s="406"/>
      <c r="BQ25" s="406"/>
      <c r="BR25" s="406"/>
      <c r="BS25" s="406"/>
      <c r="BT25" s="406"/>
      <c r="BU25" s="407"/>
      <c r="BV25" s="405">
        <v>9722319</v>
      </c>
      <c r="BW25" s="406"/>
      <c r="BX25" s="406"/>
      <c r="BY25" s="406"/>
      <c r="BZ25" s="406"/>
      <c r="CA25" s="406"/>
      <c r="CB25" s="406"/>
      <c r="CC25" s="407"/>
      <c r="CD25" s="176"/>
      <c r="CE25" s="556"/>
      <c r="CF25" s="556"/>
      <c r="CG25" s="556"/>
      <c r="CH25" s="556"/>
      <c r="CI25" s="556"/>
      <c r="CJ25" s="556"/>
      <c r="CK25" s="556"/>
      <c r="CL25" s="556"/>
      <c r="CM25" s="556"/>
      <c r="CN25" s="556"/>
      <c r="CO25" s="556"/>
      <c r="CP25" s="556"/>
      <c r="CQ25" s="556"/>
      <c r="CR25" s="556"/>
      <c r="CS25" s="557"/>
      <c r="CT25" s="439"/>
      <c r="CU25" s="440"/>
      <c r="CV25" s="440"/>
      <c r="CW25" s="440"/>
      <c r="CX25" s="440"/>
      <c r="CY25" s="440"/>
      <c r="CZ25" s="440"/>
      <c r="DA25" s="441"/>
      <c r="DB25" s="439"/>
      <c r="DC25" s="440"/>
      <c r="DD25" s="440"/>
      <c r="DE25" s="440"/>
      <c r="DF25" s="440"/>
      <c r="DG25" s="440"/>
      <c r="DH25" s="440"/>
      <c r="DI25" s="441"/>
    </row>
    <row r="26" spans="1:113" ht="18.75" customHeight="1" x14ac:dyDescent="0.2">
      <c r="A26" s="163"/>
      <c r="B26" s="613"/>
      <c r="C26" s="589"/>
      <c r="D26" s="590"/>
      <c r="E26" s="492" t="s">
        <v>167</v>
      </c>
      <c r="F26" s="472"/>
      <c r="G26" s="472"/>
      <c r="H26" s="472"/>
      <c r="I26" s="472"/>
      <c r="J26" s="472"/>
      <c r="K26" s="473"/>
      <c r="L26" s="493">
        <v>1</v>
      </c>
      <c r="M26" s="494"/>
      <c r="N26" s="494"/>
      <c r="O26" s="494"/>
      <c r="P26" s="536"/>
      <c r="Q26" s="493">
        <v>7840</v>
      </c>
      <c r="R26" s="494"/>
      <c r="S26" s="494"/>
      <c r="T26" s="494"/>
      <c r="U26" s="494"/>
      <c r="V26" s="536"/>
      <c r="W26" s="588"/>
      <c r="X26" s="589"/>
      <c r="Y26" s="590"/>
      <c r="Z26" s="492" t="s">
        <v>168</v>
      </c>
      <c r="AA26" s="594"/>
      <c r="AB26" s="594"/>
      <c r="AC26" s="594"/>
      <c r="AD26" s="594"/>
      <c r="AE26" s="594"/>
      <c r="AF26" s="594"/>
      <c r="AG26" s="595"/>
      <c r="AH26" s="493">
        <v>95</v>
      </c>
      <c r="AI26" s="494"/>
      <c r="AJ26" s="494"/>
      <c r="AK26" s="494"/>
      <c r="AL26" s="536"/>
      <c r="AM26" s="493">
        <v>263055</v>
      </c>
      <c r="AN26" s="494"/>
      <c r="AO26" s="494"/>
      <c r="AP26" s="494"/>
      <c r="AQ26" s="494"/>
      <c r="AR26" s="536"/>
      <c r="AS26" s="493">
        <v>2769</v>
      </c>
      <c r="AT26" s="494"/>
      <c r="AU26" s="494"/>
      <c r="AV26" s="494"/>
      <c r="AW26" s="494"/>
      <c r="AX26" s="495"/>
      <c r="AY26" s="445" t="s">
        <v>169</v>
      </c>
      <c r="AZ26" s="446"/>
      <c r="BA26" s="446"/>
      <c r="BB26" s="446"/>
      <c r="BC26" s="446"/>
      <c r="BD26" s="446"/>
      <c r="BE26" s="446"/>
      <c r="BF26" s="446"/>
      <c r="BG26" s="446"/>
      <c r="BH26" s="446"/>
      <c r="BI26" s="446"/>
      <c r="BJ26" s="446"/>
      <c r="BK26" s="446"/>
      <c r="BL26" s="446"/>
      <c r="BM26" s="447"/>
      <c r="BN26" s="442">
        <v>600000</v>
      </c>
      <c r="BO26" s="443"/>
      <c r="BP26" s="443"/>
      <c r="BQ26" s="443"/>
      <c r="BR26" s="443"/>
      <c r="BS26" s="443"/>
      <c r="BT26" s="443"/>
      <c r="BU26" s="444"/>
      <c r="BV26" s="442">
        <v>600000</v>
      </c>
      <c r="BW26" s="443"/>
      <c r="BX26" s="443"/>
      <c r="BY26" s="443"/>
      <c r="BZ26" s="443"/>
      <c r="CA26" s="443"/>
      <c r="CB26" s="443"/>
      <c r="CC26" s="444"/>
      <c r="CD26" s="176"/>
      <c r="CE26" s="556"/>
      <c r="CF26" s="556"/>
      <c r="CG26" s="556"/>
      <c r="CH26" s="556"/>
      <c r="CI26" s="556"/>
      <c r="CJ26" s="556"/>
      <c r="CK26" s="556"/>
      <c r="CL26" s="556"/>
      <c r="CM26" s="556"/>
      <c r="CN26" s="556"/>
      <c r="CO26" s="556"/>
      <c r="CP26" s="556"/>
      <c r="CQ26" s="556"/>
      <c r="CR26" s="556"/>
      <c r="CS26" s="557"/>
      <c r="CT26" s="439"/>
      <c r="CU26" s="440"/>
      <c r="CV26" s="440"/>
      <c r="CW26" s="440"/>
      <c r="CX26" s="440"/>
      <c r="CY26" s="440"/>
      <c r="CZ26" s="440"/>
      <c r="DA26" s="441"/>
      <c r="DB26" s="439"/>
      <c r="DC26" s="440"/>
      <c r="DD26" s="440"/>
      <c r="DE26" s="440"/>
      <c r="DF26" s="440"/>
      <c r="DG26" s="440"/>
      <c r="DH26" s="440"/>
      <c r="DI26" s="441"/>
    </row>
    <row r="27" spans="1:113" ht="18.75" customHeight="1" thickBot="1" x14ac:dyDescent="0.25">
      <c r="A27" s="163"/>
      <c r="B27" s="613"/>
      <c r="C27" s="589"/>
      <c r="D27" s="590"/>
      <c r="E27" s="492" t="s">
        <v>170</v>
      </c>
      <c r="F27" s="472"/>
      <c r="G27" s="472"/>
      <c r="H27" s="472"/>
      <c r="I27" s="472"/>
      <c r="J27" s="472"/>
      <c r="K27" s="473"/>
      <c r="L27" s="493">
        <v>1</v>
      </c>
      <c r="M27" s="494"/>
      <c r="N27" s="494"/>
      <c r="O27" s="494"/>
      <c r="P27" s="536"/>
      <c r="Q27" s="493">
        <v>9190</v>
      </c>
      <c r="R27" s="494"/>
      <c r="S27" s="494"/>
      <c r="T27" s="494"/>
      <c r="U27" s="494"/>
      <c r="V27" s="536"/>
      <c r="W27" s="588"/>
      <c r="X27" s="589"/>
      <c r="Y27" s="590"/>
      <c r="Z27" s="492" t="s">
        <v>171</v>
      </c>
      <c r="AA27" s="472"/>
      <c r="AB27" s="472"/>
      <c r="AC27" s="472"/>
      <c r="AD27" s="472"/>
      <c r="AE27" s="472"/>
      <c r="AF27" s="472"/>
      <c r="AG27" s="473"/>
      <c r="AH27" s="493">
        <v>59</v>
      </c>
      <c r="AI27" s="494"/>
      <c r="AJ27" s="494"/>
      <c r="AK27" s="494"/>
      <c r="AL27" s="536"/>
      <c r="AM27" s="493">
        <v>198476</v>
      </c>
      <c r="AN27" s="494"/>
      <c r="AO27" s="494"/>
      <c r="AP27" s="494"/>
      <c r="AQ27" s="494"/>
      <c r="AR27" s="536"/>
      <c r="AS27" s="493">
        <v>3364</v>
      </c>
      <c r="AT27" s="494"/>
      <c r="AU27" s="494"/>
      <c r="AV27" s="494"/>
      <c r="AW27" s="494"/>
      <c r="AX27" s="495"/>
      <c r="AY27" s="537" t="s">
        <v>172</v>
      </c>
      <c r="AZ27" s="538"/>
      <c r="BA27" s="538"/>
      <c r="BB27" s="538"/>
      <c r="BC27" s="538"/>
      <c r="BD27" s="538"/>
      <c r="BE27" s="538"/>
      <c r="BF27" s="538"/>
      <c r="BG27" s="538"/>
      <c r="BH27" s="538"/>
      <c r="BI27" s="538"/>
      <c r="BJ27" s="538"/>
      <c r="BK27" s="538"/>
      <c r="BL27" s="538"/>
      <c r="BM27" s="539"/>
      <c r="BN27" s="561" t="s">
        <v>122</v>
      </c>
      <c r="BO27" s="562"/>
      <c r="BP27" s="562"/>
      <c r="BQ27" s="562"/>
      <c r="BR27" s="562"/>
      <c r="BS27" s="562"/>
      <c r="BT27" s="562"/>
      <c r="BU27" s="563"/>
      <c r="BV27" s="561" t="s">
        <v>122</v>
      </c>
      <c r="BW27" s="562"/>
      <c r="BX27" s="562"/>
      <c r="BY27" s="562"/>
      <c r="BZ27" s="562"/>
      <c r="CA27" s="562"/>
      <c r="CB27" s="562"/>
      <c r="CC27" s="563"/>
      <c r="CD27" s="178"/>
      <c r="CE27" s="556"/>
      <c r="CF27" s="556"/>
      <c r="CG27" s="556"/>
      <c r="CH27" s="556"/>
      <c r="CI27" s="556"/>
      <c r="CJ27" s="556"/>
      <c r="CK27" s="556"/>
      <c r="CL27" s="556"/>
      <c r="CM27" s="556"/>
      <c r="CN27" s="556"/>
      <c r="CO27" s="556"/>
      <c r="CP27" s="556"/>
      <c r="CQ27" s="556"/>
      <c r="CR27" s="556"/>
      <c r="CS27" s="557"/>
      <c r="CT27" s="439"/>
      <c r="CU27" s="440"/>
      <c r="CV27" s="440"/>
      <c r="CW27" s="440"/>
      <c r="CX27" s="440"/>
      <c r="CY27" s="440"/>
      <c r="CZ27" s="440"/>
      <c r="DA27" s="441"/>
      <c r="DB27" s="439"/>
      <c r="DC27" s="440"/>
      <c r="DD27" s="440"/>
      <c r="DE27" s="440"/>
      <c r="DF27" s="440"/>
      <c r="DG27" s="440"/>
      <c r="DH27" s="440"/>
      <c r="DI27" s="441"/>
    </row>
    <row r="28" spans="1:113" ht="18.75" customHeight="1" x14ac:dyDescent="0.2">
      <c r="A28" s="163"/>
      <c r="B28" s="613"/>
      <c r="C28" s="589"/>
      <c r="D28" s="590"/>
      <c r="E28" s="492" t="s">
        <v>173</v>
      </c>
      <c r="F28" s="472"/>
      <c r="G28" s="472"/>
      <c r="H28" s="472"/>
      <c r="I28" s="472"/>
      <c r="J28" s="472"/>
      <c r="K28" s="473"/>
      <c r="L28" s="493">
        <v>1</v>
      </c>
      <c r="M28" s="494"/>
      <c r="N28" s="494"/>
      <c r="O28" s="494"/>
      <c r="P28" s="536"/>
      <c r="Q28" s="493">
        <v>7890</v>
      </c>
      <c r="R28" s="494"/>
      <c r="S28" s="494"/>
      <c r="T28" s="494"/>
      <c r="U28" s="494"/>
      <c r="V28" s="536"/>
      <c r="W28" s="588"/>
      <c r="X28" s="589"/>
      <c r="Y28" s="590"/>
      <c r="Z28" s="492" t="s">
        <v>174</v>
      </c>
      <c r="AA28" s="472"/>
      <c r="AB28" s="472"/>
      <c r="AC28" s="472"/>
      <c r="AD28" s="472"/>
      <c r="AE28" s="472"/>
      <c r="AF28" s="472"/>
      <c r="AG28" s="473"/>
      <c r="AH28" s="493" t="s">
        <v>122</v>
      </c>
      <c r="AI28" s="494"/>
      <c r="AJ28" s="494"/>
      <c r="AK28" s="494"/>
      <c r="AL28" s="536"/>
      <c r="AM28" s="493" t="s">
        <v>122</v>
      </c>
      <c r="AN28" s="494"/>
      <c r="AO28" s="494"/>
      <c r="AP28" s="494"/>
      <c r="AQ28" s="494"/>
      <c r="AR28" s="536"/>
      <c r="AS28" s="493" t="s">
        <v>122</v>
      </c>
      <c r="AT28" s="494"/>
      <c r="AU28" s="494"/>
      <c r="AV28" s="494"/>
      <c r="AW28" s="494"/>
      <c r="AX28" s="495"/>
      <c r="AY28" s="596" t="s">
        <v>175</v>
      </c>
      <c r="AZ28" s="597"/>
      <c r="BA28" s="597"/>
      <c r="BB28" s="598"/>
      <c r="BC28" s="402" t="s">
        <v>46</v>
      </c>
      <c r="BD28" s="403"/>
      <c r="BE28" s="403"/>
      <c r="BF28" s="403"/>
      <c r="BG28" s="403"/>
      <c r="BH28" s="403"/>
      <c r="BI28" s="403"/>
      <c r="BJ28" s="403"/>
      <c r="BK28" s="403"/>
      <c r="BL28" s="403"/>
      <c r="BM28" s="404"/>
      <c r="BN28" s="405">
        <v>16112939</v>
      </c>
      <c r="BO28" s="406"/>
      <c r="BP28" s="406"/>
      <c r="BQ28" s="406"/>
      <c r="BR28" s="406"/>
      <c r="BS28" s="406"/>
      <c r="BT28" s="406"/>
      <c r="BU28" s="407"/>
      <c r="BV28" s="405">
        <v>15992117</v>
      </c>
      <c r="BW28" s="406"/>
      <c r="BX28" s="406"/>
      <c r="BY28" s="406"/>
      <c r="BZ28" s="406"/>
      <c r="CA28" s="406"/>
      <c r="CB28" s="406"/>
      <c r="CC28" s="407"/>
      <c r="CD28" s="176"/>
      <c r="CE28" s="556"/>
      <c r="CF28" s="556"/>
      <c r="CG28" s="556"/>
      <c r="CH28" s="556"/>
      <c r="CI28" s="556"/>
      <c r="CJ28" s="556"/>
      <c r="CK28" s="556"/>
      <c r="CL28" s="556"/>
      <c r="CM28" s="556"/>
      <c r="CN28" s="556"/>
      <c r="CO28" s="556"/>
      <c r="CP28" s="556"/>
      <c r="CQ28" s="556"/>
      <c r="CR28" s="556"/>
      <c r="CS28" s="557"/>
      <c r="CT28" s="439"/>
      <c r="CU28" s="440"/>
      <c r="CV28" s="440"/>
      <c r="CW28" s="440"/>
      <c r="CX28" s="440"/>
      <c r="CY28" s="440"/>
      <c r="CZ28" s="440"/>
      <c r="DA28" s="441"/>
      <c r="DB28" s="439"/>
      <c r="DC28" s="440"/>
      <c r="DD28" s="440"/>
      <c r="DE28" s="440"/>
      <c r="DF28" s="440"/>
      <c r="DG28" s="440"/>
      <c r="DH28" s="440"/>
      <c r="DI28" s="441"/>
    </row>
    <row r="29" spans="1:113" ht="18.75" customHeight="1" x14ac:dyDescent="0.2">
      <c r="A29" s="163"/>
      <c r="B29" s="613"/>
      <c r="C29" s="589"/>
      <c r="D29" s="590"/>
      <c r="E29" s="492" t="s">
        <v>176</v>
      </c>
      <c r="F29" s="472"/>
      <c r="G29" s="472"/>
      <c r="H29" s="472"/>
      <c r="I29" s="472"/>
      <c r="J29" s="472"/>
      <c r="K29" s="473"/>
      <c r="L29" s="493">
        <v>30</v>
      </c>
      <c r="M29" s="494"/>
      <c r="N29" s="494"/>
      <c r="O29" s="494"/>
      <c r="P29" s="536"/>
      <c r="Q29" s="493">
        <v>6040</v>
      </c>
      <c r="R29" s="494"/>
      <c r="S29" s="494"/>
      <c r="T29" s="494"/>
      <c r="U29" s="494"/>
      <c r="V29" s="536"/>
      <c r="W29" s="591"/>
      <c r="X29" s="592"/>
      <c r="Y29" s="593"/>
      <c r="Z29" s="492" t="s">
        <v>177</v>
      </c>
      <c r="AA29" s="472"/>
      <c r="AB29" s="472"/>
      <c r="AC29" s="472"/>
      <c r="AD29" s="472"/>
      <c r="AE29" s="472"/>
      <c r="AF29" s="472"/>
      <c r="AG29" s="473"/>
      <c r="AH29" s="493">
        <v>1880</v>
      </c>
      <c r="AI29" s="494"/>
      <c r="AJ29" s="494"/>
      <c r="AK29" s="494"/>
      <c r="AL29" s="536"/>
      <c r="AM29" s="493">
        <v>5626877</v>
      </c>
      <c r="AN29" s="494"/>
      <c r="AO29" s="494"/>
      <c r="AP29" s="494"/>
      <c r="AQ29" s="494"/>
      <c r="AR29" s="536"/>
      <c r="AS29" s="493">
        <v>2993</v>
      </c>
      <c r="AT29" s="494"/>
      <c r="AU29" s="494"/>
      <c r="AV29" s="494"/>
      <c r="AW29" s="494"/>
      <c r="AX29" s="495"/>
      <c r="AY29" s="599"/>
      <c r="AZ29" s="600"/>
      <c r="BA29" s="600"/>
      <c r="BB29" s="601"/>
      <c r="BC29" s="476" t="s">
        <v>178</v>
      </c>
      <c r="BD29" s="477"/>
      <c r="BE29" s="477"/>
      <c r="BF29" s="477"/>
      <c r="BG29" s="477"/>
      <c r="BH29" s="477"/>
      <c r="BI29" s="477"/>
      <c r="BJ29" s="477"/>
      <c r="BK29" s="477"/>
      <c r="BL29" s="477"/>
      <c r="BM29" s="478"/>
      <c r="BN29" s="442">
        <v>4179897</v>
      </c>
      <c r="BO29" s="443"/>
      <c r="BP29" s="443"/>
      <c r="BQ29" s="443"/>
      <c r="BR29" s="443"/>
      <c r="BS29" s="443"/>
      <c r="BT29" s="443"/>
      <c r="BU29" s="444"/>
      <c r="BV29" s="442">
        <v>4667232</v>
      </c>
      <c r="BW29" s="443"/>
      <c r="BX29" s="443"/>
      <c r="BY29" s="443"/>
      <c r="BZ29" s="443"/>
      <c r="CA29" s="443"/>
      <c r="CB29" s="443"/>
      <c r="CC29" s="444"/>
      <c r="CD29" s="178"/>
      <c r="CE29" s="556"/>
      <c r="CF29" s="556"/>
      <c r="CG29" s="556"/>
      <c r="CH29" s="556"/>
      <c r="CI29" s="556"/>
      <c r="CJ29" s="556"/>
      <c r="CK29" s="556"/>
      <c r="CL29" s="556"/>
      <c r="CM29" s="556"/>
      <c r="CN29" s="556"/>
      <c r="CO29" s="556"/>
      <c r="CP29" s="556"/>
      <c r="CQ29" s="556"/>
      <c r="CR29" s="556"/>
      <c r="CS29" s="557"/>
      <c r="CT29" s="439"/>
      <c r="CU29" s="440"/>
      <c r="CV29" s="440"/>
      <c r="CW29" s="440"/>
      <c r="CX29" s="440"/>
      <c r="CY29" s="440"/>
      <c r="CZ29" s="440"/>
      <c r="DA29" s="441"/>
      <c r="DB29" s="439"/>
      <c r="DC29" s="440"/>
      <c r="DD29" s="440"/>
      <c r="DE29" s="440"/>
      <c r="DF29" s="440"/>
      <c r="DG29" s="440"/>
      <c r="DH29" s="440"/>
      <c r="DI29" s="441"/>
    </row>
    <row r="30" spans="1:113" ht="18.75" customHeight="1" thickBot="1" x14ac:dyDescent="0.25">
      <c r="A30" s="163"/>
      <c r="B30" s="614"/>
      <c r="C30" s="615"/>
      <c r="D30" s="616"/>
      <c r="E30" s="496"/>
      <c r="F30" s="497"/>
      <c r="G30" s="497"/>
      <c r="H30" s="497"/>
      <c r="I30" s="497"/>
      <c r="J30" s="497"/>
      <c r="K30" s="498"/>
      <c r="L30" s="606"/>
      <c r="M30" s="607"/>
      <c r="N30" s="607"/>
      <c r="O30" s="607"/>
      <c r="P30" s="608"/>
      <c r="Q30" s="606"/>
      <c r="R30" s="607"/>
      <c r="S30" s="607"/>
      <c r="T30" s="607"/>
      <c r="U30" s="607"/>
      <c r="V30" s="608"/>
      <c r="W30" s="609" t="s">
        <v>179</v>
      </c>
      <c r="X30" s="610"/>
      <c r="Y30" s="610"/>
      <c r="Z30" s="610"/>
      <c r="AA30" s="610"/>
      <c r="AB30" s="610"/>
      <c r="AC30" s="610"/>
      <c r="AD30" s="610"/>
      <c r="AE30" s="610"/>
      <c r="AF30" s="610"/>
      <c r="AG30" s="611"/>
      <c r="AH30" s="569">
        <v>97.2</v>
      </c>
      <c r="AI30" s="570"/>
      <c r="AJ30" s="570"/>
      <c r="AK30" s="570"/>
      <c r="AL30" s="570"/>
      <c r="AM30" s="570"/>
      <c r="AN30" s="570"/>
      <c r="AO30" s="570"/>
      <c r="AP30" s="570"/>
      <c r="AQ30" s="570"/>
      <c r="AR30" s="570"/>
      <c r="AS30" s="570"/>
      <c r="AT30" s="570"/>
      <c r="AU30" s="570"/>
      <c r="AV30" s="570"/>
      <c r="AW30" s="570"/>
      <c r="AX30" s="572"/>
      <c r="AY30" s="602"/>
      <c r="AZ30" s="603"/>
      <c r="BA30" s="603"/>
      <c r="BB30" s="604"/>
      <c r="BC30" s="558" t="s">
        <v>48</v>
      </c>
      <c r="BD30" s="559"/>
      <c r="BE30" s="559"/>
      <c r="BF30" s="559"/>
      <c r="BG30" s="559"/>
      <c r="BH30" s="559"/>
      <c r="BI30" s="559"/>
      <c r="BJ30" s="559"/>
      <c r="BK30" s="559"/>
      <c r="BL30" s="559"/>
      <c r="BM30" s="560"/>
      <c r="BN30" s="561">
        <v>35886125</v>
      </c>
      <c r="BO30" s="562"/>
      <c r="BP30" s="562"/>
      <c r="BQ30" s="562"/>
      <c r="BR30" s="562"/>
      <c r="BS30" s="562"/>
      <c r="BT30" s="562"/>
      <c r="BU30" s="563"/>
      <c r="BV30" s="561">
        <v>36130186</v>
      </c>
      <c r="BW30" s="562"/>
      <c r="BX30" s="562"/>
      <c r="BY30" s="562"/>
      <c r="BZ30" s="562"/>
      <c r="CA30" s="562"/>
      <c r="CB30" s="562"/>
      <c r="CC30" s="563"/>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605" t="s">
        <v>180</v>
      </c>
      <c r="D32" s="605"/>
      <c r="E32" s="605"/>
      <c r="F32" s="605"/>
      <c r="G32" s="605"/>
      <c r="H32" s="605"/>
      <c r="I32" s="605"/>
      <c r="J32" s="605"/>
      <c r="K32" s="605"/>
      <c r="L32" s="605"/>
      <c r="M32" s="605"/>
      <c r="N32" s="605"/>
      <c r="O32" s="605"/>
      <c r="P32" s="605"/>
      <c r="Q32" s="605"/>
      <c r="R32" s="605"/>
      <c r="S32" s="605"/>
      <c r="U32" s="446" t="s">
        <v>181</v>
      </c>
      <c r="V32" s="446"/>
      <c r="W32" s="446"/>
      <c r="X32" s="446"/>
      <c r="Y32" s="446"/>
      <c r="Z32" s="446"/>
      <c r="AA32" s="446"/>
      <c r="AB32" s="446"/>
      <c r="AC32" s="446"/>
      <c r="AD32" s="446"/>
      <c r="AE32" s="446"/>
      <c r="AF32" s="446"/>
      <c r="AG32" s="446"/>
      <c r="AH32" s="446"/>
      <c r="AI32" s="446"/>
      <c r="AJ32" s="446"/>
      <c r="AK32" s="446"/>
      <c r="AM32" s="446" t="s">
        <v>182</v>
      </c>
      <c r="AN32" s="446"/>
      <c r="AO32" s="446"/>
      <c r="AP32" s="446"/>
      <c r="AQ32" s="446"/>
      <c r="AR32" s="446"/>
      <c r="AS32" s="446"/>
      <c r="AT32" s="446"/>
      <c r="AU32" s="446"/>
      <c r="AV32" s="446"/>
      <c r="AW32" s="446"/>
      <c r="AX32" s="446"/>
      <c r="AY32" s="446"/>
      <c r="AZ32" s="446"/>
      <c r="BA32" s="446"/>
      <c r="BB32" s="446"/>
      <c r="BC32" s="446"/>
      <c r="BE32" s="446" t="s">
        <v>183</v>
      </c>
      <c r="BF32" s="446"/>
      <c r="BG32" s="446"/>
      <c r="BH32" s="446"/>
      <c r="BI32" s="446"/>
      <c r="BJ32" s="446"/>
      <c r="BK32" s="446"/>
      <c r="BL32" s="446"/>
      <c r="BM32" s="446"/>
      <c r="BN32" s="446"/>
      <c r="BO32" s="446"/>
      <c r="BP32" s="446"/>
      <c r="BQ32" s="446"/>
      <c r="BR32" s="446"/>
      <c r="BS32" s="446"/>
      <c r="BT32" s="446"/>
      <c r="BU32" s="446"/>
      <c r="BW32" s="446" t="s">
        <v>184</v>
      </c>
      <c r="BX32" s="446"/>
      <c r="BY32" s="446"/>
      <c r="BZ32" s="446"/>
      <c r="CA32" s="446"/>
      <c r="CB32" s="446"/>
      <c r="CC32" s="446"/>
      <c r="CD32" s="446"/>
      <c r="CE32" s="446"/>
      <c r="CF32" s="446"/>
      <c r="CG32" s="446"/>
      <c r="CH32" s="446"/>
      <c r="CI32" s="446"/>
      <c r="CJ32" s="446"/>
      <c r="CK32" s="446"/>
      <c r="CL32" s="446"/>
      <c r="CM32" s="446"/>
      <c r="CO32" s="446" t="s">
        <v>185</v>
      </c>
      <c r="CP32" s="446"/>
      <c r="CQ32" s="446"/>
      <c r="CR32" s="446"/>
      <c r="CS32" s="446"/>
      <c r="CT32" s="446"/>
      <c r="CU32" s="446"/>
      <c r="CV32" s="446"/>
      <c r="CW32" s="446"/>
      <c r="CX32" s="446"/>
      <c r="CY32" s="446"/>
      <c r="CZ32" s="446"/>
      <c r="DA32" s="446"/>
      <c r="DB32" s="446"/>
      <c r="DC32" s="446"/>
      <c r="DD32" s="446"/>
      <c r="DE32" s="446"/>
      <c r="DI32" s="186"/>
    </row>
    <row r="33" spans="1:113" ht="13.5" customHeight="1" x14ac:dyDescent="0.2">
      <c r="A33" s="163"/>
      <c r="B33" s="187"/>
      <c r="C33" s="466" t="s">
        <v>186</v>
      </c>
      <c r="D33" s="466"/>
      <c r="E33" s="431" t="s">
        <v>187</v>
      </c>
      <c r="F33" s="431"/>
      <c r="G33" s="431"/>
      <c r="H33" s="431"/>
      <c r="I33" s="431"/>
      <c r="J33" s="431"/>
      <c r="K33" s="431"/>
      <c r="L33" s="431"/>
      <c r="M33" s="431"/>
      <c r="N33" s="431"/>
      <c r="O33" s="431"/>
      <c r="P33" s="431"/>
      <c r="Q33" s="431"/>
      <c r="R33" s="431"/>
      <c r="S33" s="431"/>
      <c r="T33" s="188"/>
      <c r="U33" s="466" t="s">
        <v>186</v>
      </c>
      <c r="V33" s="466"/>
      <c r="W33" s="431" t="s">
        <v>187</v>
      </c>
      <c r="X33" s="431"/>
      <c r="Y33" s="431"/>
      <c r="Z33" s="431"/>
      <c r="AA33" s="431"/>
      <c r="AB33" s="431"/>
      <c r="AC33" s="431"/>
      <c r="AD33" s="431"/>
      <c r="AE33" s="431"/>
      <c r="AF33" s="431"/>
      <c r="AG33" s="431"/>
      <c r="AH33" s="431"/>
      <c r="AI33" s="431"/>
      <c r="AJ33" s="431"/>
      <c r="AK33" s="431"/>
      <c r="AL33" s="188"/>
      <c r="AM33" s="466" t="s">
        <v>186</v>
      </c>
      <c r="AN33" s="466"/>
      <c r="AO33" s="431" t="s">
        <v>187</v>
      </c>
      <c r="AP33" s="431"/>
      <c r="AQ33" s="431"/>
      <c r="AR33" s="431"/>
      <c r="AS33" s="431"/>
      <c r="AT33" s="431"/>
      <c r="AU33" s="431"/>
      <c r="AV33" s="431"/>
      <c r="AW33" s="431"/>
      <c r="AX33" s="431"/>
      <c r="AY33" s="431"/>
      <c r="AZ33" s="431"/>
      <c r="BA33" s="431"/>
      <c r="BB33" s="431"/>
      <c r="BC33" s="431"/>
      <c r="BD33" s="189"/>
      <c r="BE33" s="431" t="s">
        <v>188</v>
      </c>
      <c r="BF33" s="431"/>
      <c r="BG33" s="431" t="s">
        <v>189</v>
      </c>
      <c r="BH33" s="431"/>
      <c r="BI33" s="431"/>
      <c r="BJ33" s="431"/>
      <c r="BK33" s="431"/>
      <c r="BL33" s="431"/>
      <c r="BM33" s="431"/>
      <c r="BN33" s="431"/>
      <c r="BO33" s="431"/>
      <c r="BP33" s="431"/>
      <c r="BQ33" s="431"/>
      <c r="BR33" s="431"/>
      <c r="BS33" s="431"/>
      <c r="BT33" s="431"/>
      <c r="BU33" s="431"/>
      <c r="BV33" s="189"/>
      <c r="BW33" s="466" t="s">
        <v>188</v>
      </c>
      <c r="BX33" s="466"/>
      <c r="BY33" s="431" t="s">
        <v>190</v>
      </c>
      <c r="BZ33" s="431"/>
      <c r="CA33" s="431"/>
      <c r="CB33" s="431"/>
      <c r="CC33" s="431"/>
      <c r="CD33" s="431"/>
      <c r="CE33" s="431"/>
      <c r="CF33" s="431"/>
      <c r="CG33" s="431"/>
      <c r="CH33" s="431"/>
      <c r="CI33" s="431"/>
      <c r="CJ33" s="431"/>
      <c r="CK33" s="431"/>
      <c r="CL33" s="431"/>
      <c r="CM33" s="431"/>
      <c r="CN33" s="188"/>
      <c r="CO33" s="466" t="s">
        <v>186</v>
      </c>
      <c r="CP33" s="466"/>
      <c r="CQ33" s="431" t="s">
        <v>191</v>
      </c>
      <c r="CR33" s="431"/>
      <c r="CS33" s="431"/>
      <c r="CT33" s="431"/>
      <c r="CU33" s="431"/>
      <c r="CV33" s="431"/>
      <c r="CW33" s="431"/>
      <c r="CX33" s="431"/>
      <c r="CY33" s="431"/>
      <c r="CZ33" s="431"/>
      <c r="DA33" s="431"/>
      <c r="DB33" s="431"/>
      <c r="DC33" s="431"/>
      <c r="DD33" s="431"/>
      <c r="DE33" s="431"/>
      <c r="DF33" s="188"/>
      <c r="DG33" s="631" t="s">
        <v>192</v>
      </c>
      <c r="DH33" s="631"/>
      <c r="DI33" s="190"/>
    </row>
    <row r="34" spans="1:113" ht="32.25" customHeight="1" x14ac:dyDescent="0.2">
      <c r="A34" s="163"/>
      <c r="B34" s="187"/>
      <c r="C34" s="632">
        <f>IF(E34="","",1)</f>
        <v>1</v>
      </c>
      <c r="D34" s="632"/>
      <c r="E34" s="633" t="str">
        <f>IF('各会計、関係団体の財政状況及び健全化判断比率'!B7="","",'各会計、関係団体の財政状況及び健全化判断比率'!B7)</f>
        <v>一般会計</v>
      </c>
      <c r="F34" s="633"/>
      <c r="G34" s="633"/>
      <c r="H34" s="633"/>
      <c r="I34" s="633"/>
      <c r="J34" s="633"/>
      <c r="K34" s="633"/>
      <c r="L34" s="633"/>
      <c r="M34" s="633"/>
      <c r="N34" s="633"/>
      <c r="O34" s="633"/>
      <c r="P34" s="633"/>
      <c r="Q34" s="633"/>
      <c r="R34" s="633"/>
      <c r="S34" s="633"/>
      <c r="T34" s="163"/>
      <c r="U34" s="632">
        <f>IF(W34="","",MAX(C34:D43)+1)</f>
        <v>3</v>
      </c>
      <c r="V34" s="632"/>
      <c r="W34" s="633" t="str">
        <f>IF('各会計、関係団体の財政状況及び健全化判断比率'!B28="","",'各会計、関係団体の財政状況及び健全化判断比率'!B28)</f>
        <v>国民健康保険事業会計</v>
      </c>
      <c r="X34" s="633"/>
      <c r="Y34" s="633"/>
      <c r="Z34" s="633"/>
      <c r="AA34" s="633"/>
      <c r="AB34" s="633"/>
      <c r="AC34" s="633"/>
      <c r="AD34" s="633"/>
      <c r="AE34" s="633"/>
      <c r="AF34" s="633"/>
      <c r="AG34" s="633"/>
      <c r="AH34" s="633"/>
      <c r="AI34" s="633"/>
      <c r="AJ34" s="633"/>
      <c r="AK34" s="633"/>
      <c r="AL34" s="163"/>
      <c r="AM34" s="632" t="str">
        <f>IF(AO34="","",MAX(C34:D43,U34:V43)+1)</f>
        <v/>
      </c>
      <c r="AN34" s="632"/>
      <c r="AO34" s="633"/>
      <c r="AP34" s="633"/>
      <c r="AQ34" s="633"/>
      <c r="AR34" s="633"/>
      <c r="AS34" s="633"/>
      <c r="AT34" s="633"/>
      <c r="AU34" s="633"/>
      <c r="AV34" s="633"/>
      <c r="AW34" s="633"/>
      <c r="AX34" s="633"/>
      <c r="AY34" s="633"/>
      <c r="AZ34" s="633"/>
      <c r="BA34" s="633"/>
      <c r="BB34" s="633"/>
      <c r="BC34" s="633"/>
      <c r="BD34" s="163"/>
      <c r="BE34" s="632" t="str">
        <f>IF(BG34="","",MAX(C34:D43,U34:V43,AM34:AN43)+1)</f>
        <v/>
      </c>
      <c r="BF34" s="632"/>
      <c r="BG34" s="633"/>
      <c r="BH34" s="633"/>
      <c r="BI34" s="633"/>
      <c r="BJ34" s="633"/>
      <c r="BK34" s="633"/>
      <c r="BL34" s="633"/>
      <c r="BM34" s="633"/>
      <c r="BN34" s="633"/>
      <c r="BO34" s="633"/>
      <c r="BP34" s="633"/>
      <c r="BQ34" s="633"/>
      <c r="BR34" s="633"/>
      <c r="BS34" s="633"/>
      <c r="BT34" s="633"/>
      <c r="BU34" s="633"/>
      <c r="BV34" s="163"/>
      <c r="BW34" s="632">
        <f>IF(BY34="","",MAX(C34:D43,U34:V43,AM34:AN43,BE34:BF43)+1)</f>
        <v>7</v>
      </c>
      <c r="BX34" s="632"/>
      <c r="BY34" s="633" t="str">
        <f>IF('各会計、関係団体の財政状況及び健全化判断比率'!B68="","",'各会計、関係団体の財政状況及び健全化判断比率'!B68)</f>
        <v>特別区人事・厚生事務組合</v>
      </c>
      <c r="BZ34" s="633"/>
      <c r="CA34" s="633"/>
      <c r="CB34" s="633"/>
      <c r="CC34" s="633"/>
      <c r="CD34" s="633"/>
      <c r="CE34" s="633"/>
      <c r="CF34" s="633"/>
      <c r="CG34" s="633"/>
      <c r="CH34" s="633"/>
      <c r="CI34" s="633"/>
      <c r="CJ34" s="633"/>
      <c r="CK34" s="633"/>
      <c r="CL34" s="633"/>
      <c r="CM34" s="633"/>
      <c r="CN34" s="163"/>
      <c r="CO34" s="632">
        <f>IF(CQ34="","",MAX(C34:D43,U34:V43,AM34:AN43,BE34:BF43,BW34:BX43)+1)</f>
        <v>12</v>
      </c>
      <c r="CP34" s="632"/>
      <c r="CQ34" s="633" t="str">
        <f>IF('各会計、関係団体の財政状況及び健全化判断比率'!BS7="","",'各会計、関係団体の財政状況及び健全化判断比率'!BS7)</f>
        <v>台東区土地開発公社</v>
      </c>
      <c r="CR34" s="633"/>
      <c r="CS34" s="633"/>
      <c r="CT34" s="633"/>
      <c r="CU34" s="633"/>
      <c r="CV34" s="633"/>
      <c r="CW34" s="633"/>
      <c r="CX34" s="633"/>
      <c r="CY34" s="633"/>
      <c r="CZ34" s="633"/>
      <c r="DA34" s="633"/>
      <c r="DB34" s="633"/>
      <c r="DC34" s="633"/>
      <c r="DD34" s="633"/>
      <c r="DE34" s="633"/>
      <c r="DG34" s="634" t="str">
        <f>IF('各会計、関係団体の財政状況及び健全化判断比率'!BR7="","",'各会計、関係団体の財政状況及び健全化判断比率'!BR7)</f>
        <v>○</v>
      </c>
      <c r="DH34" s="634"/>
      <c r="DI34" s="190"/>
    </row>
    <row r="35" spans="1:113" ht="32.25" customHeight="1" x14ac:dyDescent="0.2">
      <c r="A35" s="163"/>
      <c r="B35" s="187"/>
      <c r="C35" s="632">
        <f>IF(E35="","",C34+1)</f>
        <v>2</v>
      </c>
      <c r="D35" s="632"/>
      <c r="E35" s="633" t="str">
        <f>IF('各会計、関係団体の財政状況及び健全化判断比率'!B8="","",'各会計、関係団体の財政状況及び健全化判断比率'!B8)</f>
        <v>病院施設会計</v>
      </c>
      <c r="F35" s="633"/>
      <c r="G35" s="633"/>
      <c r="H35" s="633"/>
      <c r="I35" s="633"/>
      <c r="J35" s="633"/>
      <c r="K35" s="633"/>
      <c r="L35" s="633"/>
      <c r="M35" s="633"/>
      <c r="N35" s="633"/>
      <c r="O35" s="633"/>
      <c r="P35" s="633"/>
      <c r="Q35" s="633"/>
      <c r="R35" s="633"/>
      <c r="S35" s="633"/>
      <c r="T35" s="163"/>
      <c r="U35" s="632">
        <f>IF(W35="","",U34+1)</f>
        <v>4</v>
      </c>
      <c r="V35" s="632"/>
      <c r="W35" s="633" t="str">
        <f>IF('各会計、関係団体の財政状況及び健全化判断比率'!B29="","",'各会計、関係団体の財政状況及び健全化判断比率'!B29)</f>
        <v>介護保険会計</v>
      </c>
      <c r="X35" s="633"/>
      <c r="Y35" s="633"/>
      <c r="Z35" s="633"/>
      <c r="AA35" s="633"/>
      <c r="AB35" s="633"/>
      <c r="AC35" s="633"/>
      <c r="AD35" s="633"/>
      <c r="AE35" s="633"/>
      <c r="AF35" s="633"/>
      <c r="AG35" s="633"/>
      <c r="AH35" s="633"/>
      <c r="AI35" s="633"/>
      <c r="AJ35" s="633"/>
      <c r="AK35" s="633"/>
      <c r="AL35" s="163"/>
      <c r="AM35" s="632" t="str">
        <f t="shared" ref="AM35:AM43" si="0">IF(AO35="","",AM34+1)</f>
        <v/>
      </c>
      <c r="AN35" s="632"/>
      <c r="AO35" s="633"/>
      <c r="AP35" s="633"/>
      <c r="AQ35" s="633"/>
      <c r="AR35" s="633"/>
      <c r="AS35" s="633"/>
      <c r="AT35" s="633"/>
      <c r="AU35" s="633"/>
      <c r="AV35" s="633"/>
      <c r="AW35" s="633"/>
      <c r="AX35" s="633"/>
      <c r="AY35" s="633"/>
      <c r="AZ35" s="633"/>
      <c r="BA35" s="633"/>
      <c r="BB35" s="633"/>
      <c r="BC35" s="633"/>
      <c r="BD35" s="163"/>
      <c r="BE35" s="632" t="str">
        <f t="shared" ref="BE35:BE43" si="1">IF(BG35="","",BE34+1)</f>
        <v/>
      </c>
      <c r="BF35" s="632"/>
      <c r="BG35" s="633"/>
      <c r="BH35" s="633"/>
      <c r="BI35" s="633"/>
      <c r="BJ35" s="633"/>
      <c r="BK35" s="633"/>
      <c r="BL35" s="633"/>
      <c r="BM35" s="633"/>
      <c r="BN35" s="633"/>
      <c r="BO35" s="633"/>
      <c r="BP35" s="633"/>
      <c r="BQ35" s="633"/>
      <c r="BR35" s="633"/>
      <c r="BS35" s="633"/>
      <c r="BT35" s="633"/>
      <c r="BU35" s="633"/>
      <c r="BV35" s="163"/>
      <c r="BW35" s="632">
        <f t="shared" ref="BW35:BW43" si="2">IF(BY35="","",BW34+1)</f>
        <v>8</v>
      </c>
      <c r="BX35" s="632"/>
      <c r="BY35" s="633" t="str">
        <f>IF('各会計、関係団体の財政状況及び健全化判断比率'!B69="","",'各会計、関係団体の財政状況及び健全化判断比率'!B69)</f>
        <v>特別区競馬組合</v>
      </c>
      <c r="BZ35" s="633"/>
      <c r="CA35" s="633"/>
      <c r="CB35" s="633"/>
      <c r="CC35" s="633"/>
      <c r="CD35" s="633"/>
      <c r="CE35" s="633"/>
      <c r="CF35" s="633"/>
      <c r="CG35" s="633"/>
      <c r="CH35" s="633"/>
      <c r="CI35" s="633"/>
      <c r="CJ35" s="633"/>
      <c r="CK35" s="633"/>
      <c r="CL35" s="633"/>
      <c r="CM35" s="633"/>
      <c r="CN35" s="163"/>
      <c r="CO35" s="632">
        <f t="shared" ref="CO35:CO43" si="3">IF(CQ35="","",CO34+1)</f>
        <v>13</v>
      </c>
      <c r="CP35" s="632"/>
      <c r="CQ35" s="633" t="str">
        <f>IF('各会計、関係団体の財政状況及び健全化判断比率'!BS8="","",'各会計、関係団体の財政状況及び健全化判断比率'!BS8)</f>
        <v>台東区産業振興事業団</v>
      </c>
      <c r="CR35" s="633"/>
      <c r="CS35" s="633"/>
      <c r="CT35" s="633"/>
      <c r="CU35" s="633"/>
      <c r="CV35" s="633"/>
      <c r="CW35" s="633"/>
      <c r="CX35" s="633"/>
      <c r="CY35" s="633"/>
      <c r="CZ35" s="633"/>
      <c r="DA35" s="633"/>
      <c r="DB35" s="633"/>
      <c r="DC35" s="633"/>
      <c r="DD35" s="633"/>
      <c r="DE35" s="633"/>
      <c r="DG35" s="634" t="str">
        <f>IF('各会計、関係団体の財政状況及び健全化判断比率'!BR8="","",'各会計、関係団体の財政状況及び健全化判断比率'!BR8)</f>
        <v/>
      </c>
      <c r="DH35" s="634"/>
      <c r="DI35" s="190"/>
    </row>
    <row r="36" spans="1:113" ht="32.25" customHeight="1" x14ac:dyDescent="0.2">
      <c r="A36" s="163"/>
      <c r="B36" s="187"/>
      <c r="C36" s="632" t="str">
        <f>IF(E36="","",C35+1)</f>
        <v/>
      </c>
      <c r="D36" s="632"/>
      <c r="E36" s="633" t="str">
        <f>IF('各会計、関係団体の財政状況及び健全化判断比率'!B9="","",'各会計、関係団体の財政状況及び健全化判断比率'!B9)</f>
        <v/>
      </c>
      <c r="F36" s="633"/>
      <c r="G36" s="633"/>
      <c r="H36" s="633"/>
      <c r="I36" s="633"/>
      <c r="J36" s="633"/>
      <c r="K36" s="633"/>
      <c r="L36" s="633"/>
      <c r="M36" s="633"/>
      <c r="N36" s="633"/>
      <c r="O36" s="633"/>
      <c r="P36" s="633"/>
      <c r="Q36" s="633"/>
      <c r="R36" s="633"/>
      <c r="S36" s="633"/>
      <c r="T36" s="163"/>
      <c r="U36" s="632">
        <f t="shared" ref="U36:U43" si="4">IF(W36="","",U35+1)</f>
        <v>5</v>
      </c>
      <c r="V36" s="632"/>
      <c r="W36" s="633" t="str">
        <f>IF('各会計、関係団体の財政状況及び健全化判断比率'!B30="","",'各会計、関係団体の財政状況及び健全化判断比率'!B30)</f>
        <v>後期高齢者医療会計</v>
      </c>
      <c r="X36" s="633"/>
      <c r="Y36" s="633"/>
      <c r="Z36" s="633"/>
      <c r="AA36" s="633"/>
      <c r="AB36" s="633"/>
      <c r="AC36" s="633"/>
      <c r="AD36" s="633"/>
      <c r="AE36" s="633"/>
      <c r="AF36" s="633"/>
      <c r="AG36" s="633"/>
      <c r="AH36" s="633"/>
      <c r="AI36" s="633"/>
      <c r="AJ36" s="633"/>
      <c r="AK36" s="633"/>
      <c r="AL36" s="163"/>
      <c r="AM36" s="632" t="str">
        <f t="shared" si="0"/>
        <v/>
      </c>
      <c r="AN36" s="632"/>
      <c r="AO36" s="633"/>
      <c r="AP36" s="633"/>
      <c r="AQ36" s="633"/>
      <c r="AR36" s="633"/>
      <c r="AS36" s="633"/>
      <c r="AT36" s="633"/>
      <c r="AU36" s="633"/>
      <c r="AV36" s="633"/>
      <c r="AW36" s="633"/>
      <c r="AX36" s="633"/>
      <c r="AY36" s="633"/>
      <c r="AZ36" s="633"/>
      <c r="BA36" s="633"/>
      <c r="BB36" s="633"/>
      <c r="BC36" s="633"/>
      <c r="BD36" s="163"/>
      <c r="BE36" s="632" t="str">
        <f t="shared" si="1"/>
        <v/>
      </c>
      <c r="BF36" s="632"/>
      <c r="BG36" s="633"/>
      <c r="BH36" s="633"/>
      <c r="BI36" s="633"/>
      <c r="BJ36" s="633"/>
      <c r="BK36" s="633"/>
      <c r="BL36" s="633"/>
      <c r="BM36" s="633"/>
      <c r="BN36" s="633"/>
      <c r="BO36" s="633"/>
      <c r="BP36" s="633"/>
      <c r="BQ36" s="633"/>
      <c r="BR36" s="633"/>
      <c r="BS36" s="633"/>
      <c r="BT36" s="633"/>
      <c r="BU36" s="633"/>
      <c r="BV36" s="163"/>
      <c r="BW36" s="632">
        <f t="shared" si="2"/>
        <v>9</v>
      </c>
      <c r="BX36" s="632"/>
      <c r="BY36" s="633" t="str">
        <f>IF('各会計、関係団体の財政状況及び健全化判断比率'!B70="","",'各会計、関係団体の財政状況及び健全化判断比率'!B70)</f>
        <v>東京二十三区清掃一部事務組合</v>
      </c>
      <c r="BZ36" s="633"/>
      <c r="CA36" s="633"/>
      <c r="CB36" s="633"/>
      <c r="CC36" s="633"/>
      <c r="CD36" s="633"/>
      <c r="CE36" s="633"/>
      <c r="CF36" s="633"/>
      <c r="CG36" s="633"/>
      <c r="CH36" s="633"/>
      <c r="CI36" s="633"/>
      <c r="CJ36" s="633"/>
      <c r="CK36" s="633"/>
      <c r="CL36" s="633"/>
      <c r="CM36" s="633"/>
      <c r="CN36" s="163"/>
      <c r="CO36" s="632">
        <f t="shared" si="3"/>
        <v>14</v>
      </c>
      <c r="CP36" s="632"/>
      <c r="CQ36" s="633" t="str">
        <f>IF('各会計、関係団体の財政状況及び健全化判断比率'!BS9="","",'各会計、関係団体の財政状況及び健全化判断比率'!BS9)</f>
        <v>台東区芸術文化財団</v>
      </c>
      <c r="CR36" s="633"/>
      <c r="CS36" s="633"/>
      <c r="CT36" s="633"/>
      <c r="CU36" s="633"/>
      <c r="CV36" s="633"/>
      <c r="CW36" s="633"/>
      <c r="CX36" s="633"/>
      <c r="CY36" s="633"/>
      <c r="CZ36" s="633"/>
      <c r="DA36" s="633"/>
      <c r="DB36" s="633"/>
      <c r="DC36" s="633"/>
      <c r="DD36" s="633"/>
      <c r="DE36" s="633"/>
      <c r="DG36" s="634" t="str">
        <f>IF('各会計、関係団体の財政状況及び健全化判断比率'!BR9="","",'各会計、関係団体の財政状況及び健全化判断比率'!BR9)</f>
        <v/>
      </c>
      <c r="DH36" s="634"/>
      <c r="DI36" s="190"/>
    </row>
    <row r="37" spans="1:113" ht="32.25" customHeight="1" x14ac:dyDescent="0.2">
      <c r="A37" s="163"/>
      <c r="B37" s="187"/>
      <c r="C37" s="632" t="str">
        <f>IF(E37="","",C36+1)</f>
        <v/>
      </c>
      <c r="D37" s="632"/>
      <c r="E37" s="633" t="str">
        <f>IF('各会計、関係団体の財政状況及び健全化判断比率'!B10="","",'各会計、関係団体の財政状況及び健全化判断比率'!B10)</f>
        <v/>
      </c>
      <c r="F37" s="633"/>
      <c r="G37" s="633"/>
      <c r="H37" s="633"/>
      <c r="I37" s="633"/>
      <c r="J37" s="633"/>
      <c r="K37" s="633"/>
      <c r="L37" s="633"/>
      <c r="M37" s="633"/>
      <c r="N37" s="633"/>
      <c r="O37" s="633"/>
      <c r="P37" s="633"/>
      <c r="Q37" s="633"/>
      <c r="R37" s="633"/>
      <c r="S37" s="633"/>
      <c r="T37" s="163"/>
      <c r="U37" s="632">
        <f t="shared" si="4"/>
        <v>6</v>
      </c>
      <c r="V37" s="632"/>
      <c r="W37" s="633" t="str">
        <f>IF('各会計、関係団体の財政状況及び健全化判断比率'!B31="","",'各会計、関係団体の財政状況及び健全化判断比率'!B31)</f>
        <v>老人保健施設会計</v>
      </c>
      <c r="X37" s="633"/>
      <c r="Y37" s="633"/>
      <c r="Z37" s="633"/>
      <c r="AA37" s="633"/>
      <c r="AB37" s="633"/>
      <c r="AC37" s="633"/>
      <c r="AD37" s="633"/>
      <c r="AE37" s="633"/>
      <c r="AF37" s="633"/>
      <c r="AG37" s="633"/>
      <c r="AH37" s="633"/>
      <c r="AI37" s="633"/>
      <c r="AJ37" s="633"/>
      <c r="AK37" s="633"/>
      <c r="AL37" s="163"/>
      <c r="AM37" s="632" t="str">
        <f t="shared" si="0"/>
        <v/>
      </c>
      <c r="AN37" s="632"/>
      <c r="AO37" s="633"/>
      <c r="AP37" s="633"/>
      <c r="AQ37" s="633"/>
      <c r="AR37" s="633"/>
      <c r="AS37" s="633"/>
      <c r="AT37" s="633"/>
      <c r="AU37" s="633"/>
      <c r="AV37" s="633"/>
      <c r="AW37" s="633"/>
      <c r="AX37" s="633"/>
      <c r="AY37" s="633"/>
      <c r="AZ37" s="633"/>
      <c r="BA37" s="633"/>
      <c r="BB37" s="633"/>
      <c r="BC37" s="633"/>
      <c r="BD37" s="163"/>
      <c r="BE37" s="632" t="str">
        <f t="shared" si="1"/>
        <v/>
      </c>
      <c r="BF37" s="632"/>
      <c r="BG37" s="633"/>
      <c r="BH37" s="633"/>
      <c r="BI37" s="633"/>
      <c r="BJ37" s="633"/>
      <c r="BK37" s="633"/>
      <c r="BL37" s="633"/>
      <c r="BM37" s="633"/>
      <c r="BN37" s="633"/>
      <c r="BO37" s="633"/>
      <c r="BP37" s="633"/>
      <c r="BQ37" s="633"/>
      <c r="BR37" s="633"/>
      <c r="BS37" s="633"/>
      <c r="BT37" s="633"/>
      <c r="BU37" s="633"/>
      <c r="BV37" s="163"/>
      <c r="BW37" s="632">
        <f t="shared" si="2"/>
        <v>10</v>
      </c>
      <c r="BX37" s="632"/>
      <c r="BY37" s="633" t="str">
        <f>IF('各会計、関係団体の財政状況及び健全化判断比率'!B71="","",'各会計、関係団体の財政状況及び健全化判断比率'!B71)</f>
        <v>東京都後期高齢者医療広域連合（一般会計）</v>
      </c>
      <c r="BZ37" s="633"/>
      <c r="CA37" s="633"/>
      <c r="CB37" s="633"/>
      <c r="CC37" s="633"/>
      <c r="CD37" s="633"/>
      <c r="CE37" s="633"/>
      <c r="CF37" s="633"/>
      <c r="CG37" s="633"/>
      <c r="CH37" s="633"/>
      <c r="CI37" s="633"/>
      <c r="CJ37" s="633"/>
      <c r="CK37" s="633"/>
      <c r="CL37" s="633"/>
      <c r="CM37" s="633"/>
      <c r="CN37" s="163"/>
      <c r="CO37" s="632" t="str">
        <f t="shared" si="3"/>
        <v/>
      </c>
      <c r="CP37" s="632"/>
      <c r="CQ37" s="633" t="str">
        <f>IF('各会計、関係団体の財政状況及び健全化判断比率'!BS10="","",'各会計、関係団体の財政状況及び健全化判断比率'!BS10)</f>
        <v/>
      </c>
      <c r="CR37" s="633"/>
      <c r="CS37" s="633"/>
      <c r="CT37" s="633"/>
      <c r="CU37" s="633"/>
      <c r="CV37" s="633"/>
      <c r="CW37" s="633"/>
      <c r="CX37" s="633"/>
      <c r="CY37" s="633"/>
      <c r="CZ37" s="633"/>
      <c r="DA37" s="633"/>
      <c r="DB37" s="633"/>
      <c r="DC37" s="633"/>
      <c r="DD37" s="633"/>
      <c r="DE37" s="633"/>
      <c r="DG37" s="634" t="str">
        <f>IF('各会計、関係団体の財政状況及び健全化判断比率'!BR10="","",'各会計、関係団体の財政状況及び健全化判断比率'!BR10)</f>
        <v/>
      </c>
      <c r="DH37" s="634"/>
      <c r="DI37" s="190"/>
    </row>
    <row r="38" spans="1:113" ht="32.25" customHeight="1" x14ac:dyDescent="0.2">
      <c r="A38" s="163"/>
      <c r="B38" s="187"/>
      <c r="C38" s="632" t="str">
        <f t="shared" ref="C38:C43" si="5">IF(E38="","",C37+1)</f>
        <v/>
      </c>
      <c r="D38" s="632"/>
      <c r="E38" s="633" t="str">
        <f>IF('各会計、関係団体の財政状況及び健全化判断比率'!B11="","",'各会計、関係団体の財政状況及び健全化判断比率'!B11)</f>
        <v/>
      </c>
      <c r="F38" s="633"/>
      <c r="G38" s="633"/>
      <c r="H38" s="633"/>
      <c r="I38" s="633"/>
      <c r="J38" s="633"/>
      <c r="K38" s="633"/>
      <c r="L38" s="633"/>
      <c r="M38" s="633"/>
      <c r="N38" s="633"/>
      <c r="O38" s="633"/>
      <c r="P38" s="633"/>
      <c r="Q38" s="633"/>
      <c r="R38" s="633"/>
      <c r="S38" s="633"/>
      <c r="T38" s="163"/>
      <c r="U38" s="632" t="str">
        <f t="shared" si="4"/>
        <v/>
      </c>
      <c r="V38" s="632"/>
      <c r="W38" s="633"/>
      <c r="X38" s="633"/>
      <c r="Y38" s="633"/>
      <c r="Z38" s="633"/>
      <c r="AA38" s="633"/>
      <c r="AB38" s="633"/>
      <c r="AC38" s="633"/>
      <c r="AD38" s="633"/>
      <c r="AE38" s="633"/>
      <c r="AF38" s="633"/>
      <c r="AG38" s="633"/>
      <c r="AH38" s="633"/>
      <c r="AI38" s="633"/>
      <c r="AJ38" s="633"/>
      <c r="AK38" s="633"/>
      <c r="AL38" s="163"/>
      <c r="AM38" s="632" t="str">
        <f t="shared" si="0"/>
        <v/>
      </c>
      <c r="AN38" s="632"/>
      <c r="AO38" s="633"/>
      <c r="AP38" s="633"/>
      <c r="AQ38" s="633"/>
      <c r="AR38" s="633"/>
      <c r="AS38" s="633"/>
      <c r="AT38" s="633"/>
      <c r="AU38" s="633"/>
      <c r="AV38" s="633"/>
      <c r="AW38" s="633"/>
      <c r="AX38" s="633"/>
      <c r="AY38" s="633"/>
      <c r="AZ38" s="633"/>
      <c r="BA38" s="633"/>
      <c r="BB38" s="633"/>
      <c r="BC38" s="633"/>
      <c r="BD38" s="163"/>
      <c r="BE38" s="632" t="str">
        <f t="shared" si="1"/>
        <v/>
      </c>
      <c r="BF38" s="632"/>
      <c r="BG38" s="633"/>
      <c r="BH38" s="633"/>
      <c r="BI38" s="633"/>
      <c r="BJ38" s="633"/>
      <c r="BK38" s="633"/>
      <c r="BL38" s="633"/>
      <c r="BM38" s="633"/>
      <c r="BN38" s="633"/>
      <c r="BO38" s="633"/>
      <c r="BP38" s="633"/>
      <c r="BQ38" s="633"/>
      <c r="BR38" s="633"/>
      <c r="BS38" s="633"/>
      <c r="BT38" s="633"/>
      <c r="BU38" s="633"/>
      <c r="BV38" s="163"/>
      <c r="BW38" s="632">
        <f t="shared" si="2"/>
        <v>11</v>
      </c>
      <c r="BX38" s="632"/>
      <c r="BY38" s="633" t="str">
        <f>IF('各会計、関係団体の財政状況及び健全化判断比率'!B72="","",'各会計、関係団体の財政状況及び健全化判断比率'!B72)</f>
        <v>東京都後期高齢者医療広域連合
（後期高齢者医療特別会計）</v>
      </c>
      <c r="BZ38" s="633"/>
      <c r="CA38" s="633"/>
      <c r="CB38" s="633"/>
      <c r="CC38" s="633"/>
      <c r="CD38" s="633"/>
      <c r="CE38" s="633"/>
      <c r="CF38" s="633"/>
      <c r="CG38" s="633"/>
      <c r="CH38" s="633"/>
      <c r="CI38" s="633"/>
      <c r="CJ38" s="633"/>
      <c r="CK38" s="633"/>
      <c r="CL38" s="633"/>
      <c r="CM38" s="633"/>
      <c r="CN38" s="163"/>
      <c r="CO38" s="632" t="str">
        <f t="shared" si="3"/>
        <v/>
      </c>
      <c r="CP38" s="632"/>
      <c r="CQ38" s="633" t="str">
        <f>IF('各会計、関係団体の財政状況及び健全化判断比率'!BS11="","",'各会計、関係団体の財政状況及び健全化判断比率'!BS11)</f>
        <v/>
      </c>
      <c r="CR38" s="633"/>
      <c r="CS38" s="633"/>
      <c r="CT38" s="633"/>
      <c r="CU38" s="633"/>
      <c r="CV38" s="633"/>
      <c r="CW38" s="633"/>
      <c r="CX38" s="633"/>
      <c r="CY38" s="633"/>
      <c r="CZ38" s="633"/>
      <c r="DA38" s="633"/>
      <c r="DB38" s="633"/>
      <c r="DC38" s="633"/>
      <c r="DD38" s="633"/>
      <c r="DE38" s="633"/>
      <c r="DG38" s="634" t="str">
        <f>IF('各会計、関係団体の財政状況及び健全化判断比率'!BR11="","",'各会計、関係団体の財政状況及び健全化判断比率'!BR11)</f>
        <v/>
      </c>
      <c r="DH38" s="634"/>
      <c r="DI38" s="190"/>
    </row>
    <row r="39" spans="1:113" ht="32.25" customHeight="1" x14ac:dyDescent="0.2">
      <c r="A39" s="163"/>
      <c r="B39" s="187"/>
      <c r="C39" s="632" t="str">
        <f t="shared" si="5"/>
        <v/>
      </c>
      <c r="D39" s="632"/>
      <c r="E39" s="633" t="str">
        <f>IF('各会計、関係団体の財政状況及び健全化判断比率'!B12="","",'各会計、関係団体の財政状況及び健全化判断比率'!B12)</f>
        <v/>
      </c>
      <c r="F39" s="633"/>
      <c r="G39" s="633"/>
      <c r="H39" s="633"/>
      <c r="I39" s="633"/>
      <c r="J39" s="633"/>
      <c r="K39" s="633"/>
      <c r="L39" s="633"/>
      <c r="M39" s="633"/>
      <c r="N39" s="633"/>
      <c r="O39" s="633"/>
      <c r="P39" s="633"/>
      <c r="Q39" s="633"/>
      <c r="R39" s="633"/>
      <c r="S39" s="633"/>
      <c r="T39" s="163"/>
      <c r="U39" s="632" t="str">
        <f t="shared" si="4"/>
        <v/>
      </c>
      <c r="V39" s="632"/>
      <c r="W39" s="633"/>
      <c r="X39" s="633"/>
      <c r="Y39" s="633"/>
      <c r="Z39" s="633"/>
      <c r="AA39" s="633"/>
      <c r="AB39" s="633"/>
      <c r="AC39" s="633"/>
      <c r="AD39" s="633"/>
      <c r="AE39" s="633"/>
      <c r="AF39" s="633"/>
      <c r="AG39" s="633"/>
      <c r="AH39" s="633"/>
      <c r="AI39" s="633"/>
      <c r="AJ39" s="633"/>
      <c r="AK39" s="633"/>
      <c r="AL39" s="163"/>
      <c r="AM39" s="632" t="str">
        <f t="shared" si="0"/>
        <v/>
      </c>
      <c r="AN39" s="632"/>
      <c r="AO39" s="633"/>
      <c r="AP39" s="633"/>
      <c r="AQ39" s="633"/>
      <c r="AR39" s="633"/>
      <c r="AS39" s="633"/>
      <c r="AT39" s="633"/>
      <c r="AU39" s="633"/>
      <c r="AV39" s="633"/>
      <c r="AW39" s="633"/>
      <c r="AX39" s="633"/>
      <c r="AY39" s="633"/>
      <c r="AZ39" s="633"/>
      <c r="BA39" s="633"/>
      <c r="BB39" s="633"/>
      <c r="BC39" s="633"/>
      <c r="BD39" s="163"/>
      <c r="BE39" s="632" t="str">
        <f t="shared" si="1"/>
        <v/>
      </c>
      <c r="BF39" s="632"/>
      <c r="BG39" s="633"/>
      <c r="BH39" s="633"/>
      <c r="BI39" s="633"/>
      <c r="BJ39" s="633"/>
      <c r="BK39" s="633"/>
      <c r="BL39" s="633"/>
      <c r="BM39" s="633"/>
      <c r="BN39" s="633"/>
      <c r="BO39" s="633"/>
      <c r="BP39" s="633"/>
      <c r="BQ39" s="633"/>
      <c r="BR39" s="633"/>
      <c r="BS39" s="633"/>
      <c r="BT39" s="633"/>
      <c r="BU39" s="633"/>
      <c r="BV39" s="163"/>
      <c r="BW39" s="632" t="str">
        <f t="shared" si="2"/>
        <v/>
      </c>
      <c r="BX39" s="632"/>
      <c r="BY39" s="633" t="str">
        <f>IF('各会計、関係団体の財政状況及び健全化判断比率'!B73="","",'各会計、関係団体の財政状況及び健全化判断比率'!B73)</f>
        <v/>
      </c>
      <c r="BZ39" s="633"/>
      <c r="CA39" s="633"/>
      <c r="CB39" s="633"/>
      <c r="CC39" s="633"/>
      <c r="CD39" s="633"/>
      <c r="CE39" s="633"/>
      <c r="CF39" s="633"/>
      <c r="CG39" s="633"/>
      <c r="CH39" s="633"/>
      <c r="CI39" s="633"/>
      <c r="CJ39" s="633"/>
      <c r="CK39" s="633"/>
      <c r="CL39" s="633"/>
      <c r="CM39" s="633"/>
      <c r="CN39" s="163"/>
      <c r="CO39" s="632" t="str">
        <f t="shared" si="3"/>
        <v/>
      </c>
      <c r="CP39" s="632"/>
      <c r="CQ39" s="633" t="str">
        <f>IF('各会計、関係団体の財政状況及び健全化判断比率'!BS12="","",'各会計、関係団体の財政状況及び健全化判断比率'!BS12)</f>
        <v/>
      </c>
      <c r="CR39" s="633"/>
      <c r="CS39" s="633"/>
      <c r="CT39" s="633"/>
      <c r="CU39" s="633"/>
      <c r="CV39" s="633"/>
      <c r="CW39" s="633"/>
      <c r="CX39" s="633"/>
      <c r="CY39" s="633"/>
      <c r="CZ39" s="633"/>
      <c r="DA39" s="633"/>
      <c r="DB39" s="633"/>
      <c r="DC39" s="633"/>
      <c r="DD39" s="633"/>
      <c r="DE39" s="633"/>
      <c r="DG39" s="634" t="str">
        <f>IF('各会計、関係団体の財政状況及び健全化判断比率'!BR12="","",'各会計、関係団体の財政状況及び健全化判断比率'!BR12)</f>
        <v/>
      </c>
      <c r="DH39" s="634"/>
      <c r="DI39" s="190"/>
    </row>
    <row r="40" spans="1:113" ht="32.25" customHeight="1" x14ac:dyDescent="0.2">
      <c r="A40" s="163"/>
      <c r="B40" s="187"/>
      <c r="C40" s="632" t="str">
        <f t="shared" si="5"/>
        <v/>
      </c>
      <c r="D40" s="632"/>
      <c r="E40" s="633" t="str">
        <f>IF('各会計、関係団体の財政状況及び健全化判断比率'!B13="","",'各会計、関係団体の財政状況及び健全化判断比率'!B13)</f>
        <v/>
      </c>
      <c r="F40" s="633"/>
      <c r="G40" s="633"/>
      <c r="H40" s="633"/>
      <c r="I40" s="633"/>
      <c r="J40" s="633"/>
      <c r="K40" s="633"/>
      <c r="L40" s="633"/>
      <c r="M40" s="633"/>
      <c r="N40" s="633"/>
      <c r="O40" s="633"/>
      <c r="P40" s="633"/>
      <c r="Q40" s="633"/>
      <c r="R40" s="633"/>
      <c r="S40" s="633"/>
      <c r="T40" s="163"/>
      <c r="U40" s="632" t="str">
        <f t="shared" si="4"/>
        <v/>
      </c>
      <c r="V40" s="632"/>
      <c r="W40" s="633"/>
      <c r="X40" s="633"/>
      <c r="Y40" s="633"/>
      <c r="Z40" s="633"/>
      <c r="AA40" s="633"/>
      <c r="AB40" s="633"/>
      <c r="AC40" s="633"/>
      <c r="AD40" s="633"/>
      <c r="AE40" s="633"/>
      <c r="AF40" s="633"/>
      <c r="AG40" s="633"/>
      <c r="AH40" s="633"/>
      <c r="AI40" s="633"/>
      <c r="AJ40" s="633"/>
      <c r="AK40" s="633"/>
      <c r="AL40" s="163"/>
      <c r="AM40" s="632" t="str">
        <f t="shared" si="0"/>
        <v/>
      </c>
      <c r="AN40" s="632"/>
      <c r="AO40" s="633"/>
      <c r="AP40" s="633"/>
      <c r="AQ40" s="633"/>
      <c r="AR40" s="633"/>
      <c r="AS40" s="633"/>
      <c r="AT40" s="633"/>
      <c r="AU40" s="633"/>
      <c r="AV40" s="633"/>
      <c r="AW40" s="633"/>
      <c r="AX40" s="633"/>
      <c r="AY40" s="633"/>
      <c r="AZ40" s="633"/>
      <c r="BA40" s="633"/>
      <c r="BB40" s="633"/>
      <c r="BC40" s="633"/>
      <c r="BD40" s="163"/>
      <c r="BE40" s="632" t="str">
        <f t="shared" si="1"/>
        <v/>
      </c>
      <c r="BF40" s="632"/>
      <c r="BG40" s="633"/>
      <c r="BH40" s="633"/>
      <c r="BI40" s="633"/>
      <c r="BJ40" s="633"/>
      <c r="BK40" s="633"/>
      <c r="BL40" s="633"/>
      <c r="BM40" s="633"/>
      <c r="BN40" s="633"/>
      <c r="BO40" s="633"/>
      <c r="BP40" s="633"/>
      <c r="BQ40" s="633"/>
      <c r="BR40" s="633"/>
      <c r="BS40" s="633"/>
      <c r="BT40" s="633"/>
      <c r="BU40" s="633"/>
      <c r="BV40" s="163"/>
      <c r="BW40" s="632" t="str">
        <f t="shared" si="2"/>
        <v/>
      </c>
      <c r="BX40" s="632"/>
      <c r="BY40" s="633" t="str">
        <f>IF('各会計、関係団体の財政状況及び健全化判断比率'!B74="","",'各会計、関係団体の財政状況及び健全化判断比率'!B74)</f>
        <v/>
      </c>
      <c r="BZ40" s="633"/>
      <c r="CA40" s="633"/>
      <c r="CB40" s="633"/>
      <c r="CC40" s="633"/>
      <c r="CD40" s="633"/>
      <c r="CE40" s="633"/>
      <c r="CF40" s="633"/>
      <c r="CG40" s="633"/>
      <c r="CH40" s="633"/>
      <c r="CI40" s="633"/>
      <c r="CJ40" s="633"/>
      <c r="CK40" s="633"/>
      <c r="CL40" s="633"/>
      <c r="CM40" s="633"/>
      <c r="CN40" s="163"/>
      <c r="CO40" s="632" t="str">
        <f t="shared" si="3"/>
        <v/>
      </c>
      <c r="CP40" s="632"/>
      <c r="CQ40" s="633" t="str">
        <f>IF('各会計、関係団体の財政状況及び健全化判断比率'!BS13="","",'各会計、関係団体の財政状況及び健全化判断比率'!BS13)</f>
        <v/>
      </c>
      <c r="CR40" s="633"/>
      <c r="CS40" s="633"/>
      <c r="CT40" s="633"/>
      <c r="CU40" s="633"/>
      <c r="CV40" s="633"/>
      <c r="CW40" s="633"/>
      <c r="CX40" s="633"/>
      <c r="CY40" s="633"/>
      <c r="CZ40" s="633"/>
      <c r="DA40" s="633"/>
      <c r="DB40" s="633"/>
      <c r="DC40" s="633"/>
      <c r="DD40" s="633"/>
      <c r="DE40" s="633"/>
      <c r="DG40" s="634" t="str">
        <f>IF('各会計、関係団体の財政状況及び健全化判断比率'!BR13="","",'各会計、関係団体の財政状況及び健全化判断比率'!BR13)</f>
        <v/>
      </c>
      <c r="DH40" s="634"/>
      <c r="DI40" s="190"/>
    </row>
    <row r="41" spans="1:113" ht="32.25" customHeight="1" x14ac:dyDescent="0.2">
      <c r="A41" s="163"/>
      <c r="B41" s="187"/>
      <c r="C41" s="632" t="str">
        <f t="shared" si="5"/>
        <v/>
      </c>
      <c r="D41" s="632"/>
      <c r="E41" s="633" t="str">
        <f>IF('各会計、関係団体の財政状況及び健全化判断比率'!B14="","",'各会計、関係団体の財政状況及び健全化判断比率'!B14)</f>
        <v/>
      </c>
      <c r="F41" s="633"/>
      <c r="G41" s="633"/>
      <c r="H41" s="633"/>
      <c r="I41" s="633"/>
      <c r="J41" s="633"/>
      <c r="K41" s="633"/>
      <c r="L41" s="633"/>
      <c r="M41" s="633"/>
      <c r="N41" s="633"/>
      <c r="O41" s="633"/>
      <c r="P41" s="633"/>
      <c r="Q41" s="633"/>
      <c r="R41" s="633"/>
      <c r="S41" s="633"/>
      <c r="T41" s="163"/>
      <c r="U41" s="632" t="str">
        <f t="shared" si="4"/>
        <v/>
      </c>
      <c r="V41" s="632"/>
      <c r="W41" s="633"/>
      <c r="X41" s="633"/>
      <c r="Y41" s="633"/>
      <c r="Z41" s="633"/>
      <c r="AA41" s="633"/>
      <c r="AB41" s="633"/>
      <c r="AC41" s="633"/>
      <c r="AD41" s="633"/>
      <c r="AE41" s="633"/>
      <c r="AF41" s="633"/>
      <c r="AG41" s="633"/>
      <c r="AH41" s="633"/>
      <c r="AI41" s="633"/>
      <c r="AJ41" s="633"/>
      <c r="AK41" s="633"/>
      <c r="AL41" s="163"/>
      <c r="AM41" s="632" t="str">
        <f t="shared" si="0"/>
        <v/>
      </c>
      <c r="AN41" s="632"/>
      <c r="AO41" s="633"/>
      <c r="AP41" s="633"/>
      <c r="AQ41" s="633"/>
      <c r="AR41" s="633"/>
      <c r="AS41" s="633"/>
      <c r="AT41" s="633"/>
      <c r="AU41" s="633"/>
      <c r="AV41" s="633"/>
      <c r="AW41" s="633"/>
      <c r="AX41" s="633"/>
      <c r="AY41" s="633"/>
      <c r="AZ41" s="633"/>
      <c r="BA41" s="633"/>
      <c r="BB41" s="633"/>
      <c r="BC41" s="633"/>
      <c r="BD41" s="163"/>
      <c r="BE41" s="632" t="str">
        <f t="shared" si="1"/>
        <v/>
      </c>
      <c r="BF41" s="632"/>
      <c r="BG41" s="633"/>
      <c r="BH41" s="633"/>
      <c r="BI41" s="633"/>
      <c r="BJ41" s="633"/>
      <c r="BK41" s="633"/>
      <c r="BL41" s="633"/>
      <c r="BM41" s="633"/>
      <c r="BN41" s="633"/>
      <c r="BO41" s="633"/>
      <c r="BP41" s="633"/>
      <c r="BQ41" s="633"/>
      <c r="BR41" s="633"/>
      <c r="BS41" s="633"/>
      <c r="BT41" s="633"/>
      <c r="BU41" s="633"/>
      <c r="BV41" s="163"/>
      <c r="BW41" s="632" t="str">
        <f t="shared" si="2"/>
        <v/>
      </c>
      <c r="BX41" s="632"/>
      <c r="BY41" s="633" t="str">
        <f>IF('各会計、関係団体の財政状況及び健全化判断比率'!B75="","",'各会計、関係団体の財政状況及び健全化判断比率'!B75)</f>
        <v/>
      </c>
      <c r="BZ41" s="633"/>
      <c r="CA41" s="633"/>
      <c r="CB41" s="633"/>
      <c r="CC41" s="633"/>
      <c r="CD41" s="633"/>
      <c r="CE41" s="633"/>
      <c r="CF41" s="633"/>
      <c r="CG41" s="633"/>
      <c r="CH41" s="633"/>
      <c r="CI41" s="633"/>
      <c r="CJ41" s="633"/>
      <c r="CK41" s="633"/>
      <c r="CL41" s="633"/>
      <c r="CM41" s="633"/>
      <c r="CN41" s="163"/>
      <c r="CO41" s="632" t="str">
        <f t="shared" si="3"/>
        <v/>
      </c>
      <c r="CP41" s="632"/>
      <c r="CQ41" s="633" t="str">
        <f>IF('各会計、関係団体の財政状況及び健全化判断比率'!BS14="","",'各会計、関係団体の財政状況及び健全化判断比率'!BS14)</f>
        <v/>
      </c>
      <c r="CR41" s="633"/>
      <c r="CS41" s="633"/>
      <c r="CT41" s="633"/>
      <c r="CU41" s="633"/>
      <c r="CV41" s="633"/>
      <c r="CW41" s="633"/>
      <c r="CX41" s="633"/>
      <c r="CY41" s="633"/>
      <c r="CZ41" s="633"/>
      <c r="DA41" s="633"/>
      <c r="DB41" s="633"/>
      <c r="DC41" s="633"/>
      <c r="DD41" s="633"/>
      <c r="DE41" s="633"/>
      <c r="DG41" s="634" t="str">
        <f>IF('各会計、関係団体の財政状況及び健全化判断比率'!BR14="","",'各会計、関係団体の財政状況及び健全化判断比率'!BR14)</f>
        <v/>
      </c>
      <c r="DH41" s="634"/>
      <c r="DI41" s="190"/>
    </row>
    <row r="42" spans="1:113" ht="32.25" customHeight="1" x14ac:dyDescent="0.2">
      <c r="B42" s="187"/>
      <c r="C42" s="632" t="str">
        <f t="shared" si="5"/>
        <v/>
      </c>
      <c r="D42" s="632"/>
      <c r="E42" s="633" t="str">
        <f>IF('各会計、関係団体の財政状況及び健全化判断比率'!B15="","",'各会計、関係団体の財政状況及び健全化判断比率'!B15)</f>
        <v/>
      </c>
      <c r="F42" s="633"/>
      <c r="G42" s="633"/>
      <c r="H42" s="633"/>
      <c r="I42" s="633"/>
      <c r="J42" s="633"/>
      <c r="K42" s="633"/>
      <c r="L42" s="633"/>
      <c r="M42" s="633"/>
      <c r="N42" s="633"/>
      <c r="O42" s="633"/>
      <c r="P42" s="633"/>
      <c r="Q42" s="633"/>
      <c r="R42" s="633"/>
      <c r="S42" s="633"/>
      <c r="T42" s="163"/>
      <c r="U42" s="632" t="str">
        <f t="shared" si="4"/>
        <v/>
      </c>
      <c r="V42" s="632"/>
      <c r="W42" s="633"/>
      <c r="X42" s="633"/>
      <c r="Y42" s="633"/>
      <c r="Z42" s="633"/>
      <c r="AA42" s="633"/>
      <c r="AB42" s="633"/>
      <c r="AC42" s="633"/>
      <c r="AD42" s="633"/>
      <c r="AE42" s="633"/>
      <c r="AF42" s="633"/>
      <c r="AG42" s="633"/>
      <c r="AH42" s="633"/>
      <c r="AI42" s="633"/>
      <c r="AJ42" s="633"/>
      <c r="AK42" s="633"/>
      <c r="AL42" s="163"/>
      <c r="AM42" s="632" t="str">
        <f t="shared" si="0"/>
        <v/>
      </c>
      <c r="AN42" s="632"/>
      <c r="AO42" s="633"/>
      <c r="AP42" s="633"/>
      <c r="AQ42" s="633"/>
      <c r="AR42" s="633"/>
      <c r="AS42" s="633"/>
      <c r="AT42" s="633"/>
      <c r="AU42" s="633"/>
      <c r="AV42" s="633"/>
      <c r="AW42" s="633"/>
      <c r="AX42" s="633"/>
      <c r="AY42" s="633"/>
      <c r="AZ42" s="633"/>
      <c r="BA42" s="633"/>
      <c r="BB42" s="633"/>
      <c r="BC42" s="633"/>
      <c r="BD42" s="163"/>
      <c r="BE42" s="632" t="str">
        <f t="shared" si="1"/>
        <v/>
      </c>
      <c r="BF42" s="632"/>
      <c r="BG42" s="633"/>
      <c r="BH42" s="633"/>
      <c r="BI42" s="633"/>
      <c r="BJ42" s="633"/>
      <c r="BK42" s="633"/>
      <c r="BL42" s="633"/>
      <c r="BM42" s="633"/>
      <c r="BN42" s="633"/>
      <c r="BO42" s="633"/>
      <c r="BP42" s="633"/>
      <c r="BQ42" s="633"/>
      <c r="BR42" s="633"/>
      <c r="BS42" s="633"/>
      <c r="BT42" s="633"/>
      <c r="BU42" s="633"/>
      <c r="BV42" s="163"/>
      <c r="BW42" s="632" t="str">
        <f t="shared" si="2"/>
        <v/>
      </c>
      <c r="BX42" s="632"/>
      <c r="BY42" s="633" t="str">
        <f>IF('各会計、関係団体の財政状況及び健全化判断比率'!B76="","",'各会計、関係団体の財政状況及び健全化判断比率'!B76)</f>
        <v/>
      </c>
      <c r="BZ42" s="633"/>
      <c r="CA42" s="633"/>
      <c r="CB42" s="633"/>
      <c r="CC42" s="633"/>
      <c r="CD42" s="633"/>
      <c r="CE42" s="633"/>
      <c r="CF42" s="633"/>
      <c r="CG42" s="633"/>
      <c r="CH42" s="633"/>
      <c r="CI42" s="633"/>
      <c r="CJ42" s="633"/>
      <c r="CK42" s="633"/>
      <c r="CL42" s="633"/>
      <c r="CM42" s="633"/>
      <c r="CN42" s="163"/>
      <c r="CO42" s="632" t="str">
        <f t="shared" si="3"/>
        <v/>
      </c>
      <c r="CP42" s="632"/>
      <c r="CQ42" s="633" t="str">
        <f>IF('各会計、関係団体の財政状況及び健全化判断比率'!BS15="","",'各会計、関係団体の財政状況及び健全化判断比率'!BS15)</f>
        <v/>
      </c>
      <c r="CR42" s="633"/>
      <c r="CS42" s="633"/>
      <c r="CT42" s="633"/>
      <c r="CU42" s="633"/>
      <c r="CV42" s="633"/>
      <c r="CW42" s="633"/>
      <c r="CX42" s="633"/>
      <c r="CY42" s="633"/>
      <c r="CZ42" s="633"/>
      <c r="DA42" s="633"/>
      <c r="DB42" s="633"/>
      <c r="DC42" s="633"/>
      <c r="DD42" s="633"/>
      <c r="DE42" s="633"/>
      <c r="DG42" s="634" t="str">
        <f>IF('各会計、関係団体の財政状況及び健全化判断比率'!BR15="","",'各会計、関係団体の財政状況及び健全化判断比率'!BR15)</f>
        <v/>
      </c>
      <c r="DH42" s="634"/>
      <c r="DI42" s="190"/>
    </row>
    <row r="43" spans="1:113" ht="32.25" customHeight="1" x14ac:dyDescent="0.2">
      <c r="B43" s="187"/>
      <c r="C43" s="632" t="str">
        <f t="shared" si="5"/>
        <v/>
      </c>
      <c r="D43" s="632"/>
      <c r="E43" s="633" t="str">
        <f>IF('各会計、関係団体の財政状況及び健全化判断比率'!B16="","",'各会計、関係団体の財政状況及び健全化判断比率'!B16)</f>
        <v/>
      </c>
      <c r="F43" s="633"/>
      <c r="G43" s="633"/>
      <c r="H43" s="633"/>
      <c r="I43" s="633"/>
      <c r="J43" s="633"/>
      <c r="K43" s="633"/>
      <c r="L43" s="633"/>
      <c r="M43" s="633"/>
      <c r="N43" s="633"/>
      <c r="O43" s="633"/>
      <c r="P43" s="633"/>
      <c r="Q43" s="633"/>
      <c r="R43" s="633"/>
      <c r="S43" s="633"/>
      <c r="T43" s="163"/>
      <c r="U43" s="632" t="str">
        <f t="shared" si="4"/>
        <v/>
      </c>
      <c r="V43" s="632"/>
      <c r="W43" s="633"/>
      <c r="X43" s="633"/>
      <c r="Y43" s="633"/>
      <c r="Z43" s="633"/>
      <c r="AA43" s="633"/>
      <c r="AB43" s="633"/>
      <c r="AC43" s="633"/>
      <c r="AD43" s="633"/>
      <c r="AE43" s="633"/>
      <c r="AF43" s="633"/>
      <c r="AG43" s="633"/>
      <c r="AH43" s="633"/>
      <c r="AI43" s="633"/>
      <c r="AJ43" s="633"/>
      <c r="AK43" s="633"/>
      <c r="AL43" s="163"/>
      <c r="AM43" s="632" t="str">
        <f t="shared" si="0"/>
        <v/>
      </c>
      <c r="AN43" s="632"/>
      <c r="AO43" s="633"/>
      <c r="AP43" s="633"/>
      <c r="AQ43" s="633"/>
      <c r="AR43" s="633"/>
      <c r="AS43" s="633"/>
      <c r="AT43" s="633"/>
      <c r="AU43" s="633"/>
      <c r="AV43" s="633"/>
      <c r="AW43" s="633"/>
      <c r="AX43" s="633"/>
      <c r="AY43" s="633"/>
      <c r="AZ43" s="633"/>
      <c r="BA43" s="633"/>
      <c r="BB43" s="633"/>
      <c r="BC43" s="633"/>
      <c r="BD43" s="163"/>
      <c r="BE43" s="632" t="str">
        <f t="shared" si="1"/>
        <v/>
      </c>
      <c r="BF43" s="632"/>
      <c r="BG43" s="633"/>
      <c r="BH43" s="633"/>
      <c r="BI43" s="633"/>
      <c r="BJ43" s="633"/>
      <c r="BK43" s="633"/>
      <c r="BL43" s="633"/>
      <c r="BM43" s="633"/>
      <c r="BN43" s="633"/>
      <c r="BO43" s="633"/>
      <c r="BP43" s="633"/>
      <c r="BQ43" s="633"/>
      <c r="BR43" s="633"/>
      <c r="BS43" s="633"/>
      <c r="BT43" s="633"/>
      <c r="BU43" s="633"/>
      <c r="BV43" s="163"/>
      <c r="BW43" s="632" t="str">
        <f t="shared" si="2"/>
        <v/>
      </c>
      <c r="BX43" s="632"/>
      <c r="BY43" s="633" t="str">
        <f>IF('各会計、関係団体の財政状況及び健全化判断比率'!B77="","",'各会計、関係団体の財政状況及び健全化判断比率'!B77)</f>
        <v/>
      </c>
      <c r="BZ43" s="633"/>
      <c r="CA43" s="633"/>
      <c r="CB43" s="633"/>
      <c r="CC43" s="633"/>
      <c r="CD43" s="633"/>
      <c r="CE43" s="633"/>
      <c r="CF43" s="633"/>
      <c r="CG43" s="633"/>
      <c r="CH43" s="633"/>
      <c r="CI43" s="633"/>
      <c r="CJ43" s="633"/>
      <c r="CK43" s="633"/>
      <c r="CL43" s="633"/>
      <c r="CM43" s="633"/>
      <c r="CN43" s="163"/>
      <c r="CO43" s="632" t="str">
        <f t="shared" si="3"/>
        <v/>
      </c>
      <c r="CP43" s="632"/>
      <c r="CQ43" s="633" t="str">
        <f>IF('各会計、関係団体の財政状況及び健全化判断比率'!BS16="","",'各会計、関係団体の財政状況及び健全化判断比率'!BS16)</f>
        <v/>
      </c>
      <c r="CR43" s="633"/>
      <c r="CS43" s="633"/>
      <c r="CT43" s="633"/>
      <c r="CU43" s="633"/>
      <c r="CV43" s="633"/>
      <c r="CW43" s="633"/>
      <c r="CX43" s="633"/>
      <c r="CY43" s="633"/>
      <c r="CZ43" s="633"/>
      <c r="DA43" s="633"/>
      <c r="DB43" s="633"/>
      <c r="DC43" s="633"/>
      <c r="DD43" s="633"/>
      <c r="DE43" s="633"/>
      <c r="DG43" s="634" t="str">
        <f>IF('各会計、関係団体の財政状況及び健全化判断比率'!BR16="","",'各会計、関係団体の財政状況及び健全化判断比率'!BR16)</f>
        <v/>
      </c>
      <c r="DH43" s="634"/>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35" t="s">
        <v>194</v>
      </c>
      <c r="F46" s="635"/>
      <c r="G46" s="635"/>
      <c r="H46" s="635"/>
      <c r="I46" s="635"/>
      <c r="J46" s="635"/>
      <c r="K46" s="635"/>
      <c r="L46" s="635"/>
      <c r="M46" s="635"/>
      <c r="N46" s="635"/>
      <c r="O46" s="635"/>
      <c r="P46" s="635"/>
      <c r="Q46" s="635"/>
      <c r="R46" s="635"/>
      <c r="S46" s="635"/>
      <c r="T46" s="635"/>
      <c r="U46" s="635"/>
      <c r="V46" s="635"/>
      <c r="W46" s="635"/>
      <c r="X46" s="635"/>
      <c r="Y46" s="635"/>
      <c r="Z46" s="635"/>
      <c r="AA46" s="635"/>
      <c r="AB46" s="635"/>
      <c r="AC46" s="635"/>
      <c r="AD46" s="635"/>
      <c r="AE46" s="635"/>
      <c r="AF46" s="635"/>
      <c r="AG46" s="635"/>
      <c r="AH46" s="635"/>
      <c r="AI46" s="635"/>
      <c r="AJ46" s="635"/>
      <c r="AK46" s="635"/>
      <c r="AL46" s="635"/>
      <c r="AM46" s="635"/>
      <c r="AN46" s="635"/>
      <c r="AO46" s="635"/>
      <c r="AP46" s="635"/>
      <c r="AQ46" s="635"/>
      <c r="AR46" s="635"/>
      <c r="AS46" s="635"/>
      <c r="AT46" s="635"/>
      <c r="AU46" s="635"/>
      <c r="AV46" s="635"/>
      <c r="AW46" s="635"/>
      <c r="AX46" s="635"/>
      <c r="AY46" s="635"/>
      <c r="AZ46" s="635"/>
      <c r="BA46" s="635"/>
      <c r="BB46" s="635"/>
      <c r="BC46" s="635"/>
      <c r="BD46" s="635"/>
      <c r="BE46" s="635"/>
      <c r="BF46" s="635"/>
      <c r="BG46" s="635"/>
      <c r="BH46" s="635"/>
      <c r="BI46" s="635"/>
      <c r="BJ46" s="635"/>
      <c r="BK46" s="635"/>
      <c r="BL46" s="635"/>
      <c r="BM46" s="635"/>
      <c r="BN46" s="635"/>
      <c r="BO46" s="635"/>
      <c r="BP46" s="635"/>
      <c r="BQ46" s="635"/>
      <c r="BR46" s="635"/>
      <c r="BS46" s="635"/>
      <c r="BT46" s="635"/>
      <c r="BU46" s="635"/>
      <c r="BV46" s="635"/>
      <c r="BW46" s="635"/>
      <c r="BX46" s="635"/>
      <c r="BY46" s="635"/>
      <c r="BZ46" s="635"/>
      <c r="CA46" s="635"/>
      <c r="CB46" s="635"/>
      <c r="CC46" s="635"/>
      <c r="CD46" s="635"/>
      <c r="CE46" s="635"/>
      <c r="CF46" s="635"/>
      <c r="CG46" s="635"/>
      <c r="CH46" s="635"/>
      <c r="CI46" s="635"/>
      <c r="CJ46" s="635"/>
      <c r="CK46" s="635"/>
      <c r="CL46" s="635"/>
      <c r="CM46" s="635"/>
      <c r="CN46" s="635"/>
      <c r="CO46" s="635"/>
      <c r="CP46" s="635"/>
      <c r="CQ46" s="635"/>
      <c r="CR46" s="635"/>
      <c r="CS46" s="635"/>
      <c r="CT46" s="635"/>
      <c r="CU46" s="635"/>
      <c r="CV46" s="635"/>
      <c r="CW46" s="635"/>
      <c r="CX46" s="635"/>
      <c r="CY46" s="635"/>
      <c r="CZ46" s="635"/>
      <c r="DA46" s="635"/>
      <c r="DB46" s="635"/>
      <c r="DC46" s="635"/>
      <c r="DD46" s="635"/>
      <c r="DE46" s="635"/>
      <c r="DF46" s="635"/>
      <c r="DG46" s="635"/>
      <c r="DH46" s="635"/>
      <c r="DI46" s="635"/>
    </row>
    <row r="47" spans="1:113" x14ac:dyDescent="0.2">
      <c r="E47" s="635" t="s">
        <v>195</v>
      </c>
      <c r="F47" s="635"/>
      <c r="G47" s="635"/>
      <c r="H47" s="635"/>
      <c r="I47" s="635"/>
      <c r="J47" s="635"/>
      <c r="K47" s="635"/>
      <c r="L47" s="635"/>
      <c r="M47" s="635"/>
      <c r="N47" s="635"/>
      <c r="O47" s="635"/>
      <c r="P47" s="635"/>
      <c r="Q47" s="635"/>
      <c r="R47" s="635"/>
      <c r="S47" s="635"/>
      <c r="T47" s="635"/>
      <c r="U47" s="635"/>
      <c r="V47" s="635"/>
      <c r="W47" s="635"/>
      <c r="X47" s="635"/>
      <c r="Y47" s="635"/>
      <c r="Z47" s="635"/>
      <c r="AA47" s="635"/>
      <c r="AB47" s="635"/>
      <c r="AC47" s="635"/>
      <c r="AD47" s="635"/>
      <c r="AE47" s="635"/>
      <c r="AF47" s="635"/>
      <c r="AG47" s="635"/>
      <c r="AH47" s="635"/>
      <c r="AI47" s="635"/>
      <c r="AJ47" s="635"/>
      <c r="AK47" s="635"/>
      <c r="AL47" s="635"/>
      <c r="AM47" s="635"/>
      <c r="AN47" s="635"/>
      <c r="AO47" s="635"/>
      <c r="AP47" s="635"/>
      <c r="AQ47" s="635"/>
      <c r="AR47" s="635"/>
      <c r="AS47" s="635"/>
      <c r="AT47" s="635"/>
      <c r="AU47" s="635"/>
      <c r="AV47" s="635"/>
      <c r="AW47" s="635"/>
      <c r="AX47" s="635"/>
      <c r="AY47" s="635"/>
      <c r="AZ47" s="635"/>
      <c r="BA47" s="635"/>
      <c r="BB47" s="635"/>
      <c r="BC47" s="635"/>
      <c r="BD47" s="635"/>
      <c r="BE47" s="635"/>
      <c r="BF47" s="635"/>
      <c r="BG47" s="635"/>
      <c r="BH47" s="635"/>
      <c r="BI47" s="635"/>
      <c r="BJ47" s="635"/>
      <c r="BK47" s="635"/>
      <c r="BL47" s="635"/>
      <c r="BM47" s="635"/>
      <c r="BN47" s="635"/>
      <c r="BO47" s="635"/>
      <c r="BP47" s="635"/>
      <c r="BQ47" s="635"/>
      <c r="BR47" s="635"/>
      <c r="BS47" s="635"/>
      <c r="BT47" s="635"/>
      <c r="BU47" s="635"/>
      <c r="BV47" s="635"/>
      <c r="BW47" s="635"/>
      <c r="BX47" s="635"/>
      <c r="BY47" s="635"/>
      <c r="BZ47" s="635"/>
      <c r="CA47" s="635"/>
      <c r="CB47" s="635"/>
      <c r="CC47" s="635"/>
      <c r="CD47" s="635"/>
      <c r="CE47" s="635"/>
      <c r="CF47" s="635"/>
      <c r="CG47" s="635"/>
      <c r="CH47" s="635"/>
      <c r="CI47" s="635"/>
      <c r="CJ47" s="635"/>
      <c r="CK47" s="635"/>
      <c r="CL47" s="635"/>
      <c r="CM47" s="635"/>
      <c r="CN47" s="635"/>
      <c r="CO47" s="635"/>
      <c r="CP47" s="635"/>
      <c r="CQ47" s="635"/>
      <c r="CR47" s="635"/>
      <c r="CS47" s="635"/>
      <c r="CT47" s="635"/>
      <c r="CU47" s="635"/>
      <c r="CV47" s="635"/>
      <c r="CW47" s="635"/>
      <c r="CX47" s="635"/>
      <c r="CY47" s="635"/>
      <c r="CZ47" s="635"/>
      <c r="DA47" s="635"/>
      <c r="DB47" s="635"/>
      <c r="DC47" s="635"/>
      <c r="DD47" s="635"/>
      <c r="DE47" s="635"/>
      <c r="DF47" s="635"/>
      <c r="DG47" s="635"/>
      <c r="DH47" s="635"/>
      <c r="DI47" s="635"/>
    </row>
    <row r="48" spans="1:113" x14ac:dyDescent="0.2">
      <c r="E48" s="635" t="s">
        <v>196</v>
      </c>
      <c r="F48" s="635"/>
      <c r="G48" s="635"/>
      <c r="H48" s="635"/>
      <c r="I48" s="635"/>
      <c r="J48" s="635"/>
      <c r="K48" s="635"/>
      <c r="L48" s="635"/>
      <c r="M48" s="635"/>
      <c r="N48" s="635"/>
      <c r="O48" s="635"/>
      <c r="P48" s="635"/>
      <c r="Q48" s="635"/>
      <c r="R48" s="635"/>
      <c r="S48" s="635"/>
      <c r="T48" s="635"/>
      <c r="U48" s="635"/>
      <c r="V48" s="635"/>
      <c r="W48" s="635"/>
      <c r="X48" s="635"/>
      <c r="Y48" s="635"/>
      <c r="Z48" s="635"/>
      <c r="AA48" s="635"/>
      <c r="AB48" s="635"/>
      <c r="AC48" s="635"/>
      <c r="AD48" s="635"/>
      <c r="AE48" s="635"/>
      <c r="AF48" s="635"/>
      <c r="AG48" s="635"/>
      <c r="AH48" s="635"/>
      <c r="AI48" s="635"/>
      <c r="AJ48" s="635"/>
      <c r="AK48" s="635"/>
      <c r="AL48" s="635"/>
      <c r="AM48" s="635"/>
      <c r="AN48" s="635"/>
      <c r="AO48" s="635"/>
      <c r="AP48" s="635"/>
      <c r="AQ48" s="635"/>
      <c r="AR48" s="635"/>
      <c r="AS48" s="635"/>
      <c r="AT48" s="635"/>
      <c r="AU48" s="635"/>
      <c r="AV48" s="635"/>
      <c r="AW48" s="635"/>
      <c r="AX48" s="635"/>
      <c r="AY48" s="635"/>
      <c r="AZ48" s="635"/>
      <c r="BA48" s="635"/>
      <c r="BB48" s="635"/>
      <c r="BC48" s="635"/>
      <c r="BD48" s="635"/>
      <c r="BE48" s="635"/>
      <c r="BF48" s="635"/>
      <c r="BG48" s="635"/>
      <c r="BH48" s="635"/>
      <c r="BI48" s="635"/>
      <c r="BJ48" s="635"/>
      <c r="BK48" s="635"/>
      <c r="BL48" s="635"/>
      <c r="BM48" s="635"/>
      <c r="BN48" s="635"/>
      <c r="BO48" s="635"/>
      <c r="BP48" s="635"/>
      <c r="BQ48" s="635"/>
      <c r="BR48" s="635"/>
      <c r="BS48" s="635"/>
      <c r="BT48" s="635"/>
      <c r="BU48" s="635"/>
      <c r="BV48" s="635"/>
      <c r="BW48" s="635"/>
      <c r="BX48" s="635"/>
      <c r="BY48" s="635"/>
      <c r="BZ48" s="635"/>
      <c r="CA48" s="635"/>
      <c r="CB48" s="635"/>
      <c r="CC48" s="635"/>
      <c r="CD48" s="635"/>
      <c r="CE48" s="635"/>
      <c r="CF48" s="635"/>
      <c r="CG48" s="635"/>
      <c r="CH48" s="635"/>
      <c r="CI48" s="635"/>
      <c r="CJ48" s="635"/>
      <c r="CK48" s="635"/>
      <c r="CL48" s="635"/>
      <c r="CM48" s="635"/>
      <c r="CN48" s="635"/>
      <c r="CO48" s="635"/>
      <c r="CP48" s="635"/>
      <c r="CQ48" s="635"/>
      <c r="CR48" s="635"/>
      <c r="CS48" s="635"/>
      <c r="CT48" s="635"/>
      <c r="CU48" s="635"/>
      <c r="CV48" s="635"/>
      <c r="CW48" s="635"/>
      <c r="CX48" s="635"/>
      <c r="CY48" s="635"/>
      <c r="CZ48" s="635"/>
      <c r="DA48" s="635"/>
      <c r="DB48" s="635"/>
      <c r="DC48" s="635"/>
      <c r="DD48" s="635"/>
      <c r="DE48" s="635"/>
      <c r="DF48" s="635"/>
      <c r="DG48" s="635"/>
      <c r="DH48" s="635"/>
      <c r="DI48" s="635"/>
    </row>
    <row r="49" spans="5:113" x14ac:dyDescent="0.2">
      <c r="E49" s="636" t="s">
        <v>197</v>
      </c>
      <c r="F49" s="636"/>
      <c r="G49" s="636"/>
      <c r="H49" s="636"/>
      <c r="I49" s="636"/>
      <c r="J49" s="636"/>
      <c r="K49" s="636"/>
      <c r="L49" s="636"/>
      <c r="M49" s="636"/>
      <c r="N49" s="636"/>
      <c r="O49" s="636"/>
      <c r="P49" s="636"/>
      <c r="Q49" s="636"/>
      <c r="R49" s="636"/>
      <c r="S49" s="636"/>
      <c r="T49" s="636"/>
      <c r="U49" s="636"/>
      <c r="V49" s="636"/>
      <c r="W49" s="636"/>
      <c r="X49" s="636"/>
      <c r="Y49" s="636"/>
      <c r="Z49" s="636"/>
      <c r="AA49" s="636"/>
      <c r="AB49" s="636"/>
      <c r="AC49" s="636"/>
      <c r="AD49" s="636"/>
      <c r="AE49" s="636"/>
      <c r="AF49" s="636"/>
      <c r="AG49" s="636"/>
      <c r="AH49" s="636"/>
      <c r="AI49" s="636"/>
      <c r="AJ49" s="636"/>
      <c r="AK49" s="636"/>
      <c r="AL49" s="636"/>
      <c r="AM49" s="636"/>
      <c r="AN49" s="636"/>
      <c r="AO49" s="636"/>
      <c r="AP49" s="636"/>
      <c r="AQ49" s="636"/>
      <c r="AR49" s="636"/>
      <c r="AS49" s="636"/>
      <c r="AT49" s="636"/>
      <c r="AU49" s="636"/>
      <c r="AV49" s="636"/>
      <c r="AW49" s="636"/>
      <c r="AX49" s="636"/>
      <c r="AY49" s="636"/>
      <c r="AZ49" s="636"/>
      <c r="BA49" s="636"/>
      <c r="BB49" s="636"/>
      <c r="BC49" s="636"/>
      <c r="BD49" s="636"/>
      <c r="BE49" s="636"/>
      <c r="BF49" s="636"/>
      <c r="BG49" s="636"/>
      <c r="BH49" s="636"/>
      <c r="BI49" s="636"/>
      <c r="BJ49" s="636"/>
      <c r="BK49" s="636"/>
      <c r="BL49" s="636"/>
      <c r="BM49" s="636"/>
      <c r="BN49" s="636"/>
      <c r="BO49" s="636"/>
      <c r="BP49" s="636"/>
      <c r="BQ49" s="636"/>
      <c r="BR49" s="636"/>
      <c r="BS49" s="636"/>
      <c r="BT49" s="636"/>
      <c r="BU49" s="636"/>
      <c r="BV49" s="636"/>
      <c r="BW49" s="636"/>
      <c r="BX49" s="636"/>
      <c r="BY49" s="636"/>
      <c r="BZ49" s="636"/>
      <c r="CA49" s="636"/>
      <c r="CB49" s="636"/>
      <c r="CC49" s="636"/>
      <c r="CD49" s="636"/>
      <c r="CE49" s="636"/>
      <c r="CF49" s="636"/>
      <c r="CG49" s="636"/>
      <c r="CH49" s="636"/>
      <c r="CI49" s="636"/>
      <c r="CJ49" s="636"/>
      <c r="CK49" s="636"/>
      <c r="CL49" s="636"/>
      <c r="CM49" s="636"/>
      <c r="CN49" s="636"/>
      <c r="CO49" s="636"/>
      <c r="CP49" s="636"/>
      <c r="CQ49" s="636"/>
      <c r="CR49" s="636"/>
      <c r="CS49" s="636"/>
      <c r="CT49" s="636"/>
      <c r="CU49" s="636"/>
      <c r="CV49" s="636"/>
      <c r="CW49" s="636"/>
      <c r="CX49" s="636"/>
      <c r="CY49" s="636"/>
      <c r="CZ49" s="636"/>
      <c r="DA49" s="636"/>
      <c r="DB49" s="636"/>
      <c r="DC49" s="636"/>
      <c r="DD49" s="636"/>
      <c r="DE49" s="636"/>
      <c r="DF49" s="636"/>
      <c r="DG49" s="636"/>
      <c r="DH49" s="636"/>
      <c r="DI49" s="636"/>
    </row>
    <row r="50" spans="5:113" x14ac:dyDescent="0.2">
      <c r="E50" s="635" t="s">
        <v>198</v>
      </c>
      <c r="F50" s="635"/>
      <c r="G50" s="635"/>
      <c r="H50" s="635"/>
      <c r="I50" s="635"/>
      <c r="J50" s="635"/>
      <c r="K50" s="635"/>
      <c r="L50" s="635"/>
      <c r="M50" s="635"/>
      <c r="N50" s="635"/>
      <c r="O50" s="635"/>
      <c r="P50" s="635"/>
      <c r="Q50" s="635"/>
      <c r="R50" s="635"/>
      <c r="S50" s="635"/>
      <c r="T50" s="635"/>
      <c r="U50" s="635"/>
      <c r="V50" s="635"/>
      <c r="W50" s="635"/>
      <c r="X50" s="635"/>
      <c r="Y50" s="635"/>
      <c r="Z50" s="635"/>
      <c r="AA50" s="635"/>
      <c r="AB50" s="635"/>
      <c r="AC50" s="635"/>
      <c r="AD50" s="635"/>
      <c r="AE50" s="635"/>
      <c r="AF50" s="635"/>
      <c r="AG50" s="635"/>
      <c r="AH50" s="635"/>
      <c r="AI50" s="635"/>
      <c r="AJ50" s="635"/>
      <c r="AK50" s="635"/>
      <c r="AL50" s="635"/>
      <c r="AM50" s="635"/>
      <c r="AN50" s="635"/>
      <c r="AO50" s="635"/>
      <c r="AP50" s="635"/>
      <c r="AQ50" s="635"/>
      <c r="AR50" s="635"/>
      <c r="AS50" s="635"/>
      <c r="AT50" s="635"/>
      <c r="AU50" s="635"/>
      <c r="AV50" s="635"/>
      <c r="AW50" s="635"/>
      <c r="AX50" s="635"/>
      <c r="AY50" s="635"/>
      <c r="AZ50" s="635"/>
      <c r="BA50" s="635"/>
      <c r="BB50" s="635"/>
      <c r="BC50" s="635"/>
      <c r="BD50" s="635"/>
      <c r="BE50" s="635"/>
      <c r="BF50" s="635"/>
      <c r="BG50" s="635"/>
      <c r="BH50" s="635"/>
      <c r="BI50" s="635"/>
      <c r="BJ50" s="635"/>
      <c r="BK50" s="635"/>
      <c r="BL50" s="635"/>
      <c r="BM50" s="635"/>
      <c r="BN50" s="635"/>
      <c r="BO50" s="635"/>
      <c r="BP50" s="635"/>
      <c r="BQ50" s="635"/>
      <c r="BR50" s="635"/>
      <c r="BS50" s="635"/>
      <c r="BT50" s="635"/>
      <c r="BU50" s="635"/>
      <c r="BV50" s="635"/>
      <c r="BW50" s="635"/>
      <c r="BX50" s="635"/>
      <c r="BY50" s="635"/>
      <c r="BZ50" s="635"/>
      <c r="CA50" s="635"/>
      <c r="CB50" s="635"/>
      <c r="CC50" s="635"/>
      <c r="CD50" s="635"/>
      <c r="CE50" s="635"/>
      <c r="CF50" s="635"/>
      <c r="CG50" s="635"/>
      <c r="CH50" s="635"/>
      <c r="CI50" s="635"/>
      <c r="CJ50" s="635"/>
      <c r="CK50" s="635"/>
      <c r="CL50" s="635"/>
      <c r="CM50" s="635"/>
      <c r="CN50" s="635"/>
      <c r="CO50" s="635"/>
      <c r="CP50" s="635"/>
      <c r="CQ50" s="635"/>
      <c r="CR50" s="635"/>
      <c r="CS50" s="635"/>
      <c r="CT50" s="635"/>
      <c r="CU50" s="635"/>
      <c r="CV50" s="635"/>
      <c r="CW50" s="635"/>
      <c r="CX50" s="635"/>
      <c r="CY50" s="635"/>
      <c r="CZ50" s="635"/>
      <c r="DA50" s="635"/>
      <c r="DB50" s="635"/>
      <c r="DC50" s="635"/>
      <c r="DD50" s="635"/>
      <c r="DE50" s="635"/>
      <c r="DF50" s="635"/>
      <c r="DG50" s="635"/>
      <c r="DH50" s="635"/>
      <c r="DI50" s="635"/>
    </row>
    <row r="51" spans="5:113" x14ac:dyDescent="0.2">
      <c r="E51" s="635" t="s">
        <v>199</v>
      </c>
      <c r="F51" s="635"/>
      <c r="G51" s="635"/>
      <c r="H51" s="635"/>
      <c r="I51" s="635"/>
      <c r="J51" s="635"/>
      <c r="K51" s="635"/>
      <c r="L51" s="635"/>
      <c r="M51" s="635"/>
      <c r="N51" s="635"/>
      <c r="O51" s="635"/>
      <c r="P51" s="635"/>
      <c r="Q51" s="635"/>
      <c r="R51" s="635"/>
      <c r="S51" s="635"/>
      <c r="T51" s="635"/>
      <c r="U51" s="635"/>
      <c r="V51" s="635"/>
      <c r="W51" s="635"/>
      <c r="X51" s="635"/>
      <c r="Y51" s="635"/>
      <c r="Z51" s="635"/>
      <c r="AA51" s="635"/>
      <c r="AB51" s="635"/>
      <c r="AC51" s="635"/>
      <c r="AD51" s="635"/>
      <c r="AE51" s="635"/>
      <c r="AF51" s="635"/>
      <c r="AG51" s="635"/>
      <c r="AH51" s="635"/>
      <c r="AI51" s="635"/>
      <c r="AJ51" s="635"/>
      <c r="AK51" s="635"/>
      <c r="AL51" s="635"/>
      <c r="AM51" s="635"/>
      <c r="AN51" s="635"/>
      <c r="AO51" s="635"/>
      <c r="AP51" s="635"/>
      <c r="AQ51" s="635"/>
      <c r="AR51" s="635"/>
      <c r="AS51" s="635"/>
      <c r="AT51" s="635"/>
      <c r="AU51" s="635"/>
      <c r="AV51" s="635"/>
      <c r="AW51" s="635"/>
      <c r="AX51" s="635"/>
      <c r="AY51" s="635"/>
      <c r="AZ51" s="635"/>
      <c r="BA51" s="635"/>
      <c r="BB51" s="635"/>
      <c r="BC51" s="635"/>
      <c r="BD51" s="635"/>
      <c r="BE51" s="635"/>
      <c r="BF51" s="635"/>
      <c r="BG51" s="635"/>
      <c r="BH51" s="635"/>
      <c r="BI51" s="635"/>
      <c r="BJ51" s="635"/>
      <c r="BK51" s="635"/>
      <c r="BL51" s="635"/>
      <c r="BM51" s="635"/>
      <c r="BN51" s="635"/>
      <c r="BO51" s="635"/>
      <c r="BP51" s="635"/>
      <c r="BQ51" s="635"/>
      <c r="BR51" s="635"/>
      <c r="BS51" s="635"/>
      <c r="BT51" s="635"/>
      <c r="BU51" s="635"/>
      <c r="BV51" s="635"/>
      <c r="BW51" s="635"/>
      <c r="BX51" s="635"/>
      <c r="BY51" s="635"/>
      <c r="BZ51" s="635"/>
      <c r="CA51" s="635"/>
      <c r="CB51" s="635"/>
      <c r="CC51" s="635"/>
      <c r="CD51" s="635"/>
      <c r="CE51" s="635"/>
      <c r="CF51" s="635"/>
      <c r="CG51" s="635"/>
      <c r="CH51" s="635"/>
      <c r="CI51" s="635"/>
      <c r="CJ51" s="635"/>
      <c r="CK51" s="635"/>
      <c r="CL51" s="635"/>
      <c r="CM51" s="635"/>
      <c r="CN51" s="635"/>
      <c r="CO51" s="635"/>
      <c r="CP51" s="635"/>
      <c r="CQ51" s="635"/>
      <c r="CR51" s="635"/>
      <c r="CS51" s="635"/>
      <c r="CT51" s="635"/>
      <c r="CU51" s="635"/>
      <c r="CV51" s="635"/>
      <c r="CW51" s="635"/>
      <c r="CX51" s="635"/>
      <c r="CY51" s="635"/>
      <c r="CZ51" s="635"/>
      <c r="DA51" s="635"/>
      <c r="DB51" s="635"/>
      <c r="DC51" s="635"/>
      <c r="DD51" s="635"/>
      <c r="DE51" s="635"/>
      <c r="DF51" s="635"/>
      <c r="DG51" s="635"/>
      <c r="DH51" s="635"/>
      <c r="DI51" s="635"/>
    </row>
    <row r="52" spans="5:113" x14ac:dyDescent="0.2">
      <c r="E52" s="635" t="s">
        <v>200</v>
      </c>
      <c r="F52" s="635"/>
      <c r="G52" s="635"/>
      <c r="H52" s="635"/>
      <c r="I52" s="635"/>
      <c r="J52" s="635"/>
      <c r="K52" s="635"/>
      <c r="L52" s="635"/>
      <c r="M52" s="635"/>
      <c r="N52" s="635"/>
      <c r="O52" s="635"/>
      <c r="P52" s="635"/>
      <c r="Q52" s="635"/>
      <c r="R52" s="635"/>
      <c r="S52" s="635"/>
      <c r="T52" s="635"/>
      <c r="U52" s="635"/>
      <c r="V52" s="635"/>
      <c r="W52" s="635"/>
      <c r="X52" s="635"/>
      <c r="Y52" s="635"/>
      <c r="Z52" s="635"/>
      <c r="AA52" s="635"/>
      <c r="AB52" s="635"/>
      <c r="AC52" s="635"/>
      <c r="AD52" s="635"/>
      <c r="AE52" s="635"/>
      <c r="AF52" s="635"/>
      <c r="AG52" s="635"/>
      <c r="AH52" s="635"/>
      <c r="AI52" s="635"/>
      <c r="AJ52" s="635"/>
      <c r="AK52" s="635"/>
      <c r="AL52" s="635"/>
      <c r="AM52" s="635"/>
      <c r="AN52" s="635"/>
      <c r="AO52" s="635"/>
      <c r="AP52" s="635"/>
      <c r="AQ52" s="635"/>
      <c r="AR52" s="635"/>
      <c r="AS52" s="635"/>
      <c r="AT52" s="635"/>
      <c r="AU52" s="635"/>
      <c r="AV52" s="635"/>
      <c r="AW52" s="635"/>
      <c r="AX52" s="635"/>
      <c r="AY52" s="635"/>
      <c r="AZ52" s="635"/>
      <c r="BA52" s="635"/>
      <c r="BB52" s="635"/>
      <c r="BC52" s="635"/>
      <c r="BD52" s="635"/>
      <c r="BE52" s="635"/>
      <c r="BF52" s="635"/>
      <c r="BG52" s="635"/>
      <c r="BH52" s="635"/>
      <c r="BI52" s="635"/>
      <c r="BJ52" s="635"/>
      <c r="BK52" s="635"/>
      <c r="BL52" s="635"/>
      <c r="BM52" s="635"/>
      <c r="BN52" s="635"/>
      <c r="BO52" s="635"/>
      <c r="BP52" s="635"/>
      <c r="BQ52" s="635"/>
      <c r="BR52" s="635"/>
      <c r="BS52" s="635"/>
      <c r="BT52" s="635"/>
      <c r="BU52" s="635"/>
      <c r="BV52" s="635"/>
      <c r="BW52" s="635"/>
      <c r="BX52" s="635"/>
      <c r="BY52" s="635"/>
      <c r="BZ52" s="635"/>
      <c r="CA52" s="635"/>
      <c r="CB52" s="635"/>
      <c r="CC52" s="635"/>
      <c r="CD52" s="635"/>
      <c r="CE52" s="635"/>
      <c r="CF52" s="635"/>
      <c r="CG52" s="635"/>
      <c r="CH52" s="635"/>
      <c r="CI52" s="635"/>
      <c r="CJ52" s="635"/>
      <c r="CK52" s="635"/>
      <c r="CL52" s="635"/>
      <c r="CM52" s="635"/>
      <c r="CN52" s="635"/>
      <c r="CO52" s="635"/>
      <c r="CP52" s="635"/>
      <c r="CQ52" s="635"/>
      <c r="CR52" s="635"/>
      <c r="CS52" s="635"/>
      <c r="CT52" s="635"/>
      <c r="CU52" s="635"/>
      <c r="CV52" s="635"/>
      <c r="CW52" s="635"/>
      <c r="CX52" s="635"/>
      <c r="CY52" s="635"/>
      <c r="CZ52" s="635"/>
      <c r="DA52" s="635"/>
      <c r="DB52" s="635"/>
      <c r="DC52" s="635"/>
      <c r="DD52" s="635"/>
      <c r="DE52" s="635"/>
      <c r="DF52" s="635"/>
      <c r="DG52" s="635"/>
      <c r="DH52" s="635"/>
      <c r="DI52" s="635"/>
    </row>
    <row r="53" spans="5:113" x14ac:dyDescent="0.2">
      <c r="E53" s="635" t="s">
        <v>201</v>
      </c>
      <c r="F53" s="635"/>
      <c r="G53" s="635"/>
      <c r="H53" s="635"/>
      <c r="I53" s="635"/>
      <c r="J53" s="635"/>
      <c r="K53" s="635"/>
      <c r="L53" s="635"/>
      <c r="M53" s="635"/>
      <c r="N53" s="635"/>
      <c r="O53" s="635"/>
      <c r="P53" s="635"/>
      <c r="Q53" s="635"/>
      <c r="R53" s="635"/>
      <c r="S53" s="635"/>
      <c r="T53" s="635"/>
      <c r="U53" s="635"/>
      <c r="V53" s="635"/>
      <c r="W53" s="635"/>
      <c r="X53" s="635"/>
      <c r="Y53" s="635"/>
      <c r="Z53" s="635"/>
      <c r="AA53" s="635"/>
      <c r="AB53" s="635"/>
      <c r="AC53" s="635"/>
      <c r="AD53" s="635"/>
      <c r="AE53" s="635"/>
      <c r="AF53" s="635"/>
      <c r="AG53" s="635"/>
      <c r="AH53" s="635"/>
      <c r="AI53" s="635"/>
      <c r="AJ53" s="635"/>
      <c r="AK53" s="635"/>
      <c r="AL53" s="635"/>
      <c r="AM53" s="635"/>
      <c r="AN53" s="635"/>
      <c r="AO53" s="635"/>
      <c r="AP53" s="635"/>
      <c r="AQ53" s="635"/>
      <c r="AR53" s="635"/>
      <c r="AS53" s="635"/>
      <c r="AT53" s="635"/>
      <c r="AU53" s="635"/>
      <c r="AV53" s="635"/>
      <c r="AW53" s="635"/>
      <c r="AX53" s="635"/>
      <c r="AY53" s="635"/>
      <c r="AZ53" s="635"/>
      <c r="BA53" s="635"/>
      <c r="BB53" s="635"/>
      <c r="BC53" s="635"/>
      <c r="BD53" s="635"/>
      <c r="BE53" s="635"/>
      <c r="BF53" s="635"/>
      <c r="BG53" s="635"/>
      <c r="BH53" s="635"/>
      <c r="BI53" s="635"/>
      <c r="BJ53" s="635"/>
      <c r="BK53" s="635"/>
      <c r="BL53" s="635"/>
      <c r="BM53" s="635"/>
      <c r="BN53" s="635"/>
      <c r="BO53" s="635"/>
      <c r="BP53" s="635"/>
      <c r="BQ53" s="635"/>
      <c r="BR53" s="635"/>
      <c r="BS53" s="635"/>
      <c r="BT53" s="635"/>
      <c r="BU53" s="635"/>
      <c r="BV53" s="635"/>
      <c r="BW53" s="635"/>
      <c r="BX53" s="635"/>
      <c r="BY53" s="635"/>
      <c r="BZ53" s="635"/>
      <c r="CA53" s="635"/>
      <c r="CB53" s="635"/>
      <c r="CC53" s="635"/>
      <c r="CD53" s="635"/>
      <c r="CE53" s="635"/>
      <c r="CF53" s="635"/>
      <c r="CG53" s="635"/>
      <c r="CH53" s="635"/>
      <c r="CI53" s="635"/>
      <c r="CJ53" s="635"/>
      <c r="CK53" s="635"/>
      <c r="CL53" s="635"/>
      <c r="CM53" s="635"/>
      <c r="CN53" s="635"/>
      <c r="CO53" s="635"/>
      <c r="CP53" s="635"/>
      <c r="CQ53" s="635"/>
      <c r="CR53" s="635"/>
      <c r="CS53" s="635"/>
      <c r="CT53" s="635"/>
      <c r="CU53" s="635"/>
      <c r="CV53" s="635"/>
      <c r="CW53" s="635"/>
      <c r="CX53" s="635"/>
      <c r="CY53" s="635"/>
      <c r="CZ53" s="635"/>
      <c r="DA53" s="635"/>
      <c r="DB53" s="635"/>
      <c r="DC53" s="635"/>
      <c r="DD53" s="635"/>
      <c r="DE53" s="635"/>
      <c r="DF53" s="635"/>
      <c r="DG53" s="635"/>
      <c r="DH53" s="635"/>
      <c r="DI53" s="635"/>
    </row>
    <row r="54" spans="5:113" x14ac:dyDescent="0.2"/>
    <row r="55" spans="5:113" x14ac:dyDescent="0.2"/>
    <row r="56" spans="5:113" x14ac:dyDescent="0.2"/>
  </sheetData>
  <sheetProtection algorithmName="SHA-512" hashValue="w0gjsfDcpRmba3oW+nLTecI+kQSwVWzoIRcSEn5MT/XwyEMk2Q6+Kr6BWoS29HlDwgV/Le924jd1aONW5Q8Sag==" saltValue="EzqGr2DHuH5Bo9qZW20Lc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37" t="s">
        <v>202</v>
      </c>
      <c r="DI1" s="638"/>
      <c r="DJ1" s="638"/>
      <c r="DK1" s="638"/>
      <c r="DL1" s="638"/>
      <c r="DM1" s="638"/>
      <c r="DN1" s="639"/>
      <c r="DO1" s="196"/>
      <c r="DP1" s="637" t="s">
        <v>203</v>
      </c>
      <c r="DQ1" s="638"/>
      <c r="DR1" s="638"/>
      <c r="DS1" s="638"/>
      <c r="DT1" s="638"/>
      <c r="DU1" s="638"/>
      <c r="DV1" s="638"/>
      <c r="DW1" s="638"/>
      <c r="DX1" s="638"/>
      <c r="DY1" s="638"/>
      <c r="DZ1" s="638"/>
      <c r="EA1" s="638"/>
      <c r="EB1" s="638"/>
      <c r="EC1" s="639"/>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40" t="s">
        <v>205</v>
      </c>
      <c r="C3" s="641"/>
      <c r="D3" s="641"/>
      <c r="E3" s="641"/>
      <c r="F3" s="641"/>
      <c r="G3" s="641"/>
      <c r="H3" s="641"/>
      <c r="I3" s="641"/>
      <c r="J3" s="641"/>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P3" s="640" t="s">
        <v>206</v>
      </c>
      <c r="AQ3" s="641"/>
      <c r="AR3" s="641"/>
      <c r="AS3" s="641"/>
      <c r="AT3" s="641"/>
      <c r="AU3" s="641"/>
      <c r="AV3" s="641"/>
      <c r="AW3" s="641"/>
      <c r="AX3" s="641"/>
      <c r="AY3" s="641"/>
      <c r="AZ3" s="641"/>
      <c r="BA3" s="641"/>
      <c r="BB3" s="641"/>
      <c r="BC3" s="641"/>
      <c r="BD3" s="641"/>
      <c r="BE3" s="641"/>
      <c r="BF3" s="641"/>
      <c r="BG3" s="641"/>
      <c r="BH3" s="641"/>
      <c r="BI3" s="641"/>
      <c r="BJ3" s="641"/>
      <c r="BK3" s="641"/>
      <c r="BL3" s="641"/>
      <c r="BM3" s="641"/>
      <c r="BN3" s="641"/>
      <c r="BO3" s="641"/>
      <c r="BP3" s="641"/>
      <c r="BQ3" s="641"/>
      <c r="BR3" s="641"/>
      <c r="BS3" s="641"/>
      <c r="BT3" s="641"/>
      <c r="BU3" s="641"/>
      <c r="BV3" s="641"/>
      <c r="BW3" s="641"/>
      <c r="BX3" s="641"/>
      <c r="BY3" s="641"/>
      <c r="BZ3" s="641"/>
      <c r="CA3" s="641"/>
      <c r="CB3" s="642"/>
      <c r="CD3" s="640" t="s">
        <v>207</v>
      </c>
      <c r="CE3" s="641"/>
      <c r="CF3" s="641"/>
      <c r="CG3" s="641"/>
      <c r="CH3" s="641"/>
      <c r="CI3" s="641"/>
      <c r="CJ3" s="641"/>
      <c r="CK3" s="641"/>
      <c r="CL3" s="641"/>
      <c r="CM3" s="641"/>
      <c r="CN3" s="641"/>
      <c r="CO3" s="641"/>
      <c r="CP3" s="641"/>
      <c r="CQ3" s="641"/>
      <c r="CR3" s="641"/>
      <c r="CS3" s="641"/>
      <c r="CT3" s="641"/>
      <c r="CU3" s="641"/>
      <c r="CV3" s="641"/>
      <c r="CW3" s="641"/>
      <c r="CX3" s="641"/>
      <c r="CY3" s="641"/>
      <c r="CZ3" s="641"/>
      <c r="DA3" s="641"/>
      <c r="DB3" s="641"/>
      <c r="DC3" s="641"/>
      <c r="DD3" s="641"/>
      <c r="DE3" s="641"/>
      <c r="DF3" s="641"/>
      <c r="DG3" s="641"/>
      <c r="DH3" s="641"/>
      <c r="DI3" s="641"/>
      <c r="DJ3" s="641"/>
      <c r="DK3" s="641"/>
      <c r="DL3" s="641"/>
      <c r="DM3" s="641"/>
      <c r="DN3" s="641"/>
      <c r="DO3" s="641"/>
      <c r="DP3" s="641"/>
      <c r="DQ3" s="641"/>
      <c r="DR3" s="641"/>
      <c r="DS3" s="641"/>
      <c r="DT3" s="641"/>
      <c r="DU3" s="641"/>
      <c r="DV3" s="641"/>
      <c r="DW3" s="641"/>
      <c r="DX3" s="641"/>
      <c r="DY3" s="641"/>
      <c r="DZ3" s="641"/>
      <c r="EA3" s="641"/>
      <c r="EB3" s="641"/>
      <c r="EC3" s="642"/>
    </row>
    <row r="4" spans="2:143" ht="11.25" customHeight="1" x14ac:dyDescent="0.2">
      <c r="B4" s="640" t="s">
        <v>1</v>
      </c>
      <c r="C4" s="641"/>
      <c r="D4" s="641"/>
      <c r="E4" s="641"/>
      <c r="F4" s="641"/>
      <c r="G4" s="641"/>
      <c r="H4" s="641"/>
      <c r="I4" s="641"/>
      <c r="J4" s="641"/>
      <c r="K4" s="641"/>
      <c r="L4" s="641"/>
      <c r="M4" s="641"/>
      <c r="N4" s="641"/>
      <c r="O4" s="641"/>
      <c r="P4" s="641"/>
      <c r="Q4" s="642"/>
      <c r="R4" s="640" t="s">
        <v>208</v>
      </c>
      <c r="S4" s="641"/>
      <c r="T4" s="641"/>
      <c r="U4" s="641"/>
      <c r="V4" s="641"/>
      <c r="W4" s="641"/>
      <c r="X4" s="641"/>
      <c r="Y4" s="642"/>
      <c r="Z4" s="640" t="s">
        <v>209</v>
      </c>
      <c r="AA4" s="641"/>
      <c r="AB4" s="641"/>
      <c r="AC4" s="642"/>
      <c r="AD4" s="640" t="s">
        <v>210</v>
      </c>
      <c r="AE4" s="641"/>
      <c r="AF4" s="641"/>
      <c r="AG4" s="641"/>
      <c r="AH4" s="641"/>
      <c r="AI4" s="641"/>
      <c r="AJ4" s="641"/>
      <c r="AK4" s="642"/>
      <c r="AL4" s="640" t="s">
        <v>209</v>
      </c>
      <c r="AM4" s="641"/>
      <c r="AN4" s="641"/>
      <c r="AO4" s="642"/>
      <c r="AP4" s="643" t="s">
        <v>211</v>
      </c>
      <c r="AQ4" s="643"/>
      <c r="AR4" s="643"/>
      <c r="AS4" s="643"/>
      <c r="AT4" s="643"/>
      <c r="AU4" s="643"/>
      <c r="AV4" s="643"/>
      <c r="AW4" s="643"/>
      <c r="AX4" s="643"/>
      <c r="AY4" s="643"/>
      <c r="AZ4" s="643"/>
      <c r="BA4" s="643"/>
      <c r="BB4" s="643"/>
      <c r="BC4" s="643"/>
      <c r="BD4" s="643"/>
      <c r="BE4" s="643"/>
      <c r="BF4" s="643"/>
      <c r="BG4" s="643" t="s">
        <v>212</v>
      </c>
      <c r="BH4" s="643"/>
      <c r="BI4" s="643"/>
      <c r="BJ4" s="643"/>
      <c r="BK4" s="643"/>
      <c r="BL4" s="643"/>
      <c r="BM4" s="643"/>
      <c r="BN4" s="643"/>
      <c r="BO4" s="643" t="s">
        <v>209</v>
      </c>
      <c r="BP4" s="643"/>
      <c r="BQ4" s="643"/>
      <c r="BR4" s="643"/>
      <c r="BS4" s="643" t="s">
        <v>213</v>
      </c>
      <c r="BT4" s="643"/>
      <c r="BU4" s="643"/>
      <c r="BV4" s="643"/>
      <c r="BW4" s="643"/>
      <c r="BX4" s="643"/>
      <c r="BY4" s="643"/>
      <c r="BZ4" s="643"/>
      <c r="CA4" s="643"/>
      <c r="CB4" s="643"/>
      <c r="CD4" s="640" t="s">
        <v>214</v>
      </c>
      <c r="CE4" s="641"/>
      <c r="CF4" s="641"/>
      <c r="CG4" s="641"/>
      <c r="CH4" s="641"/>
      <c r="CI4" s="641"/>
      <c r="CJ4" s="641"/>
      <c r="CK4" s="641"/>
      <c r="CL4" s="641"/>
      <c r="CM4" s="641"/>
      <c r="CN4" s="641"/>
      <c r="CO4" s="641"/>
      <c r="CP4" s="641"/>
      <c r="CQ4" s="641"/>
      <c r="CR4" s="641"/>
      <c r="CS4" s="641"/>
      <c r="CT4" s="641"/>
      <c r="CU4" s="641"/>
      <c r="CV4" s="641"/>
      <c r="CW4" s="641"/>
      <c r="CX4" s="641"/>
      <c r="CY4" s="641"/>
      <c r="CZ4" s="641"/>
      <c r="DA4" s="641"/>
      <c r="DB4" s="641"/>
      <c r="DC4" s="641"/>
      <c r="DD4" s="641"/>
      <c r="DE4" s="641"/>
      <c r="DF4" s="641"/>
      <c r="DG4" s="641"/>
      <c r="DH4" s="641"/>
      <c r="DI4" s="641"/>
      <c r="DJ4" s="641"/>
      <c r="DK4" s="641"/>
      <c r="DL4" s="641"/>
      <c r="DM4" s="641"/>
      <c r="DN4" s="641"/>
      <c r="DO4" s="641"/>
      <c r="DP4" s="641"/>
      <c r="DQ4" s="641"/>
      <c r="DR4" s="641"/>
      <c r="DS4" s="641"/>
      <c r="DT4" s="641"/>
      <c r="DU4" s="641"/>
      <c r="DV4" s="641"/>
      <c r="DW4" s="641"/>
      <c r="DX4" s="641"/>
      <c r="DY4" s="641"/>
      <c r="DZ4" s="641"/>
      <c r="EA4" s="641"/>
      <c r="EB4" s="641"/>
      <c r="EC4" s="642"/>
    </row>
    <row r="5" spans="2:143" ht="11.25" customHeight="1" x14ac:dyDescent="0.2">
      <c r="B5" s="644" t="s">
        <v>215</v>
      </c>
      <c r="C5" s="645"/>
      <c r="D5" s="645"/>
      <c r="E5" s="645"/>
      <c r="F5" s="645"/>
      <c r="G5" s="645"/>
      <c r="H5" s="645"/>
      <c r="I5" s="645"/>
      <c r="J5" s="645"/>
      <c r="K5" s="645"/>
      <c r="L5" s="645"/>
      <c r="M5" s="645"/>
      <c r="N5" s="645"/>
      <c r="O5" s="645"/>
      <c r="P5" s="645"/>
      <c r="Q5" s="646"/>
      <c r="R5" s="647">
        <v>27192744</v>
      </c>
      <c r="S5" s="648"/>
      <c r="T5" s="648"/>
      <c r="U5" s="648"/>
      <c r="V5" s="648"/>
      <c r="W5" s="648"/>
      <c r="X5" s="648"/>
      <c r="Y5" s="649"/>
      <c r="Z5" s="650">
        <v>20.8</v>
      </c>
      <c r="AA5" s="650"/>
      <c r="AB5" s="650"/>
      <c r="AC5" s="650"/>
      <c r="AD5" s="651">
        <v>27192744</v>
      </c>
      <c r="AE5" s="651"/>
      <c r="AF5" s="651"/>
      <c r="AG5" s="651"/>
      <c r="AH5" s="651"/>
      <c r="AI5" s="651"/>
      <c r="AJ5" s="651"/>
      <c r="AK5" s="651"/>
      <c r="AL5" s="652">
        <v>38.6</v>
      </c>
      <c r="AM5" s="653"/>
      <c r="AN5" s="653"/>
      <c r="AO5" s="654"/>
      <c r="AP5" s="644" t="s">
        <v>216</v>
      </c>
      <c r="AQ5" s="645"/>
      <c r="AR5" s="645"/>
      <c r="AS5" s="645"/>
      <c r="AT5" s="645"/>
      <c r="AU5" s="645"/>
      <c r="AV5" s="645"/>
      <c r="AW5" s="645"/>
      <c r="AX5" s="645"/>
      <c r="AY5" s="645"/>
      <c r="AZ5" s="645"/>
      <c r="BA5" s="645"/>
      <c r="BB5" s="645"/>
      <c r="BC5" s="645"/>
      <c r="BD5" s="645"/>
      <c r="BE5" s="645"/>
      <c r="BF5" s="646"/>
      <c r="BG5" s="658">
        <v>27168907</v>
      </c>
      <c r="BH5" s="659"/>
      <c r="BI5" s="659"/>
      <c r="BJ5" s="659"/>
      <c r="BK5" s="659"/>
      <c r="BL5" s="659"/>
      <c r="BM5" s="659"/>
      <c r="BN5" s="660"/>
      <c r="BO5" s="661">
        <v>99.9</v>
      </c>
      <c r="BP5" s="661"/>
      <c r="BQ5" s="661"/>
      <c r="BR5" s="661"/>
      <c r="BS5" s="662" t="s">
        <v>122</v>
      </c>
      <c r="BT5" s="662"/>
      <c r="BU5" s="662"/>
      <c r="BV5" s="662"/>
      <c r="BW5" s="662"/>
      <c r="BX5" s="662"/>
      <c r="BY5" s="662"/>
      <c r="BZ5" s="662"/>
      <c r="CA5" s="662"/>
      <c r="CB5" s="666"/>
      <c r="CD5" s="640" t="s">
        <v>211</v>
      </c>
      <c r="CE5" s="641"/>
      <c r="CF5" s="641"/>
      <c r="CG5" s="641"/>
      <c r="CH5" s="641"/>
      <c r="CI5" s="641"/>
      <c r="CJ5" s="641"/>
      <c r="CK5" s="641"/>
      <c r="CL5" s="641"/>
      <c r="CM5" s="641"/>
      <c r="CN5" s="641"/>
      <c r="CO5" s="641"/>
      <c r="CP5" s="641"/>
      <c r="CQ5" s="642"/>
      <c r="CR5" s="640" t="s">
        <v>217</v>
      </c>
      <c r="CS5" s="641"/>
      <c r="CT5" s="641"/>
      <c r="CU5" s="641"/>
      <c r="CV5" s="641"/>
      <c r="CW5" s="641"/>
      <c r="CX5" s="641"/>
      <c r="CY5" s="642"/>
      <c r="CZ5" s="640" t="s">
        <v>209</v>
      </c>
      <c r="DA5" s="641"/>
      <c r="DB5" s="641"/>
      <c r="DC5" s="642"/>
      <c r="DD5" s="640" t="s">
        <v>218</v>
      </c>
      <c r="DE5" s="641"/>
      <c r="DF5" s="641"/>
      <c r="DG5" s="641"/>
      <c r="DH5" s="641"/>
      <c r="DI5" s="641"/>
      <c r="DJ5" s="641"/>
      <c r="DK5" s="641"/>
      <c r="DL5" s="641"/>
      <c r="DM5" s="641"/>
      <c r="DN5" s="641"/>
      <c r="DO5" s="641"/>
      <c r="DP5" s="642"/>
      <c r="DQ5" s="640" t="s">
        <v>219</v>
      </c>
      <c r="DR5" s="641"/>
      <c r="DS5" s="641"/>
      <c r="DT5" s="641"/>
      <c r="DU5" s="641"/>
      <c r="DV5" s="641"/>
      <c r="DW5" s="641"/>
      <c r="DX5" s="641"/>
      <c r="DY5" s="641"/>
      <c r="DZ5" s="641"/>
      <c r="EA5" s="641"/>
      <c r="EB5" s="641"/>
      <c r="EC5" s="642"/>
    </row>
    <row r="6" spans="2:143" ht="11.25" customHeight="1" x14ac:dyDescent="0.2">
      <c r="B6" s="655" t="s">
        <v>220</v>
      </c>
      <c r="C6" s="656"/>
      <c r="D6" s="656"/>
      <c r="E6" s="656"/>
      <c r="F6" s="656"/>
      <c r="G6" s="656"/>
      <c r="H6" s="656"/>
      <c r="I6" s="656"/>
      <c r="J6" s="656"/>
      <c r="K6" s="656"/>
      <c r="L6" s="656"/>
      <c r="M6" s="656"/>
      <c r="N6" s="656"/>
      <c r="O6" s="656"/>
      <c r="P6" s="656"/>
      <c r="Q6" s="657"/>
      <c r="R6" s="658">
        <v>362160</v>
      </c>
      <c r="S6" s="659"/>
      <c r="T6" s="659"/>
      <c r="U6" s="659"/>
      <c r="V6" s="659"/>
      <c r="W6" s="659"/>
      <c r="X6" s="659"/>
      <c r="Y6" s="660"/>
      <c r="Z6" s="661">
        <v>0.3</v>
      </c>
      <c r="AA6" s="661"/>
      <c r="AB6" s="661"/>
      <c r="AC6" s="661"/>
      <c r="AD6" s="662">
        <v>362160</v>
      </c>
      <c r="AE6" s="662"/>
      <c r="AF6" s="662"/>
      <c r="AG6" s="662"/>
      <c r="AH6" s="662"/>
      <c r="AI6" s="662"/>
      <c r="AJ6" s="662"/>
      <c r="AK6" s="662"/>
      <c r="AL6" s="663">
        <v>0.5</v>
      </c>
      <c r="AM6" s="664"/>
      <c r="AN6" s="664"/>
      <c r="AO6" s="665"/>
      <c r="AP6" s="655" t="s">
        <v>221</v>
      </c>
      <c r="AQ6" s="656"/>
      <c r="AR6" s="656"/>
      <c r="AS6" s="656"/>
      <c r="AT6" s="656"/>
      <c r="AU6" s="656"/>
      <c r="AV6" s="656"/>
      <c r="AW6" s="656"/>
      <c r="AX6" s="656"/>
      <c r="AY6" s="656"/>
      <c r="AZ6" s="656"/>
      <c r="BA6" s="656"/>
      <c r="BB6" s="656"/>
      <c r="BC6" s="656"/>
      <c r="BD6" s="656"/>
      <c r="BE6" s="656"/>
      <c r="BF6" s="657"/>
      <c r="BG6" s="658">
        <v>27168907</v>
      </c>
      <c r="BH6" s="659"/>
      <c r="BI6" s="659"/>
      <c r="BJ6" s="659"/>
      <c r="BK6" s="659"/>
      <c r="BL6" s="659"/>
      <c r="BM6" s="659"/>
      <c r="BN6" s="660"/>
      <c r="BO6" s="661">
        <v>99.9</v>
      </c>
      <c r="BP6" s="661"/>
      <c r="BQ6" s="661"/>
      <c r="BR6" s="661"/>
      <c r="BS6" s="662" t="s">
        <v>122</v>
      </c>
      <c r="BT6" s="662"/>
      <c r="BU6" s="662"/>
      <c r="BV6" s="662"/>
      <c r="BW6" s="662"/>
      <c r="BX6" s="662"/>
      <c r="BY6" s="662"/>
      <c r="BZ6" s="662"/>
      <c r="CA6" s="662"/>
      <c r="CB6" s="666"/>
      <c r="CD6" s="644" t="s">
        <v>222</v>
      </c>
      <c r="CE6" s="645"/>
      <c r="CF6" s="645"/>
      <c r="CG6" s="645"/>
      <c r="CH6" s="645"/>
      <c r="CI6" s="645"/>
      <c r="CJ6" s="645"/>
      <c r="CK6" s="645"/>
      <c r="CL6" s="645"/>
      <c r="CM6" s="645"/>
      <c r="CN6" s="645"/>
      <c r="CO6" s="645"/>
      <c r="CP6" s="645"/>
      <c r="CQ6" s="646"/>
      <c r="CR6" s="658">
        <v>677864</v>
      </c>
      <c r="CS6" s="659"/>
      <c r="CT6" s="659"/>
      <c r="CU6" s="659"/>
      <c r="CV6" s="659"/>
      <c r="CW6" s="659"/>
      <c r="CX6" s="659"/>
      <c r="CY6" s="660"/>
      <c r="CZ6" s="652">
        <v>0.6</v>
      </c>
      <c r="DA6" s="653"/>
      <c r="DB6" s="653"/>
      <c r="DC6" s="669"/>
      <c r="DD6" s="667" t="s">
        <v>122</v>
      </c>
      <c r="DE6" s="659"/>
      <c r="DF6" s="659"/>
      <c r="DG6" s="659"/>
      <c r="DH6" s="659"/>
      <c r="DI6" s="659"/>
      <c r="DJ6" s="659"/>
      <c r="DK6" s="659"/>
      <c r="DL6" s="659"/>
      <c r="DM6" s="659"/>
      <c r="DN6" s="659"/>
      <c r="DO6" s="659"/>
      <c r="DP6" s="660"/>
      <c r="DQ6" s="667">
        <v>677864</v>
      </c>
      <c r="DR6" s="659"/>
      <c r="DS6" s="659"/>
      <c r="DT6" s="659"/>
      <c r="DU6" s="659"/>
      <c r="DV6" s="659"/>
      <c r="DW6" s="659"/>
      <c r="DX6" s="659"/>
      <c r="DY6" s="659"/>
      <c r="DZ6" s="659"/>
      <c r="EA6" s="659"/>
      <c r="EB6" s="659"/>
      <c r="EC6" s="668"/>
    </row>
    <row r="7" spans="2:143" ht="11.25" customHeight="1" x14ac:dyDescent="0.2">
      <c r="B7" s="655" t="s">
        <v>223</v>
      </c>
      <c r="C7" s="656"/>
      <c r="D7" s="656"/>
      <c r="E7" s="656"/>
      <c r="F7" s="656"/>
      <c r="G7" s="656"/>
      <c r="H7" s="656"/>
      <c r="I7" s="656"/>
      <c r="J7" s="656"/>
      <c r="K7" s="656"/>
      <c r="L7" s="656"/>
      <c r="M7" s="656"/>
      <c r="N7" s="656"/>
      <c r="O7" s="656"/>
      <c r="P7" s="656"/>
      <c r="Q7" s="657"/>
      <c r="R7" s="658">
        <v>127290</v>
      </c>
      <c r="S7" s="659"/>
      <c r="T7" s="659"/>
      <c r="U7" s="659"/>
      <c r="V7" s="659"/>
      <c r="W7" s="659"/>
      <c r="X7" s="659"/>
      <c r="Y7" s="660"/>
      <c r="Z7" s="661">
        <v>0.1</v>
      </c>
      <c r="AA7" s="661"/>
      <c r="AB7" s="661"/>
      <c r="AC7" s="661"/>
      <c r="AD7" s="662">
        <v>127290</v>
      </c>
      <c r="AE7" s="662"/>
      <c r="AF7" s="662"/>
      <c r="AG7" s="662"/>
      <c r="AH7" s="662"/>
      <c r="AI7" s="662"/>
      <c r="AJ7" s="662"/>
      <c r="AK7" s="662"/>
      <c r="AL7" s="663">
        <v>0.2</v>
      </c>
      <c r="AM7" s="664"/>
      <c r="AN7" s="664"/>
      <c r="AO7" s="665"/>
      <c r="AP7" s="655" t="s">
        <v>224</v>
      </c>
      <c r="AQ7" s="656"/>
      <c r="AR7" s="656"/>
      <c r="AS7" s="656"/>
      <c r="AT7" s="656"/>
      <c r="AU7" s="656"/>
      <c r="AV7" s="656"/>
      <c r="AW7" s="656"/>
      <c r="AX7" s="656"/>
      <c r="AY7" s="656"/>
      <c r="AZ7" s="656"/>
      <c r="BA7" s="656"/>
      <c r="BB7" s="656"/>
      <c r="BC7" s="656"/>
      <c r="BD7" s="656"/>
      <c r="BE7" s="656"/>
      <c r="BF7" s="657"/>
      <c r="BG7" s="658">
        <v>23796071</v>
      </c>
      <c r="BH7" s="659"/>
      <c r="BI7" s="659"/>
      <c r="BJ7" s="659"/>
      <c r="BK7" s="659"/>
      <c r="BL7" s="659"/>
      <c r="BM7" s="659"/>
      <c r="BN7" s="660"/>
      <c r="BO7" s="661">
        <v>87.5</v>
      </c>
      <c r="BP7" s="661"/>
      <c r="BQ7" s="661"/>
      <c r="BR7" s="661"/>
      <c r="BS7" s="662" t="s">
        <v>122</v>
      </c>
      <c r="BT7" s="662"/>
      <c r="BU7" s="662"/>
      <c r="BV7" s="662"/>
      <c r="BW7" s="662"/>
      <c r="BX7" s="662"/>
      <c r="BY7" s="662"/>
      <c r="BZ7" s="662"/>
      <c r="CA7" s="662"/>
      <c r="CB7" s="666"/>
      <c r="CD7" s="655" t="s">
        <v>225</v>
      </c>
      <c r="CE7" s="656"/>
      <c r="CF7" s="656"/>
      <c r="CG7" s="656"/>
      <c r="CH7" s="656"/>
      <c r="CI7" s="656"/>
      <c r="CJ7" s="656"/>
      <c r="CK7" s="656"/>
      <c r="CL7" s="656"/>
      <c r="CM7" s="656"/>
      <c r="CN7" s="656"/>
      <c r="CO7" s="656"/>
      <c r="CP7" s="656"/>
      <c r="CQ7" s="657"/>
      <c r="CR7" s="658">
        <v>16432529</v>
      </c>
      <c r="CS7" s="659"/>
      <c r="CT7" s="659"/>
      <c r="CU7" s="659"/>
      <c r="CV7" s="659"/>
      <c r="CW7" s="659"/>
      <c r="CX7" s="659"/>
      <c r="CY7" s="660"/>
      <c r="CZ7" s="661">
        <v>13.5</v>
      </c>
      <c r="DA7" s="661"/>
      <c r="DB7" s="661"/>
      <c r="DC7" s="661"/>
      <c r="DD7" s="667">
        <v>387266</v>
      </c>
      <c r="DE7" s="659"/>
      <c r="DF7" s="659"/>
      <c r="DG7" s="659"/>
      <c r="DH7" s="659"/>
      <c r="DI7" s="659"/>
      <c r="DJ7" s="659"/>
      <c r="DK7" s="659"/>
      <c r="DL7" s="659"/>
      <c r="DM7" s="659"/>
      <c r="DN7" s="659"/>
      <c r="DO7" s="659"/>
      <c r="DP7" s="660"/>
      <c r="DQ7" s="667">
        <v>14949523</v>
      </c>
      <c r="DR7" s="659"/>
      <c r="DS7" s="659"/>
      <c r="DT7" s="659"/>
      <c r="DU7" s="659"/>
      <c r="DV7" s="659"/>
      <c r="DW7" s="659"/>
      <c r="DX7" s="659"/>
      <c r="DY7" s="659"/>
      <c r="DZ7" s="659"/>
      <c r="EA7" s="659"/>
      <c r="EB7" s="659"/>
      <c r="EC7" s="668"/>
    </row>
    <row r="8" spans="2:143" ht="11.25" customHeight="1" x14ac:dyDescent="0.2">
      <c r="B8" s="655" t="s">
        <v>226</v>
      </c>
      <c r="C8" s="656"/>
      <c r="D8" s="656"/>
      <c r="E8" s="656"/>
      <c r="F8" s="656"/>
      <c r="G8" s="656"/>
      <c r="H8" s="656"/>
      <c r="I8" s="656"/>
      <c r="J8" s="656"/>
      <c r="K8" s="656"/>
      <c r="L8" s="656"/>
      <c r="M8" s="656"/>
      <c r="N8" s="656"/>
      <c r="O8" s="656"/>
      <c r="P8" s="656"/>
      <c r="Q8" s="657"/>
      <c r="R8" s="658">
        <v>658615</v>
      </c>
      <c r="S8" s="659"/>
      <c r="T8" s="659"/>
      <c r="U8" s="659"/>
      <c r="V8" s="659"/>
      <c r="W8" s="659"/>
      <c r="X8" s="659"/>
      <c r="Y8" s="660"/>
      <c r="Z8" s="661">
        <v>0.5</v>
      </c>
      <c r="AA8" s="661"/>
      <c r="AB8" s="661"/>
      <c r="AC8" s="661"/>
      <c r="AD8" s="662">
        <v>658615</v>
      </c>
      <c r="AE8" s="662"/>
      <c r="AF8" s="662"/>
      <c r="AG8" s="662"/>
      <c r="AH8" s="662"/>
      <c r="AI8" s="662"/>
      <c r="AJ8" s="662"/>
      <c r="AK8" s="662"/>
      <c r="AL8" s="663">
        <v>0.9</v>
      </c>
      <c r="AM8" s="664"/>
      <c r="AN8" s="664"/>
      <c r="AO8" s="665"/>
      <c r="AP8" s="655" t="s">
        <v>227</v>
      </c>
      <c r="AQ8" s="656"/>
      <c r="AR8" s="656"/>
      <c r="AS8" s="656"/>
      <c r="AT8" s="656"/>
      <c r="AU8" s="656"/>
      <c r="AV8" s="656"/>
      <c r="AW8" s="656"/>
      <c r="AX8" s="656"/>
      <c r="AY8" s="656"/>
      <c r="AZ8" s="656"/>
      <c r="BA8" s="656"/>
      <c r="BB8" s="656"/>
      <c r="BC8" s="656"/>
      <c r="BD8" s="656"/>
      <c r="BE8" s="656"/>
      <c r="BF8" s="657"/>
      <c r="BG8" s="658">
        <v>402148</v>
      </c>
      <c r="BH8" s="659"/>
      <c r="BI8" s="659"/>
      <c r="BJ8" s="659"/>
      <c r="BK8" s="659"/>
      <c r="BL8" s="659"/>
      <c r="BM8" s="659"/>
      <c r="BN8" s="660"/>
      <c r="BO8" s="661">
        <v>1.5</v>
      </c>
      <c r="BP8" s="661"/>
      <c r="BQ8" s="661"/>
      <c r="BR8" s="661"/>
      <c r="BS8" s="662" t="s">
        <v>122</v>
      </c>
      <c r="BT8" s="662"/>
      <c r="BU8" s="662"/>
      <c r="BV8" s="662"/>
      <c r="BW8" s="662"/>
      <c r="BX8" s="662"/>
      <c r="BY8" s="662"/>
      <c r="BZ8" s="662"/>
      <c r="CA8" s="662"/>
      <c r="CB8" s="666"/>
      <c r="CD8" s="655" t="s">
        <v>228</v>
      </c>
      <c r="CE8" s="656"/>
      <c r="CF8" s="656"/>
      <c r="CG8" s="656"/>
      <c r="CH8" s="656"/>
      <c r="CI8" s="656"/>
      <c r="CJ8" s="656"/>
      <c r="CK8" s="656"/>
      <c r="CL8" s="656"/>
      <c r="CM8" s="656"/>
      <c r="CN8" s="656"/>
      <c r="CO8" s="656"/>
      <c r="CP8" s="656"/>
      <c r="CQ8" s="657"/>
      <c r="CR8" s="658">
        <v>62798200</v>
      </c>
      <c r="CS8" s="659"/>
      <c r="CT8" s="659"/>
      <c r="CU8" s="659"/>
      <c r="CV8" s="659"/>
      <c r="CW8" s="659"/>
      <c r="CX8" s="659"/>
      <c r="CY8" s="660"/>
      <c r="CZ8" s="661">
        <v>51.5</v>
      </c>
      <c r="DA8" s="661"/>
      <c r="DB8" s="661"/>
      <c r="DC8" s="661"/>
      <c r="DD8" s="667">
        <v>1868777</v>
      </c>
      <c r="DE8" s="659"/>
      <c r="DF8" s="659"/>
      <c r="DG8" s="659"/>
      <c r="DH8" s="659"/>
      <c r="DI8" s="659"/>
      <c r="DJ8" s="659"/>
      <c r="DK8" s="659"/>
      <c r="DL8" s="659"/>
      <c r="DM8" s="659"/>
      <c r="DN8" s="659"/>
      <c r="DO8" s="659"/>
      <c r="DP8" s="660"/>
      <c r="DQ8" s="667">
        <v>32559735</v>
      </c>
      <c r="DR8" s="659"/>
      <c r="DS8" s="659"/>
      <c r="DT8" s="659"/>
      <c r="DU8" s="659"/>
      <c r="DV8" s="659"/>
      <c r="DW8" s="659"/>
      <c r="DX8" s="659"/>
      <c r="DY8" s="659"/>
      <c r="DZ8" s="659"/>
      <c r="EA8" s="659"/>
      <c r="EB8" s="659"/>
      <c r="EC8" s="668"/>
    </row>
    <row r="9" spans="2:143" ht="11.25" customHeight="1" x14ac:dyDescent="0.2">
      <c r="B9" s="655" t="s">
        <v>229</v>
      </c>
      <c r="C9" s="656"/>
      <c r="D9" s="656"/>
      <c r="E9" s="656"/>
      <c r="F9" s="656"/>
      <c r="G9" s="656"/>
      <c r="H9" s="656"/>
      <c r="I9" s="656"/>
      <c r="J9" s="656"/>
      <c r="K9" s="656"/>
      <c r="L9" s="656"/>
      <c r="M9" s="656"/>
      <c r="N9" s="656"/>
      <c r="O9" s="656"/>
      <c r="P9" s="656"/>
      <c r="Q9" s="657"/>
      <c r="R9" s="658">
        <v>965362</v>
      </c>
      <c r="S9" s="659"/>
      <c r="T9" s="659"/>
      <c r="U9" s="659"/>
      <c r="V9" s="659"/>
      <c r="W9" s="659"/>
      <c r="X9" s="659"/>
      <c r="Y9" s="660"/>
      <c r="Z9" s="661">
        <v>0.7</v>
      </c>
      <c r="AA9" s="661"/>
      <c r="AB9" s="661"/>
      <c r="AC9" s="661"/>
      <c r="AD9" s="662">
        <v>965362</v>
      </c>
      <c r="AE9" s="662"/>
      <c r="AF9" s="662"/>
      <c r="AG9" s="662"/>
      <c r="AH9" s="662"/>
      <c r="AI9" s="662"/>
      <c r="AJ9" s="662"/>
      <c r="AK9" s="662"/>
      <c r="AL9" s="663">
        <v>1.4</v>
      </c>
      <c r="AM9" s="664"/>
      <c r="AN9" s="664"/>
      <c r="AO9" s="665"/>
      <c r="AP9" s="655" t="s">
        <v>230</v>
      </c>
      <c r="AQ9" s="656"/>
      <c r="AR9" s="656"/>
      <c r="AS9" s="656"/>
      <c r="AT9" s="656"/>
      <c r="AU9" s="656"/>
      <c r="AV9" s="656"/>
      <c r="AW9" s="656"/>
      <c r="AX9" s="656"/>
      <c r="AY9" s="656"/>
      <c r="AZ9" s="656"/>
      <c r="BA9" s="656"/>
      <c r="BB9" s="656"/>
      <c r="BC9" s="656"/>
      <c r="BD9" s="656"/>
      <c r="BE9" s="656"/>
      <c r="BF9" s="657"/>
      <c r="BG9" s="658">
        <v>23393923</v>
      </c>
      <c r="BH9" s="659"/>
      <c r="BI9" s="659"/>
      <c r="BJ9" s="659"/>
      <c r="BK9" s="659"/>
      <c r="BL9" s="659"/>
      <c r="BM9" s="659"/>
      <c r="BN9" s="660"/>
      <c r="BO9" s="661">
        <v>86</v>
      </c>
      <c r="BP9" s="661"/>
      <c r="BQ9" s="661"/>
      <c r="BR9" s="661"/>
      <c r="BS9" s="662" t="s">
        <v>122</v>
      </c>
      <c r="BT9" s="662"/>
      <c r="BU9" s="662"/>
      <c r="BV9" s="662"/>
      <c r="BW9" s="662"/>
      <c r="BX9" s="662"/>
      <c r="BY9" s="662"/>
      <c r="BZ9" s="662"/>
      <c r="CA9" s="662"/>
      <c r="CB9" s="666"/>
      <c r="CD9" s="655" t="s">
        <v>231</v>
      </c>
      <c r="CE9" s="656"/>
      <c r="CF9" s="656"/>
      <c r="CG9" s="656"/>
      <c r="CH9" s="656"/>
      <c r="CI9" s="656"/>
      <c r="CJ9" s="656"/>
      <c r="CK9" s="656"/>
      <c r="CL9" s="656"/>
      <c r="CM9" s="656"/>
      <c r="CN9" s="656"/>
      <c r="CO9" s="656"/>
      <c r="CP9" s="656"/>
      <c r="CQ9" s="657"/>
      <c r="CR9" s="658">
        <v>11502428</v>
      </c>
      <c r="CS9" s="659"/>
      <c r="CT9" s="659"/>
      <c r="CU9" s="659"/>
      <c r="CV9" s="659"/>
      <c r="CW9" s="659"/>
      <c r="CX9" s="659"/>
      <c r="CY9" s="660"/>
      <c r="CZ9" s="661">
        <v>9.4</v>
      </c>
      <c r="DA9" s="661"/>
      <c r="DB9" s="661"/>
      <c r="DC9" s="661"/>
      <c r="DD9" s="667">
        <v>592712</v>
      </c>
      <c r="DE9" s="659"/>
      <c r="DF9" s="659"/>
      <c r="DG9" s="659"/>
      <c r="DH9" s="659"/>
      <c r="DI9" s="659"/>
      <c r="DJ9" s="659"/>
      <c r="DK9" s="659"/>
      <c r="DL9" s="659"/>
      <c r="DM9" s="659"/>
      <c r="DN9" s="659"/>
      <c r="DO9" s="659"/>
      <c r="DP9" s="660"/>
      <c r="DQ9" s="667">
        <v>9053705</v>
      </c>
      <c r="DR9" s="659"/>
      <c r="DS9" s="659"/>
      <c r="DT9" s="659"/>
      <c r="DU9" s="659"/>
      <c r="DV9" s="659"/>
      <c r="DW9" s="659"/>
      <c r="DX9" s="659"/>
      <c r="DY9" s="659"/>
      <c r="DZ9" s="659"/>
      <c r="EA9" s="659"/>
      <c r="EB9" s="659"/>
      <c r="EC9" s="668"/>
    </row>
    <row r="10" spans="2:143" ht="11.25" customHeight="1" x14ac:dyDescent="0.2">
      <c r="B10" s="655" t="s">
        <v>232</v>
      </c>
      <c r="C10" s="656"/>
      <c r="D10" s="656"/>
      <c r="E10" s="656"/>
      <c r="F10" s="656"/>
      <c r="G10" s="656"/>
      <c r="H10" s="656"/>
      <c r="I10" s="656"/>
      <c r="J10" s="656"/>
      <c r="K10" s="656"/>
      <c r="L10" s="656"/>
      <c r="M10" s="656"/>
      <c r="N10" s="656"/>
      <c r="O10" s="656"/>
      <c r="P10" s="656"/>
      <c r="Q10" s="657"/>
      <c r="R10" s="658" t="s">
        <v>122</v>
      </c>
      <c r="S10" s="659"/>
      <c r="T10" s="659"/>
      <c r="U10" s="659"/>
      <c r="V10" s="659"/>
      <c r="W10" s="659"/>
      <c r="X10" s="659"/>
      <c r="Y10" s="660"/>
      <c r="Z10" s="661" t="s">
        <v>122</v>
      </c>
      <c r="AA10" s="661"/>
      <c r="AB10" s="661"/>
      <c r="AC10" s="661"/>
      <c r="AD10" s="662" t="s">
        <v>122</v>
      </c>
      <c r="AE10" s="662"/>
      <c r="AF10" s="662"/>
      <c r="AG10" s="662"/>
      <c r="AH10" s="662"/>
      <c r="AI10" s="662"/>
      <c r="AJ10" s="662"/>
      <c r="AK10" s="662"/>
      <c r="AL10" s="663" t="s">
        <v>122</v>
      </c>
      <c r="AM10" s="664"/>
      <c r="AN10" s="664"/>
      <c r="AO10" s="665"/>
      <c r="AP10" s="655" t="s">
        <v>233</v>
      </c>
      <c r="AQ10" s="656"/>
      <c r="AR10" s="656"/>
      <c r="AS10" s="656"/>
      <c r="AT10" s="656"/>
      <c r="AU10" s="656"/>
      <c r="AV10" s="656"/>
      <c r="AW10" s="656"/>
      <c r="AX10" s="656"/>
      <c r="AY10" s="656"/>
      <c r="AZ10" s="656"/>
      <c r="BA10" s="656"/>
      <c r="BB10" s="656"/>
      <c r="BC10" s="656"/>
      <c r="BD10" s="656"/>
      <c r="BE10" s="656"/>
      <c r="BF10" s="657"/>
      <c r="BG10" s="658" t="s">
        <v>122</v>
      </c>
      <c r="BH10" s="659"/>
      <c r="BI10" s="659"/>
      <c r="BJ10" s="659"/>
      <c r="BK10" s="659"/>
      <c r="BL10" s="659"/>
      <c r="BM10" s="659"/>
      <c r="BN10" s="660"/>
      <c r="BO10" s="661" t="s">
        <v>122</v>
      </c>
      <c r="BP10" s="661"/>
      <c r="BQ10" s="661"/>
      <c r="BR10" s="661"/>
      <c r="BS10" s="662" t="s">
        <v>122</v>
      </c>
      <c r="BT10" s="662"/>
      <c r="BU10" s="662"/>
      <c r="BV10" s="662"/>
      <c r="BW10" s="662"/>
      <c r="BX10" s="662"/>
      <c r="BY10" s="662"/>
      <c r="BZ10" s="662"/>
      <c r="CA10" s="662"/>
      <c r="CB10" s="666"/>
      <c r="CD10" s="655" t="s">
        <v>234</v>
      </c>
      <c r="CE10" s="656"/>
      <c r="CF10" s="656"/>
      <c r="CG10" s="656"/>
      <c r="CH10" s="656"/>
      <c r="CI10" s="656"/>
      <c r="CJ10" s="656"/>
      <c r="CK10" s="656"/>
      <c r="CL10" s="656"/>
      <c r="CM10" s="656"/>
      <c r="CN10" s="656"/>
      <c r="CO10" s="656"/>
      <c r="CP10" s="656"/>
      <c r="CQ10" s="657"/>
      <c r="CR10" s="658">
        <v>191593</v>
      </c>
      <c r="CS10" s="659"/>
      <c r="CT10" s="659"/>
      <c r="CU10" s="659"/>
      <c r="CV10" s="659"/>
      <c r="CW10" s="659"/>
      <c r="CX10" s="659"/>
      <c r="CY10" s="660"/>
      <c r="CZ10" s="661">
        <v>0.2</v>
      </c>
      <c r="DA10" s="661"/>
      <c r="DB10" s="661"/>
      <c r="DC10" s="661"/>
      <c r="DD10" s="667" t="s">
        <v>122</v>
      </c>
      <c r="DE10" s="659"/>
      <c r="DF10" s="659"/>
      <c r="DG10" s="659"/>
      <c r="DH10" s="659"/>
      <c r="DI10" s="659"/>
      <c r="DJ10" s="659"/>
      <c r="DK10" s="659"/>
      <c r="DL10" s="659"/>
      <c r="DM10" s="659"/>
      <c r="DN10" s="659"/>
      <c r="DO10" s="659"/>
      <c r="DP10" s="660"/>
      <c r="DQ10" s="667">
        <v>174776</v>
      </c>
      <c r="DR10" s="659"/>
      <c r="DS10" s="659"/>
      <c r="DT10" s="659"/>
      <c r="DU10" s="659"/>
      <c r="DV10" s="659"/>
      <c r="DW10" s="659"/>
      <c r="DX10" s="659"/>
      <c r="DY10" s="659"/>
      <c r="DZ10" s="659"/>
      <c r="EA10" s="659"/>
      <c r="EB10" s="659"/>
      <c r="EC10" s="668"/>
    </row>
    <row r="11" spans="2:143" ht="11.25" customHeight="1" x14ac:dyDescent="0.2">
      <c r="B11" s="655" t="s">
        <v>235</v>
      </c>
      <c r="C11" s="656"/>
      <c r="D11" s="656"/>
      <c r="E11" s="656"/>
      <c r="F11" s="656"/>
      <c r="G11" s="656"/>
      <c r="H11" s="656"/>
      <c r="I11" s="656"/>
      <c r="J11" s="656"/>
      <c r="K11" s="656"/>
      <c r="L11" s="656"/>
      <c r="M11" s="656"/>
      <c r="N11" s="656"/>
      <c r="O11" s="656"/>
      <c r="P11" s="656"/>
      <c r="Q11" s="657"/>
      <c r="R11" s="658">
        <v>6649092</v>
      </c>
      <c r="S11" s="659"/>
      <c r="T11" s="659"/>
      <c r="U11" s="659"/>
      <c r="V11" s="659"/>
      <c r="W11" s="659"/>
      <c r="X11" s="659"/>
      <c r="Y11" s="660"/>
      <c r="Z11" s="663">
        <v>5.0999999999999996</v>
      </c>
      <c r="AA11" s="664"/>
      <c r="AB11" s="664"/>
      <c r="AC11" s="670"/>
      <c r="AD11" s="667">
        <v>6649092</v>
      </c>
      <c r="AE11" s="659"/>
      <c r="AF11" s="659"/>
      <c r="AG11" s="659"/>
      <c r="AH11" s="659"/>
      <c r="AI11" s="659"/>
      <c r="AJ11" s="659"/>
      <c r="AK11" s="660"/>
      <c r="AL11" s="663">
        <v>9.4</v>
      </c>
      <c r="AM11" s="664"/>
      <c r="AN11" s="664"/>
      <c r="AO11" s="665"/>
      <c r="AP11" s="655" t="s">
        <v>236</v>
      </c>
      <c r="AQ11" s="656"/>
      <c r="AR11" s="656"/>
      <c r="AS11" s="656"/>
      <c r="AT11" s="656"/>
      <c r="AU11" s="656"/>
      <c r="AV11" s="656"/>
      <c r="AW11" s="656"/>
      <c r="AX11" s="656"/>
      <c r="AY11" s="656"/>
      <c r="AZ11" s="656"/>
      <c r="BA11" s="656"/>
      <c r="BB11" s="656"/>
      <c r="BC11" s="656"/>
      <c r="BD11" s="656"/>
      <c r="BE11" s="656"/>
      <c r="BF11" s="657"/>
      <c r="BG11" s="658" t="s">
        <v>122</v>
      </c>
      <c r="BH11" s="659"/>
      <c r="BI11" s="659"/>
      <c r="BJ11" s="659"/>
      <c r="BK11" s="659"/>
      <c r="BL11" s="659"/>
      <c r="BM11" s="659"/>
      <c r="BN11" s="660"/>
      <c r="BO11" s="661" t="s">
        <v>122</v>
      </c>
      <c r="BP11" s="661"/>
      <c r="BQ11" s="661"/>
      <c r="BR11" s="661"/>
      <c r="BS11" s="662" t="s">
        <v>122</v>
      </c>
      <c r="BT11" s="662"/>
      <c r="BU11" s="662"/>
      <c r="BV11" s="662"/>
      <c r="BW11" s="662"/>
      <c r="BX11" s="662"/>
      <c r="BY11" s="662"/>
      <c r="BZ11" s="662"/>
      <c r="CA11" s="662"/>
      <c r="CB11" s="666"/>
      <c r="CD11" s="655" t="s">
        <v>237</v>
      </c>
      <c r="CE11" s="656"/>
      <c r="CF11" s="656"/>
      <c r="CG11" s="656"/>
      <c r="CH11" s="656"/>
      <c r="CI11" s="656"/>
      <c r="CJ11" s="656"/>
      <c r="CK11" s="656"/>
      <c r="CL11" s="656"/>
      <c r="CM11" s="656"/>
      <c r="CN11" s="656"/>
      <c r="CO11" s="656"/>
      <c r="CP11" s="656"/>
      <c r="CQ11" s="657"/>
      <c r="CR11" s="658" t="s">
        <v>122</v>
      </c>
      <c r="CS11" s="659"/>
      <c r="CT11" s="659"/>
      <c r="CU11" s="659"/>
      <c r="CV11" s="659"/>
      <c r="CW11" s="659"/>
      <c r="CX11" s="659"/>
      <c r="CY11" s="660"/>
      <c r="CZ11" s="661" t="s">
        <v>122</v>
      </c>
      <c r="DA11" s="661"/>
      <c r="DB11" s="661"/>
      <c r="DC11" s="661"/>
      <c r="DD11" s="667" t="s">
        <v>122</v>
      </c>
      <c r="DE11" s="659"/>
      <c r="DF11" s="659"/>
      <c r="DG11" s="659"/>
      <c r="DH11" s="659"/>
      <c r="DI11" s="659"/>
      <c r="DJ11" s="659"/>
      <c r="DK11" s="659"/>
      <c r="DL11" s="659"/>
      <c r="DM11" s="659"/>
      <c r="DN11" s="659"/>
      <c r="DO11" s="659"/>
      <c r="DP11" s="660"/>
      <c r="DQ11" s="667" t="s">
        <v>122</v>
      </c>
      <c r="DR11" s="659"/>
      <c r="DS11" s="659"/>
      <c r="DT11" s="659"/>
      <c r="DU11" s="659"/>
      <c r="DV11" s="659"/>
      <c r="DW11" s="659"/>
      <c r="DX11" s="659"/>
      <c r="DY11" s="659"/>
      <c r="DZ11" s="659"/>
      <c r="EA11" s="659"/>
      <c r="EB11" s="659"/>
      <c r="EC11" s="668"/>
    </row>
    <row r="12" spans="2:143" ht="11.25" customHeight="1" x14ac:dyDescent="0.2">
      <c r="B12" s="655" t="s">
        <v>238</v>
      </c>
      <c r="C12" s="656"/>
      <c r="D12" s="656"/>
      <c r="E12" s="656"/>
      <c r="F12" s="656"/>
      <c r="G12" s="656"/>
      <c r="H12" s="656"/>
      <c r="I12" s="656"/>
      <c r="J12" s="656"/>
      <c r="K12" s="656"/>
      <c r="L12" s="656"/>
      <c r="M12" s="656"/>
      <c r="N12" s="656"/>
      <c r="O12" s="656"/>
      <c r="P12" s="656"/>
      <c r="Q12" s="657"/>
      <c r="R12" s="658" t="s">
        <v>122</v>
      </c>
      <c r="S12" s="659"/>
      <c r="T12" s="659"/>
      <c r="U12" s="659"/>
      <c r="V12" s="659"/>
      <c r="W12" s="659"/>
      <c r="X12" s="659"/>
      <c r="Y12" s="660"/>
      <c r="Z12" s="661" t="s">
        <v>122</v>
      </c>
      <c r="AA12" s="661"/>
      <c r="AB12" s="661"/>
      <c r="AC12" s="661"/>
      <c r="AD12" s="662" t="s">
        <v>122</v>
      </c>
      <c r="AE12" s="662"/>
      <c r="AF12" s="662"/>
      <c r="AG12" s="662"/>
      <c r="AH12" s="662"/>
      <c r="AI12" s="662"/>
      <c r="AJ12" s="662"/>
      <c r="AK12" s="662"/>
      <c r="AL12" s="663" t="s">
        <v>122</v>
      </c>
      <c r="AM12" s="664"/>
      <c r="AN12" s="664"/>
      <c r="AO12" s="665"/>
      <c r="AP12" s="655" t="s">
        <v>239</v>
      </c>
      <c r="AQ12" s="656"/>
      <c r="AR12" s="656"/>
      <c r="AS12" s="656"/>
      <c r="AT12" s="656"/>
      <c r="AU12" s="656"/>
      <c r="AV12" s="656"/>
      <c r="AW12" s="656"/>
      <c r="AX12" s="656"/>
      <c r="AY12" s="656"/>
      <c r="AZ12" s="656"/>
      <c r="BA12" s="656"/>
      <c r="BB12" s="656"/>
      <c r="BC12" s="656"/>
      <c r="BD12" s="656"/>
      <c r="BE12" s="656"/>
      <c r="BF12" s="657"/>
      <c r="BG12" s="658" t="s">
        <v>122</v>
      </c>
      <c r="BH12" s="659"/>
      <c r="BI12" s="659"/>
      <c r="BJ12" s="659"/>
      <c r="BK12" s="659"/>
      <c r="BL12" s="659"/>
      <c r="BM12" s="659"/>
      <c r="BN12" s="660"/>
      <c r="BO12" s="661" t="s">
        <v>122</v>
      </c>
      <c r="BP12" s="661"/>
      <c r="BQ12" s="661"/>
      <c r="BR12" s="661"/>
      <c r="BS12" s="662" t="s">
        <v>122</v>
      </c>
      <c r="BT12" s="662"/>
      <c r="BU12" s="662"/>
      <c r="BV12" s="662"/>
      <c r="BW12" s="662"/>
      <c r="BX12" s="662"/>
      <c r="BY12" s="662"/>
      <c r="BZ12" s="662"/>
      <c r="CA12" s="662"/>
      <c r="CB12" s="666"/>
      <c r="CD12" s="655" t="s">
        <v>240</v>
      </c>
      <c r="CE12" s="656"/>
      <c r="CF12" s="656"/>
      <c r="CG12" s="656"/>
      <c r="CH12" s="656"/>
      <c r="CI12" s="656"/>
      <c r="CJ12" s="656"/>
      <c r="CK12" s="656"/>
      <c r="CL12" s="656"/>
      <c r="CM12" s="656"/>
      <c r="CN12" s="656"/>
      <c r="CO12" s="656"/>
      <c r="CP12" s="656"/>
      <c r="CQ12" s="657"/>
      <c r="CR12" s="658">
        <v>4709196</v>
      </c>
      <c r="CS12" s="659"/>
      <c r="CT12" s="659"/>
      <c r="CU12" s="659"/>
      <c r="CV12" s="659"/>
      <c r="CW12" s="659"/>
      <c r="CX12" s="659"/>
      <c r="CY12" s="660"/>
      <c r="CZ12" s="661">
        <v>3.9</v>
      </c>
      <c r="DA12" s="661"/>
      <c r="DB12" s="661"/>
      <c r="DC12" s="661"/>
      <c r="DD12" s="667">
        <v>196539</v>
      </c>
      <c r="DE12" s="659"/>
      <c r="DF12" s="659"/>
      <c r="DG12" s="659"/>
      <c r="DH12" s="659"/>
      <c r="DI12" s="659"/>
      <c r="DJ12" s="659"/>
      <c r="DK12" s="659"/>
      <c r="DL12" s="659"/>
      <c r="DM12" s="659"/>
      <c r="DN12" s="659"/>
      <c r="DO12" s="659"/>
      <c r="DP12" s="660"/>
      <c r="DQ12" s="667">
        <v>2468118</v>
      </c>
      <c r="DR12" s="659"/>
      <c r="DS12" s="659"/>
      <c r="DT12" s="659"/>
      <c r="DU12" s="659"/>
      <c r="DV12" s="659"/>
      <c r="DW12" s="659"/>
      <c r="DX12" s="659"/>
      <c r="DY12" s="659"/>
      <c r="DZ12" s="659"/>
      <c r="EA12" s="659"/>
      <c r="EB12" s="659"/>
      <c r="EC12" s="668"/>
    </row>
    <row r="13" spans="2:143" ht="11.25" customHeight="1" x14ac:dyDescent="0.2">
      <c r="B13" s="655" t="s">
        <v>241</v>
      </c>
      <c r="C13" s="656"/>
      <c r="D13" s="656"/>
      <c r="E13" s="656"/>
      <c r="F13" s="656"/>
      <c r="G13" s="656"/>
      <c r="H13" s="656"/>
      <c r="I13" s="656"/>
      <c r="J13" s="656"/>
      <c r="K13" s="656"/>
      <c r="L13" s="656"/>
      <c r="M13" s="656"/>
      <c r="N13" s="656"/>
      <c r="O13" s="656"/>
      <c r="P13" s="656"/>
      <c r="Q13" s="657"/>
      <c r="R13" s="658">
        <v>1250</v>
      </c>
      <c r="S13" s="659"/>
      <c r="T13" s="659"/>
      <c r="U13" s="659"/>
      <c r="V13" s="659"/>
      <c r="W13" s="659"/>
      <c r="X13" s="659"/>
      <c r="Y13" s="660"/>
      <c r="Z13" s="661">
        <v>0</v>
      </c>
      <c r="AA13" s="661"/>
      <c r="AB13" s="661"/>
      <c r="AC13" s="661"/>
      <c r="AD13" s="662">
        <v>1250</v>
      </c>
      <c r="AE13" s="662"/>
      <c r="AF13" s="662"/>
      <c r="AG13" s="662"/>
      <c r="AH13" s="662"/>
      <c r="AI13" s="662"/>
      <c r="AJ13" s="662"/>
      <c r="AK13" s="662"/>
      <c r="AL13" s="663">
        <v>0</v>
      </c>
      <c r="AM13" s="664"/>
      <c r="AN13" s="664"/>
      <c r="AO13" s="665"/>
      <c r="AP13" s="655" t="s">
        <v>242</v>
      </c>
      <c r="AQ13" s="656"/>
      <c r="AR13" s="656"/>
      <c r="AS13" s="656"/>
      <c r="AT13" s="656"/>
      <c r="AU13" s="656"/>
      <c r="AV13" s="656"/>
      <c r="AW13" s="656"/>
      <c r="AX13" s="656"/>
      <c r="AY13" s="656"/>
      <c r="AZ13" s="656"/>
      <c r="BA13" s="656"/>
      <c r="BB13" s="656"/>
      <c r="BC13" s="656"/>
      <c r="BD13" s="656"/>
      <c r="BE13" s="656"/>
      <c r="BF13" s="657"/>
      <c r="BG13" s="658" t="s">
        <v>122</v>
      </c>
      <c r="BH13" s="659"/>
      <c r="BI13" s="659"/>
      <c r="BJ13" s="659"/>
      <c r="BK13" s="659"/>
      <c r="BL13" s="659"/>
      <c r="BM13" s="659"/>
      <c r="BN13" s="660"/>
      <c r="BO13" s="661" t="s">
        <v>122</v>
      </c>
      <c r="BP13" s="661"/>
      <c r="BQ13" s="661"/>
      <c r="BR13" s="661"/>
      <c r="BS13" s="662" t="s">
        <v>122</v>
      </c>
      <c r="BT13" s="662"/>
      <c r="BU13" s="662"/>
      <c r="BV13" s="662"/>
      <c r="BW13" s="662"/>
      <c r="BX13" s="662"/>
      <c r="BY13" s="662"/>
      <c r="BZ13" s="662"/>
      <c r="CA13" s="662"/>
      <c r="CB13" s="666"/>
      <c r="CD13" s="655" t="s">
        <v>243</v>
      </c>
      <c r="CE13" s="656"/>
      <c r="CF13" s="656"/>
      <c r="CG13" s="656"/>
      <c r="CH13" s="656"/>
      <c r="CI13" s="656"/>
      <c r="CJ13" s="656"/>
      <c r="CK13" s="656"/>
      <c r="CL13" s="656"/>
      <c r="CM13" s="656"/>
      <c r="CN13" s="656"/>
      <c r="CO13" s="656"/>
      <c r="CP13" s="656"/>
      <c r="CQ13" s="657"/>
      <c r="CR13" s="658">
        <v>6352448</v>
      </c>
      <c r="CS13" s="659"/>
      <c r="CT13" s="659"/>
      <c r="CU13" s="659"/>
      <c r="CV13" s="659"/>
      <c r="CW13" s="659"/>
      <c r="CX13" s="659"/>
      <c r="CY13" s="660"/>
      <c r="CZ13" s="661">
        <v>5.2</v>
      </c>
      <c r="DA13" s="661"/>
      <c r="DB13" s="661"/>
      <c r="DC13" s="661"/>
      <c r="DD13" s="667">
        <v>2504438</v>
      </c>
      <c r="DE13" s="659"/>
      <c r="DF13" s="659"/>
      <c r="DG13" s="659"/>
      <c r="DH13" s="659"/>
      <c r="DI13" s="659"/>
      <c r="DJ13" s="659"/>
      <c r="DK13" s="659"/>
      <c r="DL13" s="659"/>
      <c r="DM13" s="659"/>
      <c r="DN13" s="659"/>
      <c r="DO13" s="659"/>
      <c r="DP13" s="660"/>
      <c r="DQ13" s="667">
        <v>4452363</v>
      </c>
      <c r="DR13" s="659"/>
      <c r="DS13" s="659"/>
      <c r="DT13" s="659"/>
      <c r="DU13" s="659"/>
      <c r="DV13" s="659"/>
      <c r="DW13" s="659"/>
      <c r="DX13" s="659"/>
      <c r="DY13" s="659"/>
      <c r="DZ13" s="659"/>
      <c r="EA13" s="659"/>
      <c r="EB13" s="659"/>
      <c r="EC13" s="668"/>
    </row>
    <row r="14" spans="2:143" ht="11.25" customHeight="1" x14ac:dyDescent="0.2">
      <c r="B14" s="655" t="s">
        <v>244</v>
      </c>
      <c r="C14" s="656"/>
      <c r="D14" s="656"/>
      <c r="E14" s="656"/>
      <c r="F14" s="656"/>
      <c r="G14" s="656"/>
      <c r="H14" s="656"/>
      <c r="I14" s="656"/>
      <c r="J14" s="656"/>
      <c r="K14" s="656"/>
      <c r="L14" s="656"/>
      <c r="M14" s="656"/>
      <c r="N14" s="656"/>
      <c r="O14" s="656"/>
      <c r="P14" s="656"/>
      <c r="Q14" s="657"/>
      <c r="R14" s="658" t="s">
        <v>122</v>
      </c>
      <c r="S14" s="659"/>
      <c r="T14" s="659"/>
      <c r="U14" s="659"/>
      <c r="V14" s="659"/>
      <c r="W14" s="659"/>
      <c r="X14" s="659"/>
      <c r="Y14" s="660"/>
      <c r="Z14" s="661" t="s">
        <v>122</v>
      </c>
      <c r="AA14" s="661"/>
      <c r="AB14" s="661"/>
      <c r="AC14" s="661"/>
      <c r="AD14" s="662" t="s">
        <v>122</v>
      </c>
      <c r="AE14" s="662"/>
      <c r="AF14" s="662"/>
      <c r="AG14" s="662"/>
      <c r="AH14" s="662"/>
      <c r="AI14" s="662"/>
      <c r="AJ14" s="662"/>
      <c r="AK14" s="662"/>
      <c r="AL14" s="663" t="s">
        <v>122</v>
      </c>
      <c r="AM14" s="664"/>
      <c r="AN14" s="664"/>
      <c r="AO14" s="665"/>
      <c r="AP14" s="655" t="s">
        <v>245</v>
      </c>
      <c r="AQ14" s="656"/>
      <c r="AR14" s="656"/>
      <c r="AS14" s="656"/>
      <c r="AT14" s="656"/>
      <c r="AU14" s="656"/>
      <c r="AV14" s="656"/>
      <c r="AW14" s="656"/>
      <c r="AX14" s="656"/>
      <c r="AY14" s="656"/>
      <c r="AZ14" s="656"/>
      <c r="BA14" s="656"/>
      <c r="BB14" s="656"/>
      <c r="BC14" s="656"/>
      <c r="BD14" s="656"/>
      <c r="BE14" s="656"/>
      <c r="BF14" s="657"/>
      <c r="BG14" s="658">
        <v>84143</v>
      </c>
      <c r="BH14" s="659"/>
      <c r="BI14" s="659"/>
      <c r="BJ14" s="659"/>
      <c r="BK14" s="659"/>
      <c r="BL14" s="659"/>
      <c r="BM14" s="659"/>
      <c r="BN14" s="660"/>
      <c r="BO14" s="661">
        <v>0.3</v>
      </c>
      <c r="BP14" s="661"/>
      <c r="BQ14" s="661"/>
      <c r="BR14" s="661"/>
      <c r="BS14" s="662" t="s">
        <v>122</v>
      </c>
      <c r="BT14" s="662"/>
      <c r="BU14" s="662"/>
      <c r="BV14" s="662"/>
      <c r="BW14" s="662"/>
      <c r="BX14" s="662"/>
      <c r="BY14" s="662"/>
      <c r="BZ14" s="662"/>
      <c r="CA14" s="662"/>
      <c r="CB14" s="666"/>
      <c r="CD14" s="655" t="s">
        <v>246</v>
      </c>
      <c r="CE14" s="656"/>
      <c r="CF14" s="656"/>
      <c r="CG14" s="656"/>
      <c r="CH14" s="656"/>
      <c r="CI14" s="656"/>
      <c r="CJ14" s="656"/>
      <c r="CK14" s="656"/>
      <c r="CL14" s="656"/>
      <c r="CM14" s="656"/>
      <c r="CN14" s="656"/>
      <c r="CO14" s="656"/>
      <c r="CP14" s="656"/>
      <c r="CQ14" s="657"/>
      <c r="CR14" s="658">
        <v>1087454</v>
      </c>
      <c r="CS14" s="659"/>
      <c r="CT14" s="659"/>
      <c r="CU14" s="659"/>
      <c r="CV14" s="659"/>
      <c r="CW14" s="659"/>
      <c r="CX14" s="659"/>
      <c r="CY14" s="660"/>
      <c r="CZ14" s="661">
        <v>0.9</v>
      </c>
      <c r="DA14" s="661"/>
      <c r="DB14" s="661"/>
      <c r="DC14" s="661"/>
      <c r="DD14" s="667">
        <v>313149</v>
      </c>
      <c r="DE14" s="659"/>
      <c r="DF14" s="659"/>
      <c r="DG14" s="659"/>
      <c r="DH14" s="659"/>
      <c r="DI14" s="659"/>
      <c r="DJ14" s="659"/>
      <c r="DK14" s="659"/>
      <c r="DL14" s="659"/>
      <c r="DM14" s="659"/>
      <c r="DN14" s="659"/>
      <c r="DO14" s="659"/>
      <c r="DP14" s="660"/>
      <c r="DQ14" s="667">
        <v>512517</v>
      </c>
      <c r="DR14" s="659"/>
      <c r="DS14" s="659"/>
      <c r="DT14" s="659"/>
      <c r="DU14" s="659"/>
      <c r="DV14" s="659"/>
      <c r="DW14" s="659"/>
      <c r="DX14" s="659"/>
      <c r="DY14" s="659"/>
      <c r="DZ14" s="659"/>
      <c r="EA14" s="659"/>
      <c r="EB14" s="659"/>
      <c r="EC14" s="668"/>
    </row>
    <row r="15" spans="2:143" ht="11.25" customHeight="1" x14ac:dyDescent="0.2">
      <c r="B15" s="655" t="s">
        <v>247</v>
      </c>
      <c r="C15" s="656"/>
      <c r="D15" s="656"/>
      <c r="E15" s="656"/>
      <c r="F15" s="656"/>
      <c r="G15" s="656"/>
      <c r="H15" s="656"/>
      <c r="I15" s="656"/>
      <c r="J15" s="656"/>
      <c r="K15" s="656"/>
      <c r="L15" s="656"/>
      <c r="M15" s="656"/>
      <c r="N15" s="656"/>
      <c r="O15" s="656"/>
      <c r="P15" s="656"/>
      <c r="Q15" s="657"/>
      <c r="R15" s="658">
        <v>135044</v>
      </c>
      <c r="S15" s="659"/>
      <c r="T15" s="659"/>
      <c r="U15" s="659"/>
      <c r="V15" s="659"/>
      <c r="W15" s="659"/>
      <c r="X15" s="659"/>
      <c r="Y15" s="660"/>
      <c r="Z15" s="661">
        <v>0.1</v>
      </c>
      <c r="AA15" s="661"/>
      <c r="AB15" s="661"/>
      <c r="AC15" s="661"/>
      <c r="AD15" s="662">
        <v>135044</v>
      </c>
      <c r="AE15" s="662"/>
      <c r="AF15" s="662"/>
      <c r="AG15" s="662"/>
      <c r="AH15" s="662"/>
      <c r="AI15" s="662"/>
      <c r="AJ15" s="662"/>
      <c r="AK15" s="662"/>
      <c r="AL15" s="663">
        <v>0.2</v>
      </c>
      <c r="AM15" s="664"/>
      <c r="AN15" s="664"/>
      <c r="AO15" s="665"/>
      <c r="AP15" s="655" t="s">
        <v>248</v>
      </c>
      <c r="AQ15" s="656"/>
      <c r="AR15" s="656"/>
      <c r="AS15" s="656"/>
      <c r="AT15" s="656"/>
      <c r="AU15" s="656"/>
      <c r="AV15" s="656"/>
      <c r="AW15" s="656"/>
      <c r="AX15" s="656"/>
      <c r="AY15" s="656"/>
      <c r="AZ15" s="656"/>
      <c r="BA15" s="656"/>
      <c r="BB15" s="656"/>
      <c r="BC15" s="656"/>
      <c r="BD15" s="656"/>
      <c r="BE15" s="656"/>
      <c r="BF15" s="657"/>
      <c r="BG15" s="658">
        <v>3288693</v>
      </c>
      <c r="BH15" s="659"/>
      <c r="BI15" s="659"/>
      <c r="BJ15" s="659"/>
      <c r="BK15" s="659"/>
      <c r="BL15" s="659"/>
      <c r="BM15" s="659"/>
      <c r="BN15" s="660"/>
      <c r="BO15" s="661">
        <v>12.1</v>
      </c>
      <c r="BP15" s="661"/>
      <c r="BQ15" s="661"/>
      <c r="BR15" s="661"/>
      <c r="BS15" s="662" t="s">
        <v>122</v>
      </c>
      <c r="BT15" s="662"/>
      <c r="BU15" s="662"/>
      <c r="BV15" s="662"/>
      <c r="BW15" s="662"/>
      <c r="BX15" s="662"/>
      <c r="BY15" s="662"/>
      <c r="BZ15" s="662"/>
      <c r="CA15" s="662"/>
      <c r="CB15" s="666"/>
      <c r="CD15" s="655" t="s">
        <v>249</v>
      </c>
      <c r="CE15" s="656"/>
      <c r="CF15" s="656"/>
      <c r="CG15" s="656"/>
      <c r="CH15" s="656"/>
      <c r="CI15" s="656"/>
      <c r="CJ15" s="656"/>
      <c r="CK15" s="656"/>
      <c r="CL15" s="656"/>
      <c r="CM15" s="656"/>
      <c r="CN15" s="656"/>
      <c r="CO15" s="656"/>
      <c r="CP15" s="656"/>
      <c r="CQ15" s="657"/>
      <c r="CR15" s="658">
        <v>16608389</v>
      </c>
      <c r="CS15" s="659"/>
      <c r="CT15" s="659"/>
      <c r="CU15" s="659"/>
      <c r="CV15" s="659"/>
      <c r="CW15" s="659"/>
      <c r="CX15" s="659"/>
      <c r="CY15" s="660"/>
      <c r="CZ15" s="661">
        <v>13.6</v>
      </c>
      <c r="DA15" s="661"/>
      <c r="DB15" s="661"/>
      <c r="DC15" s="661"/>
      <c r="DD15" s="667">
        <v>4421519</v>
      </c>
      <c r="DE15" s="659"/>
      <c r="DF15" s="659"/>
      <c r="DG15" s="659"/>
      <c r="DH15" s="659"/>
      <c r="DI15" s="659"/>
      <c r="DJ15" s="659"/>
      <c r="DK15" s="659"/>
      <c r="DL15" s="659"/>
      <c r="DM15" s="659"/>
      <c r="DN15" s="659"/>
      <c r="DO15" s="659"/>
      <c r="DP15" s="660"/>
      <c r="DQ15" s="667">
        <v>11620394</v>
      </c>
      <c r="DR15" s="659"/>
      <c r="DS15" s="659"/>
      <c r="DT15" s="659"/>
      <c r="DU15" s="659"/>
      <c r="DV15" s="659"/>
      <c r="DW15" s="659"/>
      <c r="DX15" s="659"/>
      <c r="DY15" s="659"/>
      <c r="DZ15" s="659"/>
      <c r="EA15" s="659"/>
      <c r="EB15" s="659"/>
      <c r="EC15" s="668"/>
    </row>
    <row r="16" spans="2:143" ht="11.25" customHeight="1" x14ac:dyDescent="0.2">
      <c r="B16" s="655" t="s">
        <v>250</v>
      </c>
      <c r="C16" s="656"/>
      <c r="D16" s="656"/>
      <c r="E16" s="656"/>
      <c r="F16" s="656"/>
      <c r="G16" s="656"/>
      <c r="H16" s="656"/>
      <c r="I16" s="656"/>
      <c r="J16" s="656"/>
      <c r="K16" s="656"/>
      <c r="L16" s="656"/>
      <c r="M16" s="656"/>
      <c r="N16" s="656"/>
      <c r="O16" s="656"/>
      <c r="P16" s="656"/>
      <c r="Q16" s="657"/>
      <c r="R16" s="658" t="s">
        <v>122</v>
      </c>
      <c r="S16" s="659"/>
      <c r="T16" s="659"/>
      <c r="U16" s="659"/>
      <c r="V16" s="659"/>
      <c r="W16" s="659"/>
      <c r="X16" s="659"/>
      <c r="Y16" s="660"/>
      <c r="Z16" s="661" t="s">
        <v>122</v>
      </c>
      <c r="AA16" s="661"/>
      <c r="AB16" s="661"/>
      <c r="AC16" s="661"/>
      <c r="AD16" s="662" t="s">
        <v>122</v>
      </c>
      <c r="AE16" s="662"/>
      <c r="AF16" s="662"/>
      <c r="AG16" s="662"/>
      <c r="AH16" s="662"/>
      <c r="AI16" s="662"/>
      <c r="AJ16" s="662"/>
      <c r="AK16" s="662"/>
      <c r="AL16" s="663" t="s">
        <v>122</v>
      </c>
      <c r="AM16" s="664"/>
      <c r="AN16" s="664"/>
      <c r="AO16" s="665"/>
      <c r="AP16" s="655" t="s">
        <v>251</v>
      </c>
      <c r="AQ16" s="656"/>
      <c r="AR16" s="656"/>
      <c r="AS16" s="656"/>
      <c r="AT16" s="656"/>
      <c r="AU16" s="656"/>
      <c r="AV16" s="656"/>
      <c r="AW16" s="656"/>
      <c r="AX16" s="656"/>
      <c r="AY16" s="656"/>
      <c r="AZ16" s="656"/>
      <c r="BA16" s="656"/>
      <c r="BB16" s="656"/>
      <c r="BC16" s="656"/>
      <c r="BD16" s="656"/>
      <c r="BE16" s="656"/>
      <c r="BF16" s="657"/>
      <c r="BG16" s="658" t="s">
        <v>122</v>
      </c>
      <c r="BH16" s="659"/>
      <c r="BI16" s="659"/>
      <c r="BJ16" s="659"/>
      <c r="BK16" s="659"/>
      <c r="BL16" s="659"/>
      <c r="BM16" s="659"/>
      <c r="BN16" s="660"/>
      <c r="BO16" s="661" t="s">
        <v>122</v>
      </c>
      <c r="BP16" s="661"/>
      <c r="BQ16" s="661"/>
      <c r="BR16" s="661"/>
      <c r="BS16" s="662" t="s">
        <v>122</v>
      </c>
      <c r="BT16" s="662"/>
      <c r="BU16" s="662"/>
      <c r="BV16" s="662"/>
      <c r="BW16" s="662"/>
      <c r="BX16" s="662"/>
      <c r="BY16" s="662"/>
      <c r="BZ16" s="662"/>
      <c r="CA16" s="662"/>
      <c r="CB16" s="666"/>
      <c r="CD16" s="655" t="s">
        <v>252</v>
      </c>
      <c r="CE16" s="656"/>
      <c r="CF16" s="656"/>
      <c r="CG16" s="656"/>
      <c r="CH16" s="656"/>
      <c r="CI16" s="656"/>
      <c r="CJ16" s="656"/>
      <c r="CK16" s="656"/>
      <c r="CL16" s="656"/>
      <c r="CM16" s="656"/>
      <c r="CN16" s="656"/>
      <c r="CO16" s="656"/>
      <c r="CP16" s="656"/>
      <c r="CQ16" s="657"/>
      <c r="CR16" s="658" t="s">
        <v>122</v>
      </c>
      <c r="CS16" s="659"/>
      <c r="CT16" s="659"/>
      <c r="CU16" s="659"/>
      <c r="CV16" s="659"/>
      <c r="CW16" s="659"/>
      <c r="CX16" s="659"/>
      <c r="CY16" s="660"/>
      <c r="CZ16" s="661" t="s">
        <v>122</v>
      </c>
      <c r="DA16" s="661"/>
      <c r="DB16" s="661"/>
      <c r="DC16" s="661"/>
      <c r="DD16" s="667" t="s">
        <v>122</v>
      </c>
      <c r="DE16" s="659"/>
      <c r="DF16" s="659"/>
      <c r="DG16" s="659"/>
      <c r="DH16" s="659"/>
      <c r="DI16" s="659"/>
      <c r="DJ16" s="659"/>
      <c r="DK16" s="659"/>
      <c r="DL16" s="659"/>
      <c r="DM16" s="659"/>
      <c r="DN16" s="659"/>
      <c r="DO16" s="659"/>
      <c r="DP16" s="660"/>
      <c r="DQ16" s="667" t="s">
        <v>122</v>
      </c>
      <c r="DR16" s="659"/>
      <c r="DS16" s="659"/>
      <c r="DT16" s="659"/>
      <c r="DU16" s="659"/>
      <c r="DV16" s="659"/>
      <c r="DW16" s="659"/>
      <c r="DX16" s="659"/>
      <c r="DY16" s="659"/>
      <c r="DZ16" s="659"/>
      <c r="EA16" s="659"/>
      <c r="EB16" s="659"/>
      <c r="EC16" s="668"/>
    </row>
    <row r="17" spans="2:133" ht="11.25" customHeight="1" x14ac:dyDescent="0.2">
      <c r="B17" s="655" t="s">
        <v>253</v>
      </c>
      <c r="C17" s="656"/>
      <c r="D17" s="656"/>
      <c r="E17" s="656"/>
      <c r="F17" s="656"/>
      <c r="G17" s="656"/>
      <c r="H17" s="656"/>
      <c r="I17" s="656"/>
      <c r="J17" s="656"/>
      <c r="K17" s="656"/>
      <c r="L17" s="656"/>
      <c r="M17" s="656"/>
      <c r="N17" s="656"/>
      <c r="O17" s="656"/>
      <c r="P17" s="656"/>
      <c r="Q17" s="657"/>
      <c r="R17" s="658">
        <v>1062524</v>
      </c>
      <c r="S17" s="659"/>
      <c r="T17" s="659"/>
      <c r="U17" s="659"/>
      <c r="V17" s="659"/>
      <c r="W17" s="659"/>
      <c r="X17" s="659"/>
      <c r="Y17" s="660"/>
      <c r="Z17" s="661">
        <v>0.8</v>
      </c>
      <c r="AA17" s="661"/>
      <c r="AB17" s="661"/>
      <c r="AC17" s="661"/>
      <c r="AD17" s="662">
        <v>1062524</v>
      </c>
      <c r="AE17" s="662"/>
      <c r="AF17" s="662"/>
      <c r="AG17" s="662"/>
      <c r="AH17" s="662"/>
      <c r="AI17" s="662"/>
      <c r="AJ17" s="662"/>
      <c r="AK17" s="662"/>
      <c r="AL17" s="663">
        <v>1.5</v>
      </c>
      <c r="AM17" s="664"/>
      <c r="AN17" s="664"/>
      <c r="AO17" s="665"/>
      <c r="AP17" s="655" t="s">
        <v>254</v>
      </c>
      <c r="AQ17" s="656"/>
      <c r="AR17" s="656"/>
      <c r="AS17" s="656"/>
      <c r="AT17" s="656"/>
      <c r="AU17" s="656"/>
      <c r="AV17" s="656"/>
      <c r="AW17" s="656"/>
      <c r="AX17" s="656"/>
      <c r="AY17" s="656"/>
      <c r="AZ17" s="656"/>
      <c r="BA17" s="656"/>
      <c r="BB17" s="656"/>
      <c r="BC17" s="656"/>
      <c r="BD17" s="656"/>
      <c r="BE17" s="656"/>
      <c r="BF17" s="657"/>
      <c r="BG17" s="658" t="s">
        <v>122</v>
      </c>
      <c r="BH17" s="659"/>
      <c r="BI17" s="659"/>
      <c r="BJ17" s="659"/>
      <c r="BK17" s="659"/>
      <c r="BL17" s="659"/>
      <c r="BM17" s="659"/>
      <c r="BN17" s="660"/>
      <c r="BO17" s="661" t="s">
        <v>122</v>
      </c>
      <c r="BP17" s="661"/>
      <c r="BQ17" s="661"/>
      <c r="BR17" s="661"/>
      <c r="BS17" s="662" t="s">
        <v>122</v>
      </c>
      <c r="BT17" s="662"/>
      <c r="BU17" s="662"/>
      <c r="BV17" s="662"/>
      <c r="BW17" s="662"/>
      <c r="BX17" s="662"/>
      <c r="BY17" s="662"/>
      <c r="BZ17" s="662"/>
      <c r="CA17" s="662"/>
      <c r="CB17" s="666"/>
      <c r="CD17" s="655" t="s">
        <v>255</v>
      </c>
      <c r="CE17" s="656"/>
      <c r="CF17" s="656"/>
      <c r="CG17" s="656"/>
      <c r="CH17" s="656"/>
      <c r="CI17" s="656"/>
      <c r="CJ17" s="656"/>
      <c r="CK17" s="656"/>
      <c r="CL17" s="656"/>
      <c r="CM17" s="656"/>
      <c r="CN17" s="656"/>
      <c r="CO17" s="656"/>
      <c r="CP17" s="656"/>
      <c r="CQ17" s="657"/>
      <c r="CR17" s="658">
        <v>1576549</v>
      </c>
      <c r="CS17" s="659"/>
      <c r="CT17" s="659"/>
      <c r="CU17" s="659"/>
      <c r="CV17" s="659"/>
      <c r="CW17" s="659"/>
      <c r="CX17" s="659"/>
      <c r="CY17" s="660"/>
      <c r="CZ17" s="661">
        <v>1.3</v>
      </c>
      <c r="DA17" s="661"/>
      <c r="DB17" s="661"/>
      <c r="DC17" s="661"/>
      <c r="DD17" s="667" t="s">
        <v>122</v>
      </c>
      <c r="DE17" s="659"/>
      <c r="DF17" s="659"/>
      <c r="DG17" s="659"/>
      <c r="DH17" s="659"/>
      <c r="DI17" s="659"/>
      <c r="DJ17" s="659"/>
      <c r="DK17" s="659"/>
      <c r="DL17" s="659"/>
      <c r="DM17" s="659"/>
      <c r="DN17" s="659"/>
      <c r="DO17" s="659"/>
      <c r="DP17" s="660"/>
      <c r="DQ17" s="667">
        <v>1538215</v>
      </c>
      <c r="DR17" s="659"/>
      <c r="DS17" s="659"/>
      <c r="DT17" s="659"/>
      <c r="DU17" s="659"/>
      <c r="DV17" s="659"/>
      <c r="DW17" s="659"/>
      <c r="DX17" s="659"/>
      <c r="DY17" s="659"/>
      <c r="DZ17" s="659"/>
      <c r="EA17" s="659"/>
      <c r="EB17" s="659"/>
      <c r="EC17" s="668"/>
    </row>
    <row r="18" spans="2:133" ht="11.25" customHeight="1" x14ac:dyDescent="0.2">
      <c r="B18" s="655" t="s">
        <v>256</v>
      </c>
      <c r="C18" s="656"/>
      <c r="D18" s="656"/>
      <c r="E18" s="656"/>
      <c r="F18" s="656"/>
      <c r="G18" s="656"/>
      <c r="H18" s="656"/>
      <c r="I18" s="656"/>
      <c r="J18" s="656"/>
      <c r="K18" s="656"/>
      <c r="L18" s="656"/>
      <c r="M18" s="656"/>
      <c r="N18" s="656"/>
      <c r="O18" s="656"/>
      <c r="P18" s="656"/>
      <c r="Q18" s="657"/>
      <c r="R18" s="658">
        <v>92483</v>
      </c>
      <c r="S18" s="659"/>
      <c r="T18" s="659"/>
      <c r="U18" s="659"/>
      <c r="V18" s="659"/>
      <c r="W18" s="659"/>
      <c r="X18" s="659"/>
      <c r="Y18" s="660"/>
      <c r="Z18" s="661">
        <v>0.1</v>
      </c>
      <c r="AA18" s="661"/>
      <c r="AB18" s="661"/>
      <c r="AC18" s="661"/>
      <c r="AD18" s="662">
        <v>92483</v>
      </c>
      <c r="AE18" s="662"/>
      <c r="AF18" s="662"/>
      <c r="AG18" s="662"/>
      <c r="AH18" s="662"/>
      <c r="AI18" s="662"/>
      <c r="AJ18" s="662"/>
      <c r="AK18" s="662"/>
      <c r="AL18" s="663">
        <v>0.1</v>
      </c>
      <c r="AM18" s="664"/>
      <c r="AN18" s="664"/>
      <c r="AO18" s="665"/>
      <c r="AP18" s="655" t="s">
        <v>257</v>
      </c>
      <c r="AQ18" s="656"/>
      <c r="AR18" s="656"/>
      <c r="AS18" s="656"/>
      <c r="AT18" s="656"/>
      <c r="AU18" s="656"/>
      <c r="AV18" s="656"/>
      <c r="AW18" s="656"/>
      <c r="AX18" s="656"/>
      <c r="AY18" s="656"/>
      <c r="AZ18" s="656"/>
      <c r="BA18" s="656"/>
      <c r="BB18" s="656"/>
      <c r="BC18" s="656"/>
      <c r="BD18" s="656"/>
      <c r="BE18" s="656"/>
      <c r="BF18" s="657"/>
      <c r="BG18" s="658" t="s">
        <v>122</v>
      </c>
      <c r="BH18" s="659"/>
      <c r="BI18" s="659"/>
      <c r="BJ18" s="659"/>
      <c r="BK18" s="659"/>
      <c r="BL18" s="659"/>
      <c r="BM18" s="659"/>
      <c r="BN18" s="660"/>
      <c r="BO18" s="661" t="s">
        <v>122</v>
      </c>
      <c r="BP18" s="661"/>
      <c r="BQ18" s="661"/>
      <c r="BR18" s="661"/>
      <c r="BS18" s="662" t="s">
        <v>122</v>
      </c>
      <c r="BT18" s="662"/>
      <c r="BU18" s="662"/>
      <c r="BV18" s="662"/>
      <c r="BW18" s="662"/>
      <c r="BX18" s="662"/>
      <c r="BY18" s="662"/>
      <c r="BZ18" s="662"/>
      <c r="CA18" s="662"/>
      <c r="CB18" s="666"/>
      <c r="CD18" s="655" t="s">
        <v>258</v>
      </c>
      <c r="CE18" s="656"/>
      <c r="CF18" s="656"/>
      <c r="CG18" s="656"/>
      <c r="CH18" s="656"/>
      <c r="CI18" s="656"/>
      <c r="CJ18" s="656"/>
      <c r="CK18" s="656"/>
      <c r="CL18" s="656"/>
      <c r="CM18" s="656"/>
      <c r="CN18" s="656"/>
      <c r="CO18" s="656"/>
      <c r="CP18" s="656"/>
      <c r="CQ18" s="657"/>
      <c r="CR18" s="658" t="s">
        <v>122</v>
      </c>
      <c r="CS18" s="659"/>
      <c r="CT18" s="659"/>
      <c r="CU18" s="659"/>
      <c r="CV18" s="659"/>
      <c r="CW18" s="659"/>
      <c r="CX18" s="659"/>
      <c r="CY18" s="660"/>
      <c r="CZ18" s="661" t="s">
        <v>122</v>
      </c>
      <c r="DA18" s="661"/>
      <c r="DB18" s="661"/>
      <c r="DC18" s="661"/>
      <c r="DD18" s="667" t="s">
        <v>122</v>
      </c>
      <c r="DE18" s="659"/>
      <c r="DF18" s="659"/>
      <c r="DG18" s="659"/>
      <c r="DH18" s="659"/>
      <c r="DI18" s="659"/>
      <c r="DJ18" s="659"/>
      <c r="DK18" s="659"/>
      <c r="DL18" s="659"/>
      <c r="DM18" s="659"/>
      <c r="DN18" s="659"/>
      <c r="DO18" s="659"/>
      <c r="DP18" s="660"/>
      <c r="DQ18" s="667" t="s">
        <v>122</v>
      </c>
      <c r="DR18" s="659"/>
      <c r="DS18" s="659"/>
      <c r="DT18" s="659"/>
      <c r="DU18" s="659"/>
      <c r="DV18" s="659"/>
      <c r="DW18" s="659"/>
      <c r="DX18" s="659"/>
      <c r="DY18" s="659"/>
      <c r="DZ18" s="659"/>
      <c r="EA18" s="659"/>
      <c r="EB18" s="659"/>
      <c r="EC18" s="668"/>
    </row>
    <row r="19" spans="2:133" ht="11.25" customHeight="1" x14ac:dyDescent="0.2">
      <c r="B19" s="655" t="s">
        <v>259</v>
      </c>
      <c r="C19" s="656"/>
      <c r="D19" s="656"/>
      <c r="E19" s="656"/>
      <c r="F19" s="656"/>
      <c r="G19" s="656"/>
      <c r="H19" s="656"/>
      <c r="I19" s="656"/>
      <c r="J19" s="656"/>
      <c r="K19" s="656"/>
      <c r="L19" s="656"/>
      <c r="M19" s="656"/>
      <c r="N19" s="656"/>
      <c r="O19" s="656"/>
      <c r="P19" s="656"/>
      <c r="Q19" s="657"/>
      <c r="R19" s="658">
        <v>970041</v>
      </c>
      <c r="S19" s="659"/>
      <c r="T19" s="659"/>
      <c r="U19" s="659"/>
      <c r="V19" s="659"/>
      <c r="W19" s="659"/>
      <c r="X19" s="659"/>
      <c r="Y19" s="660"/>
      <c r="Z19" s="661">
        <v>0.7</v>
      </c>
      <c r="AA19" s="661"/>
      <c r="AB19" s="661"/>
      <c r="AC19" s="661"/>
      <c r="AD19" s="662">
        <v>970041</v>
      </c>
      <c r="AE19" s="662"/>
      <c r="AF19" s="662"/>
      <c r="AG19" s="662"/>
      <c r="AH19" s="662"/>
      <c r="AI19" s="662"/>
      <c r="AJ19" s="662"/>
      <c r="AK19" s="662"/>
      <c r="AL19" s="663">
        <v>1.4</v>
      </c>
      <c r="AM19" s="664"/>
      <c r="AN19" s="664"/>
      <c r="AO19" s="665"/>
      <c r="AP19" s="655" t="s">
        <v>260</v>
      </c>
      <c r="AQ19" s="656"/>
      <c r="AR19" s="656"/>
      <c r="AS19" s="656"/>
      <c r="AT19" s="656"/>
      <c r="AU19" s="656"/>
      <c r="AV19" s="656"/>
      <c r="AW19" s="656"/>
      <c r="AX19" s="656"/>
      <c r="AY19" s="656"/>
      <c r="AZ19" s="656"/>
      <c r="BA19" s="656"/>
      <c r="BB19" s="656"/>
      <c r="BC19" s="656"/>
      <c r="BD19" s="656"/>
      <c r="BE19" s="656"/>
      <c r="BF19" s="657"/>
      <c r="BG19" s="658">
        <v>23837</v>
      </c>
      <c r="BH19" s="659"/>
      <c r="BI19" s="659"/>
      <c r="BJ19" s="659"/>
      <c r="BK19" s="659"/>
      <c r="BL19" s="659"/>
      <c r="BM19" s="659"/>
      <c r="BN19" s="660"/>
      <c r="BO19" s="661">
        <v>0.1</v>
      </c>
      <c r="BP19" s="661"/>
      <c r="BQ19" s="661"/>
      <c r="BR19" s="661"/>
      <c r="BS19" s="662" t="s">
        <v>122</v>
      </c>
      <c r="BT19" s="662"/>
      <c r="BU19" s="662"/>
      <c r="BV19" s="662"/>
      <c r="BW19" s="662"/>
      <c r="BX19" s="662"/>
      <c r="BY19" s="662"/>
      <c r="BZ19" s="662"/>
      <c r="CA19" s="662"/>
      <c r="CB19" s="666"/>
      <c r="CD19" s="655" t="s">
        <v>261</v>
      </c>
      <c r="CE19" s="656"/>
      <c r="CF19" s="656"/>
      <c r="CG19" s="656"/>
      <c r="CH19" s="656"/>
      <c r="CI19" s="656"/>
      <c r="CJ19" s="656"/>
      <c r="CK19" s="656"/>
      <c r="CL19" s="656"/>
      <c r="CM19" s="656"/>
      <c r="CN19" s="656"/>
      <c r="CO19" s="656"/>
      <c r="CP19" s="656"/>
      <c r="CQ19" s="657"/>
      <c r="CR19" s="658" t="s">
        <v>122</v>
      </c>
      <c r="CS19" s="659"/>
      <c r="CT19" s="659"/>
      <c r="CU19" s="659"/>
      <c r="CV19" s="659"/>
      <c r="CW19" s="659"/>
      <c r="CX19" s="659"/>
      <c r="CY19" s="660"/>
      <c r="CZ19" s="661" t="s">
        <v>122</v>
      </c>
      <c r="DA19" s="661"/>
      <c r="DB19" s="661"/>
      <c r="DC19" s="661"/>
      <c r="DD19" s="667" t="s">
        <v>122</v>
      </c>
      <c r="DE19" s="659"/>
      <c r="DF19" s="659"/>
      <c r="DG19" s="659"/>
      <c r="DH19" s="659"/>
      <c r="DI19" s="659"/>
      <c r="DJ19" s="659"/>
      <c r="DK19" s="659"/>
      <c r="DL19" s="659"/>
      <c r="DM19" s="659"/>
      <c r="DN19" s="659"/>
      <c r="DO19" s="659"/>
      <c r="DP19" s="660"/>
      <c r="DQ19" s="667" t="s">
        <v>122</v>
      </c>
      <c r="DR19" s="659"/>
      <c r="DS19" s="659"/>
      <c r="DT19" s="659"/>
      <c r="DU19" s="659"/>
      <c r="DV19" s="659"/>
      <c r="DW19" s="659"/>
      <c r="DX19" s="659"/>
      <c r="DY19" s="659"/>
      <c r="DZ19" s="659"/>
      <c r="EA19" s="659"/>
      <c r="EB19" s="659"/>
      <c r="EC19" s="668"/>
    </row>
    <row r="20" spans="2:133" ht="11.25" customHeight="1" x14ac:dyDescent="0.2">
      <c r="B20" s="671" t="s">
        <v>262</v>
      </c>
      <c r="C20" s="672"/>
      <c r="D20" s="672"/>
      <c r="E20" s="672"/>
      <c r="F20" s="672"/>
      <c r="G20" s="672"/>
      <c r="H20" s="672"/>
      <c r="I20" s="672"/>
      <c r="J20" s="672"/>
      <c r="K20" s="672"/>
      <c r="L20" s="672"/>
      <c r="M20" s="672"/>
      <c r="N20" s="672"/>
      <c r="O20" s="672"/>
      <c r="P20" s="672"/>
      <c r="Q20" s="673"/>
      <c r="R20" s="658" t="s">
        <v>122</v>
      </c>
      <c r="S20" s="659"/>
      <c r="T20" s="659"/>
      <c r="U20" s="659"/>
      <c r="V20" s="659"/>
      <c r="W20" s="659"/>
      <c r="X20" s="659"/>
      <c r="Y20" s="660"/>
      <c r="Z20" s="661" t="s">
        <v>122</v>
      </c>
      <c r="AA20" s="661"/>
      <c r="AB20" s="661"/>
      <c r="AC20" s="661"/>
      <c r="AD20" s="662" t="s">
        <v>122</v>
      </c>
      <c r="AE20" s="662"/>
      <c r="AF20" s="662"/>
      <c r="AG20" s="662"/>
      <c r="AH20" s="662"/>
      <c r="AI20" s="662"/>
      <c r="AJ20" s="662"/>
      <c r="AK20" s="662"/>
      <c r="AL20" s="663" t="s">
        <v>122</v>
      </c>
      <c r="AM20" s="664"/>
      <c r="AN20" s="664"/>
      <c r="AO20" s="665"/>
      <c r="AP20" s="655" t="s">
        <v>263</v>
      </c>
      <c r="AQ20" s="656"/>
      <c r="AR20" s="656"/>
      <c r="AS20" s="656"/>
      <c r="AT20" s="656"/>
      <c r="AU20" s="656"/>
      <c r="AV20" s="656"/>
      <c r="AW20" s="656"/>
      <c r="AX20" s="656"/>
      <c r="AY20" s="656"/>
      <c r="AZ20" s="656"/>
      <c r="BA20" s="656"/>
      <c r="BB20" s="656"/>
      <c r="BC20" s="656"/>
      <c r="BD20" s="656"/>
      <c r="BE20" s="656"/>
      <c r="BF20" s="657"/>
      <c r="BG20" s="658">
        <v>23837</v>
      </c>
      <c r="BH20" s="659"/>
      <c r="BI20" s="659"/>
      <c r="BJ20" s="659"/>
      <c r="BK20" s="659"/>
      <c r="BL20" s="659"/>
      <c r="BM20" s="659"/>
      <c r="BN20" s="660"/>
      <c r="BO20" s="661">
        <v>0.1</v>
      </c>
      <c r="BP20" s="661"/>
      <c r="BQ20" s="661"/>
      <c r="BR20" s="661"/>
      <c r="BS20" s="662" t="s">
        <v>122</v>
      </c>
      <c r="BT20" s="662"/>
      <c r="BU20" s="662"/>
      <c r="BV20" s="662"/>
      <c r="BW20" s="662"/>
      <c r="BX20" s="662"/>
      <c r="BY20" s="662"/>
      <c r="BZ20" s="662"/>
      <c r="CA20" s="662"/>
      <c r="CB20" s="666"/>
      <c r="CD20" s="655" t="s">
        <v>264</v>
      </c>
      <c r="CE20" s="656"/>
      <c r="CF20" s="656"/>
      <c r="CG20" s="656"/>
      <c r="CH20" s="656"/>
      <c r="CI20" s="656"/>
      <c r="CJ20" s="656"/>
      <c r="CK20" s="656"/>
      <c r="CL20" s="656"/>
      <c r="CM20" s="656"/>
      <c r="CN20" s="656"/>
      <c r="CO20" s="656"/>
      <c r="CP20" s="656"/>
      <c r="CQ20" s="657"/>
      <c r="CR20" s="658">
        <v>121936650</v>
      </c>
      <c r="CS20" s="659"/>
      <c r="CT20" s="659"/>
      <c r="CU20" s="659"/>
      <c r="CV20" s="659"/>
      <c r="CW20" s="659"/>
      <c r="CX20" s="659"/>
      <c r="CY20" s="660"/>
      <c r="CZ20" s="661">
        <v>100</v>
      </c>
      <c r="DA20" s="661"/>
      <c r="DB20" s="661"/>
      <c r="DC20" s="661"/>
      <c r="DD20" s="667">
        <v>10284400</v>
      </c>
      <c r="DE20" s="659"/>
      <c r="DF20" s="659"/>
      <c r="DG20" s="659"/>
      <c r="DH20" s="659"/>
      <c r="DI20" s="659"/>
      <c r="DJ20" s="659"/>
      <c r="DK20" s="659"/>
      <c r="DL20" s="659"/>
      <c r="DM20" s="659"/>
      <c r="DN20" s="659"/>
      <c r="DO20" s="659"/>
      <c r="DP20" s="660"/>
      <c r="DQ20" s="667">
        <v>78007210</v>
      </c>
      <c r="DR20" s="659"/>
      <c r="DS20" s="659"/>
      <c r="DT20" s="659"/>
      <c r="DU20" s="659"/>
      <c r="DV20" s="659"/>
      <c r="DW20" s="659"/>
      <c r="DX20" s="659"/>
      <c r="DY20" s="659"/>
      <c r="DZ20" s="659"/>
      <c r="EA20" s="659"/>
      <c r="EB20" s="659"/>
      <c r="EC20" s="668"/>
    </row>
    <row r="21" spans="2:133" ht="11.25" customHeight="1" x14ac:dyDescent="0.2">
      <c r="B21" s="655" t="s">
        <v>265</v>
      </c>
      <c r="C21" s="656"/>
      <c r="D21" s="656"/>
      <c r="E21" s="656"/>
      <c r="F21" s="656"/>
      <c r="G21" s="656"/>
      <c r="H21" s="656"/>
      <c r="I21" s="656"/>
      <c r="J21" s="656"/>
      <c r="K21" s="656"/>
      <c r="L21" s="656"/>
      <c r="M21" s="656"/>
      <c r="N21" s="656"/>
      <c r="O21" s="656"/>
      <c r="P21" s="656"/>
      <c r="Q21" s="657"/>
      <c r="R21" s="658" t="s">
        <v>122</v>
      </c>
      <c r="S21" s="659"/>
      <c r="T21" s="659"/>
      <c r="U21" s="659"/>
      <c r="V21" s="659"/>
      <c r="W21" s="659"/>
      <c r="X21" s="659"/>
      <c r="Y21" s="660"/>
      <c r="Z21" s="661" t="s">
        <v>122</v>
      </c>
      <c r="AA21" s="661"/>
      <c r="AB21" s="661"/>
      <c r="AC21" s="661"/>
      <c r="AD21" s="662" t="s">
        <v>122</v>
      </c>
      <c r="AE21" s="662"/>
      <c r="AF21" s="662"/>
      <c r="AG21" s="662"/>
      <c r="AH21" s="662"/>
      <c r="AI21" s="662"/>
      <c r="AJ21" s="662"/>
      <c r="AK21" s="662"/>
      <c r="AL21" s="663" t="s">
        <v>122</v>
      </c>
      <c r="AM21" s="664"/>
      <c r="AN21" s="664"/>
      <c r="AO21" s="665"/>
      <c r="AP21" s="655" t="s">
        <v>266</v>
      </c>
      <c r="AQ21" s="674"/>
      <c r="AR21" s="674"/>
      <c r="AS21" s="674"/>
      <c r="AT21" s="674"/>
      <c r="AU21" s="674"/>
      <c r="AV21" s="674"/>
      <c r="AW21" s="674"/>
      <c r="AX21" s="674"/>
      <c r="AY21" s="674"/>
      <c r="AZ21" s="674"/>
      <c r="BA21" s="674"/>
      <c r="BB21" s="674"/>
      <c r="BC21" s="674"/>
      <c r="BD21" s="674"/>
      <c r="BE21" s="674"/>
      <c r="BF21" s="675"/>
      <c r="BG21" s="658">
        <v>23837</v>
      </c>
      <c r="BH21" s="659"/>
      <c r="BI21" s="659"/>
      <c r="BJ21" s="659"/>
      <c r="BK21" s="659"/>
      <c r="BL21" s="659"/>
      <c r="BM21" s="659"/>
      <c r="BN21" s="660"/>
      <c r="BO21" s="661">
        <v>0.1</v>
      </c>
      <c r="BP21" s="661"/>
      <c r="BQ21" s="661"/>
      <c r="BR21" s="661"/>
      <c r="BS21" s="662" t="s">
        <v>122</v>
      </c>
      <c r="BT21" s="662"/>
      <c r="BU21" s="662"/>
      <c r="BV21" s="662"/>
      <c r="BW21" s="662"/>
      <c r="BX21" s="662"/>
      <c r="BY21" s="662"/>
      <c r="BZ21" s="662"/>
      <c r="CA21" s="662"/>
      <c r="CB21" s="666"/>
      <c r="CD21" s="679"/>
      <c r="CE21" s="680"/>
      <c r="CF21" s="680"/>
      <c r="CG21" s="680"/>
      <c r="CH21" s="680"/>
      <c r="CI21" s="680"/>
      <c r="CJ21" s="680"/>
      <c r="CK21" s="680"/>
      <c r="CL21" s="680"/>
      <c r="CM21" s="680"/>
      <c r="CN21" s="680"/>
      <c r="CO21" s="680"/>
      <c r="CP21" s="680"/>
      <c r="CQ21" s="681"/>
      <c r="CR21" s="682"/>
      <c r="CS21" s="677"/>
      <c r="CT21" s="677"/>
      <c r="CU21" s="677"/>
      <c r="CV21" s="677"/>
      <c r="CW21" s="677"/>
      <c r="CX21" s="677"/>
      <c r="CY21" s="683"/>
      <c r="CZ21" s="684"/>
      <c r="DA21" s="684"/>
      <c r="DB21" s="684"/>
      <c r="DC21" s="684"/>
      <c r="DD21" s="676"/>
      <c r="DE21" s="677"/>
      <c r="DF21" s="677"/>
      <c r="DG21" s="677"/>
      <c r="DH21" s="677"/>
      <c r="DI21" s="677"/>
      <c r="DJ21" s="677"/>
      <c r="DK21" s="677"/>
      <c r="DL21" s="677"/>
      <c r="DM21" s="677"/>
      <c r="DN21" s="677"/>
      <c r="DO21" s="677"/>
      <c r="DP21" s="683"/>
      <c r="DQ21" s="676"/>
      <c r="DR21" s="677"/>
      <c r="DS21" s="677"/>
      <c r="DT21" s="677"/>
      <c r="DU21" s="677"/>
      <c r="DV21" s="677"/>
      <c r="DW21" s="677"/>
      <c r="DX21" s="677"/>
      <c r="DY21" s="677"/>
      <c r="DZ21" s="677"/>
      <c r="EA21" s="677"/>
      <c r="EB21" s="677"/>
      <c r="EC21" s="678"/>
    </row>
    <row r="22" spans="2:133" ht="11.25" customHeight="1" x14ac:dyDescent="0.2">
      <c r="B22" s="655" t="s">
        <v>267</v>
      </c>
      <c r="C22" s="656"/>
      <c r="D22" s="656"/>
      <c r="E22" s="656"/>
      <c r="F22" s="656"/>
      <c r="G22" s="656"/>
      <c r="H22" s="656"/>
      <c r="I22" s="656"/>
      <c r="J22" s="656"/>
      <c r="K22" s="656"/>
      <c r="L22" s="656"/>
      <c r="M22" s="656"/>
      <c r="N22" s="656"/>
      <c r="O22" s="656"/>
      <c r="P22" s="656"/>
      <c r="Q22" s="657"/>
      <c r="R22" s="658" t="s">
        <v>122</v>
      </c>
      <c r="S22" s="659"/>
      <c r="T22" s="659"/>
      <c r="U22" s="659"/>
      <c r="V22" s="659"/>
      <c r="W22" s="659"/>
      <c r="X22" s="659"/>
      <c r="Y22" s="660"/>
      <c r="Z22" s="661" t="s">
        <v>122</v>
      </c>
      <c r="AA22" s="661"/>
      <c r="AB22" s="661"/>
      <c r="AC22" s="661"/>
      <c r="AD22" s="662" t="s">
        <v>122</v>
      </c>
      <c r="AE22" s="662"/>
      <c r="AF22" s="662"/>
      <c r="AG22" s="662"/>
      <c r="AH22" s="662"/>
      <c r="AI22" s="662"/>
      <c r="AJ22" s="662"/>
      <c r="AK22" s="662"/>
      <c r="AL22" s="663" t="s">
        <v>122</v>
      </c>
      <c r="AM22" s="664"/>
      <c r="AN22" s="664"/>
      <c r="AO22" s="665"/>
      <c r="AP22" s="655" t="s">
        <v>268</v>
      </c>
      <c r="AQ22" s="674"/>
      <c r="AR22" s="674"/>
      <c r="AS22" s="674"/>
      <c r="AT22" s="674"/>
      <c r="AU22" s="674"/>
      <c r="AV22" s="674"/>
      <c r="AW22" s="674"/>
      <c r="AX22" s="674"/>
      <c r="AY22" s="674"/>
      <c r="AZ22" s="674"/>
      <c r="BA22" s="674"/>
      <c r="BB22" s="674"/>
      <c r="BC22" s="674"/>
      <c r="BD22" s="674"/>
      <c r="BE22" s="674"/>
      <c r="BF22" s="675"/>
      <c r="BG22" s="658" t="s">
        <v>122</v>
      </c>
      <c r="BH22" s="659"/>
      <c r="BI22" s="659"/>
      <c r="BJ22" s="659"/>
      <c r="BK22" s="659"/>
      <c r="BL22" s="659"/>
      <c r="BM22" s="659"/>
      <c r="BN22" s="660"/>
      <c r="BO22" s="661" t="s">
        <v>122</v>
      </c>
      <c r="BP22" s="661"/>
      <c r="BQ22" s="661"/>
      <c r="BR22" s="661"/>
      <c r="BS22" s="662" t="s">
        <v>122</v>
      </c>
      <c r="BT22" s="662"/>
      <c r="BU22" s="662"/>
      <c r="BV22" s="662"/>
      <c r="BW22" s="662"/>
      <c r="BX22" s="662"/>
      <c r="BY22" s="662"/>
      <c r="BZ22" s="662"/>
      <c r="CA22" s="662"/>
      <c r="CB22" s="666"/>
      <c r="CD22" s="640" t="s">
        <v>269</v>
      </c>
      <c r="CE22" s="641"/>
      <c r="CF22" s="641"/>
      <c r="CG22" s="641"/>
      <c r="CH22" s="641"/>
      <c r="CI22" s="641"/>
      <c r="CJ22" s="641"/>
      <c r="CK22" s="641"/>
      <c r="CL22" s="641"/>
      <c r="CM22" s="641"/>
      <c r="CN22" s="641"/>
      <c r="CO22" s="641"/>
      <c r="CP22" s="641"/>
      <c r="CQ22" s="641"/>
      <c r="CR22" s="641"/>
      <c r="CS22" s="641"/>
      <c r="CT22" s="641"/>
      <c r="CU22" s="641"/>
      <c r="CV22" s="641"/>
      <c r="CW22" s="641"/>
      <c r="CX22" s="641"/>
      <c r="CY22" s="641"/>
      <c r="CZ22" s="641"/>
      <c r="DA22" s="641"/>
      <c r="DB22" s="641"/>
      <c r="DC22" s="641"/>
      <c r="DD22" s="641"/>
      <c r="DE22" s="641"/>
      <c r="DF22" s="641"/>
      <c r="DG22" s="641"/>
      <c r="DH22" s="641"/>
      <c r="DI22" s="641"/>
      <c r="DJ22" s="641"/>
      <c r="DK22" s="641"/>
      <c r="DL22" s="641"/>
      <c r="DM22" s="641"/>
      <c r="DN22" s="641"/>
      <c r="DO22" s="641"/>
      <c r="DP22" s="641"/>
      <c r="DQ22" s="641"/>
      <c r="DR22" s="641"/>
      <c r="DS22" s="641"/>
      <c r="DT22" s="641"/>
      <c r="DU22" s="641"/>
      <c r="DV22" s="641"/>
      <c r="DW22" s="641"/>
      <c r="DX22" s="641"/>
      <c r="DY22" s="641"/>
      <c r="DZ22" s="641"/>
      <c r="EA22" s="641"/>
      <c r="EB22" s="641"/>
      <c r="EC22" s="642"/>
    </row>
    <row r="23" spans="2:133" ht="11.25" customHeight="1" x14ac:dyDescent="0.2">
      <c r="B23" s="655" t="s">
        <v>270</v>
      </c>
      <c r="C23" s="656"/>
      <c r="D23" s="656"/>
      <c r="E23" s="656"/>
      <c r="F23" s="656"/>
      <c r="G23" s="656"/>
      <c r="H23" s="656"/>
      <c r="I23" s="656"/>
      <c r="J23" s="656"/>
      <c r="K23" s="656"/>
      <c r="L23" s="656"/>
      <c r="M23" s="656"/>
      <c r="N23" s="656"/>
      <c r="O23" s="656"/>
      <c r="P23" s="656"/>
      <c r="Q23" s="657"/>
      <c r="R23" s="658" t="s">
        <v>122</v>
      </c>
      <c r="S23" s="659"/>
      <c r="T23" s="659"/>
      <c r="U23" s="659"/>
      <c r="V23" s="659"/>
      <c r="W23" s="659"/>
      <c r="X23" s="659"/>
      <c r="Y23" s="660"/>
      <c r="Z23" s="661" t="s">
        <v>122</v>
      </c>
      <c r="AA23" s="661"/>
      <c r="AB23" s="661"/>
      <c r="AC23" s="661"/>
      <c r="AD23" s="662" t="s">
        <v>122</v>
      </c>
      <c r="AE23" s="662"/>
      <c r="AF23" s="662"/>
      <c r="AG23" s="662"/>
      <c r="AH23" s="662"/>
      <c r="AI23" s="662"/>
      <c r="AJ23" s="662"/>
      <c r="AK23" s="662"/>
      <c r="AL23" s="663" t="s">
        <v>122</v>
      </c>
      <c r="AM23" s="664"/>
      <c r="AN23" s="664"/>
      <c r="AO23" s="665"/>
      <c r="AP23" s="655" t="s">
        <v>271</v>
      </c>
      <c r="AQ23" s="674"/>
      <c r="AR23" s="674"/>
      <c r="AS23" s="674"/>
      <c r="AT23" s="674"/>
      <c r="AU23" s="674"/>
      <c r="AV23" s="674"/>
      <c r="AW23" s="674"/>
      <c r="AX23" s="674"/>
      <c r="AY23" s="674"/>
      <c r="AZ23" s="674"/>
      <c r="BA23" s="674"/>
      <c r="BB23" s="674"/>
      <c r="BC23" s="674"/>
      <c r="BD23" s="674"/>
      <c r="BE23" s="674"/>
      <c r="BF23" s="675"/>
      <c r="BG23" s="658" t="s">
        <v>122</v>
      </c>
      <c r="BH23" s="659"/>
      <c r="BI23" s="659"/>
      <c r="BJ23" s="659"/>
      <c r="BK23" s="659"/>
      <c r="BL23" s="659"/>
      <c r="BM23" s="659"/>
      <c r="BN23" s="660"/>
      <c r="BO23" s="661" t="s">
        <v>122</v>
      </c>
      <c r="BP23" s="661"/>
      <c r="BQ23" s="661"/>
      <c r="BR23" s="661"/>
      <c r="BS23" s="662" t="s">
        <v>122</v>
      </c>
      <c r="BT23" s="662"/>
      <c r="BU23" s="662"/>
      <c r="BV23" s="662"/>
      <c r="BW23" s="662"/>
      <c r="BX23" s="662"/>
      <c r="BY23" s="662"/>
      <c r="BZ23" s="662"/>
      <c r="CA23" s="662"/>
      <c r="CB23" s="666"/>
      <c r="CD23" s="640" t="s">
        <v>211</v>
      </c>
      <c r="CE23" s="641"/>
      <c r="CF23" s="641"/>
      <c r="CG23" s="641"/>
      <c r="CH23" s="641"/>
      <c r="CI23" s="641"/>
      <c r="CJ23" s="641"/>
      <c r="CK23" s="641"/>
      <c r="CL23" s="641"/>
      <c r="CM23" s="641"/>
      <c r="CN23" s="641"/>
      <c r="CO23" s="641"/>
      <c r="CP23" s="641"/>
      <c r="CQ23" s="642"/>
      <c r="CR23" s="640" t="s">
        <v>272</v>
      </c>
      <c r="CS23" s="641"/>
      <c r="CT23" s="641"/>
      <c r="CU23" s="641"/>
      <c r="CV23" s="641"/>
      <c r="CW23" s="641"/>
      <c r="CX23" s="641"/>
      <c r="CY23" s="642"/>
      <c r="CZ23" s="640" t="s">
        <v>273</v>
      </c>
      <c r="DA23" s="641"/>
      <c r="DB23" s="641"/>
      <c r="DC23" s="642"/>
      <c r="DD23" s="640" t="s">
        <v>274</v>
      </c>
      <c r="DE23" s="641"/>
      <c r="DF23" s="641"/>
      <c r="DG23" s="641"/>
      <c r="DH23" s="641"/>
      <c r="DI23" s="641"/>
      <c r="DJ23" s="641"/>
      <c r="DK23" s="642"/>
      <c r="DL23" s="685" t="s">
        <v>275</v>
      </c>
      <c r="DM23" s="686"/>
      <c r="DN23" s="686"/>
      <c r="DO23" s="686"/>
      <c r="DP23" s="686"/>
      <c r="DQ23" s="686"/>
      <c r="DR23" s="686"/>
      <c r="DS23" s="686"/>
      <c r="DT23" s="686"/>
      <c r="DU23" s="686"/>
      <c r="DV23" s="687"/>
      <c r="DW23" s="640" t="s">
        <v>276</v>
      </c>
      <c r="DX23" s="641"/>
      <c r="DY23" s="641"/>
      <c r="DZ23" s="641"/>
      <c r="EA23" s="641"/>
      <c r="EB23" s="641"/>
      <c r="EC23" s="642"/>
    </row>
    <row r="24" spans="2:133" ht="11.25" customHeight="1" x14ac:dyDescent="0.2">
      <c r="B24" s="655" t="s">
        <v>277</v>
      </c>
      <c r="C24" s="656"/>
      <c r="D24" s="656"/>
      <c r="E24" s="656"/>
      <c r="F24" s="656"/>
      <c r="G24" s="656"/>
      <c r="H24" s="656"/>
      <c r="I24" s="656"/>
      <c r="J24" s="656"/>
      <c r="K24" s="656"/>
      <c r="L24" s="656"/>
      <c r="M24" s="656"/>
      <c r="N24" s="656"/>
      <c r="O24" s="656"/>
      <c r="P24" s="656"/>
      <c r="Q24" s="657"/>
      <c r="R24" s="658" t="s">
        <v>122</v>
      </c>
      <c r="S24" s="659"/>
      <c r="T24" s="659"/>
      <c r="U24" s="659"/>
      <c r="V24" s="659"/>
      <c r="W24" s="659"/>
      <c r="X24" s="659"/>
      <c r="Y24" s="660"/>
      <c r="Z24" s="661" t="s">
        <v>122</v>
      </c>
      <c r="AA24" s="661"/>
      <c r="AB24" s="661"/>
      <c r="AC24" s="661"/>
      <c r="AD24" s="662" t="s">
        <v>122</v>
      </c>
      <c r="AE24" s="662"/>
      <c r="AF24" s="662"/>
      <c r="AG24" s="662"/>
      <c r="AH24" s="662"/>
      <c r="AI24" s="662"/>
      <c r="AJ24" s="662"/>
      <c r="AK24" s="662"/>
      <c r="AL24" s="663" t="s">
        <v>122</v>
      </c>
      <c r="AM24" s="664"/>
      <c r="AN24" s="664"/>
      <c r="AO24" s="665"/>
      <c r="AP24" s="655" t="s">
        <v>278</v>
      </c>
      <c r="AQ24" s="674"/>
      <c r="AR24" s="674"/>
      <c r="AS24" s="674"/>
      <c r="AT24" s="674"/>
      <c r="AU24" s="674"/>
      <c r="AV24" s="674"/>
      <c r="AW24" s="674"/>
      <c r="AX24" s="674"/>
      <c r="AY24" s="674"/>
      <c r="AZ24" s="674"/>
      <c r="BA24" s="674"/>
      <c r="BB24" s="674"/>
      <c r="BC24" s="674"/>
      <c r="BD24" s="674"/>
      <c r="BE24" s="674"/>
      <c r="BF24" s="675"/>
      <c r="BG24" s="658" t="s">
        <v>122</v>
      </c>
      <c r="BH24" s="659"/>
      <c r="BI24" s="659"/>
      <c r="BJ24" s="659"/>
      <c r="BK24" s="659"/>
      <c r="BL24" s="659"/>
      <c r="BM24" s="659"/>
      <c r="BN24" s="660"/>
      <c r="BO24" s="661" t="s">
        <v>122</v>
      </c>
      <c r="BP24" s="661"/>
      <c r="BQ24" s="661"/>
      <c r="BR24" s="661"/>
      <c r="BS24" s="662" t="s">
        <v>122</v>
      </c>
      <c r="BT24" s="662"/>
      <c r="BU24" s="662"/>
      <c r="BV24" s="662"/>
      <c r="BW24" s="662"/>
      <c r="BX24" s="662"/>
      <c r="BY24" s="662"/>
      <c r="BZ24" s="662"/>
      <c r="CA24" s="662"/>
      <c r="CB24" s="666"/>
      <c r="CD24" s="644" t="s">
        <v>279</v>
      </c>
      <c r="CE24" s="645"/>
      <c r="CF24" s="645"/>
      <c r="CG24" s="645"/>
      <c r="CH24" s="645"/>
      <c r="CI24" s="645"/>
      <c r="CJ24" s="645"/>
      <c r="CK24" s="645"/>
      <c r="CL24" s="645"/>
      <c r="CM24" s="645"/>
      <c r="CN24" s="645"/>
      <c r="CO24" s="645"/>
      <c r="CP24" s="645"/>
      <c r="CQ24" s="646"/>
      <c r="CR24" s="647">
        <v>60851170</v>
      </c>
      <c r="CS24" s="648"/>
      <c r="CT24" s="648"/>
      <c r="CU24" s="648"/>
      <c r="CV24" s="648"/>
      <c r="CW24" s="648"/>
      <c r="CX24" s="648"/>
      <c r="CY24" s="649"/>
      <c r="CZ24" s="652">
        <v>49.9</v>
      </c>
      <c r="DA24" s="653"/>
      <c r="DB24" s="653"/>
      <c r="DC24" s="669"/>
      <c r="DD24" s="688">
        <v>35328296</v>
      </c>
      <c r="DE24" s="648"/>
      <c r="DF24" s="648"/>
      <c r="DG24" s="648"/>
      <c r="DH24" s="648"/>
      <c r="DI24" s="648"/>
      <c r="DJ24" s="648"/>
      <c r="DK24" s="649"/>
      <c r="DL24" s="688">
        <v>32609277</v>
      </c>
      <c r="DM24" s="648"/>
      <c r="DN24" s="648"/>
      <c r="DO24" s="648"/>
      <c r="DP24" s="648"/>
      <c r="DQ24" s="648"/>
      <c r="DR24" s="648"/>
      <c r="DS24" s="648"/>
      <c r="DT24" s="648"/>
      <c r="DU24" s="648"/>
      <c r="DV24" s="649"/>
      <c r="DW24" s="652">
        <v>46.3</v>
      </c>
      <c r="DX24" s="653"/>
      <c r="DY24" s="653"/>
      <c r="DZ24" s="653"/>
      <c r="EA24" s="653"/>
      <c r="EB24" s="653"/>
      <c r="EC24" s="654"/>
    </row>
    <row r="25" spans="2:133" ht="11.25" customHeight="1" x14ac:dyDescent="0.2">
      <c r="B25" s="655" t="s">
        <v>280</v>
      </c>
      <c r="C25" s="656"/>
      <c r="D25" s="656"/>
      <c r="E25" s="656"/>
      <c r="F25" s="656"/>
      <c r="G25" s="656"/>
      <c r="H25" s="656"/>
      <c r="I25" s="656"/>
      <c r="J25" s="656"/>
      <c r="K25" s="656"/>
      <c r="L25" s="656"/>
      <c r="M25" s="656"/>
      <c r="N25" s="656"/>
      <c r="O25" s="656"/>
      <c r="P25" s="656"/>
      <c r="Q25" s="657"/>
      <c r="R25" s="658">
        <v>37154081</v>
      </c>
      <c r="S25" s="659"/>
      <c r="T25" s="659"/>
      <c r="U25" s="659"/>
      <c r="V25" s="659"/>
      <c r="W25" s="659"/>
      <c r="X25" s="659"/>
      <c r="Y25" s="660"/>
      <c r="Z25" s="661">
        <v>28.4</v>
      </c>
      <c r="AA25" s="661"/>
      <c r="AB25" s="661"/>
      <c r="AC25" s="661"/>
      <c r="AD25" s="662">
        <v>37154081</v>
      </c>
      <c r="AE25" s="662"/>
      <c r="AF25" s="662"/>
      <c r="AG25" s="662"/>
      <c r="AH25" s="662"/>
      <c r="AI25" s="662"/>
      <c r="AJ25" s="662"/>
      <c r="AK25" s="662"/>
      <c r="AL25" s="663">
        <v>52.7</v>
      </c>
      <c r="AM25" s="664"/>
      <c r="AN25" s="664"/>
      <c r="AO25" s="665"/>
      <c r="AP25" s="655" t="s">
        <v>281</v>
      </c>
      <c r="AQ25" s="674"/>
      <c r="AR25" s="674"/>
      <c r="AS25" s="674"/>
      <c r="AT25" s="674"/>
      <c r="AU25" s="674"/>
      <c r="AV25" s="674"/>
      <c r="AW25" s="674"/>
      <c r="AX25" s="674"/>
      <c r="AY25" s="674"/>
      <c r="AZ25" s="674"/>
      <c r="BA25" s="674"/>
      <c r="BB25" s="674"/>
      <c r="BC25" s="674"/>
      <c r="BD25" s="674"/>
      <c r="BE25" s="674"/>
      <c r="BF25" s="675"/>
      <c r="BG25" s="658" t="s">
        <v>122</v>
      </c>
      <c r="BH25" s="659"/>
      <c r="BI25" s="659"/>
      <c r="BJ25" s="659"/>
      <c r="BK25" s="659"/>
      <c r="BL25" s="659"/>
      <c r="BM25" s="659"/>
      <c r="BN25" s="660"/>
      <c r="BO25" s="661" t="s">
        <v>122</v>
      </c>
      <c r="BP25" s="661"/>
      <c r="BQ25" s="661"/>
      <c r="BR25" s="661"/>
      <c r="BS25" s="662" t="s">
        <v>122</v>
      </c>
      <c r="BT25" s="662"/>
      <c r="BU25" s="662"/>
      <c r="BV25" s="662"/>
      <c r="BW25" s="662"/>
      <c r="BX25" s="662"/>
      <c r="BY25" s="662"/>
      <c r="BZ25" s="662"/>
      <c r="CA25" s="662"/>
      <c r="CB25" s="666"/>
      <c r="CD25" s="655" t="s">
        <v>282</v>
      </c>
      <c r="CE25" s="656"/>
      <c r="CF25" s="656"/>
      <c r="CG25" s="656"/>
      <c r="CH25" s="656"/>
      <c r="CI25" s="656"/>
      <c r="CJ25" s="656"/>
      <c r="CK25" s="656"/>
      <c r="CL25" s="656"/>
      <c r="CM25" s="656"/>
      <c r="CN25" s="656"/>
      <c r="CO25" s="656"/>
      <c r="CP25" s="656"/>
      <c r="CQ25" s="657"/>
      <c r="CR25" s="658">
        <v>19627705</v>
      </c>
      <c r="CS25" s="691"/>
      <c r="CT25" s="691"/>
      <c r="CU25" s="691"/>
      <c r="CV25" s="691"/>
      <c r="CW25" s="691"/>
      <c r="CX25" s="691"/>
      <c r="CY25" s="692"/>
      <c r="CZ25" s="663">
        <v>16.100000000000001</v>
      </c>
      <c r="DA25" s="689"/>
      <c r="DB25" s="689"/>
      <c r="DC25" s="693"/>
      <c r="DD25" s="667">
        <v>18403888</v>
      </c>
      <c r="DE25" s="691"/>
      <c r="DF25" s="691"/>
      <c r="DG25" s="691"/>
      <c r="DH25" s="691"/>
      <c r="DI25" s="691"/>
      <c r="DJ25" s="691"/>
      <c r="DK25" s="692"/>
      <c r="DL25" s="667">
        <v>18028438</v>
      </c>
      <c r="DM25" s="691"/>
      <c r="DN25" s="691"/>
      <c r="DO25" s="691"/>
      <c r="DP25" s="691"/>
      <c r="DQ25" s="691"/>
      <c r="DR25" s="691"/>
      <c r="DS25" s="691"/>
      <c r="DT25" s="691"/>
      <c r="DU25" s="691"/>
      <c r="DV25" s="692"/>
      <c r="DW25" s="663">
        <v>25.6</v>
      </c>
      <c r="DX25" s="689"/>
      <c r="DY25" s="689"/>
      <c r="DZ25" s="689"/>
      <c r="EA25" s="689"/>
      <c r="EB25" s="689"/>
      <c r="EC25" s="690"/>
    </row>
    <row r="26" spans="2:133" ht="11.25" customHeight="1" x14ac:dyDescent="0.2">
      <c r="B26" s="655" t="s">
        <v>283</v>
      </c>
      <c r="C26" s="656"/>
      <c r="D26" s="656"/>
      <c r="E26" s="656"/>
      <c r="F26" s="656"/>
      <c r="G26" s="656"/>
      <c r="H26" s="656"/>
      <c r="I26" s="656"/>
      <c r="J26" s="656"/>
      <c r="K26" s="656"/>
      <c r="L26" s="656"/>
      <c r="M26" s="656"/>
      <c r="N26" s="656"/>
      <c r="O26" s="656"/>
      <c r="P26" s="656"/>
      <c r="Q26" s="657"/>
      <c r="R26" s="658">
        <v>21989</v>
      </c>
      <c r="S26" s="659"/>
      <c r="T26" s="659"/>
      <c r="U26" s="659"/>
      <c r="V26" s="659"/>
      <c r="W26" s="659"/>
      <c r="X26" s="659"/>
      <c r="Y26" s="660"/>
      <c r="Z26" s="661">
        <v>0</v>
      </c>
      <c r="AA26" s="661"/>
      <c r="AB26" s="661"/>
      <c r="AC26" s="661"/>
      <c r="AD26" s="662">
        <v>21989</v>
      </c>
      <c r="AE26" s="662"/>
      <c r="AF26" s="662"/>
      <c r="AG26" s="662"/>
      <c r="AH26" s="662"/>
      <c r="AI26" s="662"/>
      <c r="AJ26" s="662"/>
      <c r="AK26" s="662"/>
      <c r="AL26" s="663">
        <v>0</v>
      </c>
      <c r="AM26" s="664"/>
      <c r="AN26" s="664"/>
      <c r="AO26" s="665"/>
      <c r="AP26" s="655" t="s">
        <v>284</v>
      </c>
      <c r="AQ26" s="674"/>
      <c r="AR26" s="674"/>
      <c r="AS26" s="674"/>
      <c r="AT26" s="674"/>
      <c r="AU26" s="674"/>
      <c r="AV26" s="674"/>
      <c r="AW26" s="674"/>
      <c r="AX26" s="674"/>
      <c r="AY26" s="674"/>
      <c r="AZ26" s="674"/>
      <c r="BA26" s="674"/>
      <c r="BB26" s="674"/>
      <c r="BC26" s="674"/>
      <c r="BD26" s="674"/>
      <c r="BE26" s="674"/>
      <c r="BF26" s="675"/>
      <c r="BG26" s="658" t="s">
        <v>122</v>
      </c>
      <c r="BH26" s="659"/>
      <c r="BI26" s="659"/>
      <c r="BJ26" s="659"/>
      <c r="BK26" s="659"/>
      <c r="BL26" s="659"/>
      <c r="BM26" s="659"/>
      <c r="BN26" s="660"/>
      <c r="BO26" s="661" t="s">
        <v>122</v>
      </c>
      <c r="BP26" s="661"/>
      <c r="BQ26" s="661"/>
      <c r="BR26" s="661"/>
      <c r="BS26" s="662" t="s">
        <v>122</v>
      </c>
      <c r="BT26" s="662"/>
      <c r="BU26" s="662"/>
      <c r="BV26" s="662"/>
      <c r="BW26" s="662"/>
      <c r="BX26" s="662"/>
      <c r="BY26" s="662"/>
      <c r="BZ26" s="662"/>
      <c r="CA26" s="662"/>
      <c r="CB26" s="666"/>
      <c r="CD26" s="655" t="s">
        <v>285</v>
      </c>
      <c r="CE26" s="656"/>
      <c r="CF26" s="656"/>
      <c r="CG26" s="656"/>
      <c r="CH26" s="656"/>
      <c r="CI26" s="656"/>
      <c r="CJ26" s="656"/>
      <c r="CK26" s="656"/>
      <c r="CL26" s="656"/>
      <c r="CM26" s="656"/>
      <c r="CN26" s="656"/>
      <c r="CO26" s="656"/>
      <c r="CP26" s="656"/>
      <c r="CQ26" s="657"/>
      <c r="CR26" s="658">
        <v>12913819</v>
      </c>
      <c r="CS26" s="659"/>
      <c r="CT26" s="659"/>
      <c r="CU26" s="659"/>
      <c r="CV26" s="659"/>
      <c r="CW26" s="659"/>
      <c r="CX26" s="659"/>
      <c r="CY26" s="660"/>
      <c r="CZ26" s="663">
        <v>10.6</v>
      </c>
      <c r="DA26" s="689"/>
      <c r="DB26" s="689"/>
      <c r="DC26" s="693"/>
      <c r="DD26" s="667">
        <v>12124818</v>
      </c>
      <c r="DE26" s="659"/>
      <c r="DF26" s="659"/>
      <c r="DG26" s="659"/>
      <c r="DH26" s="659"/>
      <c r="DI26" s="659"/>
      <c r="DJ26" s="659"/>
      <c r="DK26" s="660"/>
      <c r="DL26" s="667" t="s">
        <v>122</v>
      </c>
      <c r="DM26" s="659"/>
      <c r="DN26" s="659"/>
      <c r="DO26" s="659"/>
      <c r="DP26" s="659"/>
      <c r="DQ26" s="659"/>
      <c r="DR26" s="659"/>
      <c r="DS26" s="659"/>
      <c r="DT26" s="659"/>
      <c r="DU26" s="659"/>
      <c r="DV26" s="660"/>
      <c r="DW26" s="663" t="s">
        <v>122</v>
      </c>
      <c r="DX26" s="689"/>
      <c r="DY26" s="689"/>
      <c r="DZ26" s="689"/>
      <c r="EA26" s="689"/>
      <c r="EB26" s="689"/>
      <c r="EC26" s="690"/>
    </row>
    <row r="27" spans="2:133" ht="11.25" customHeight="1" x14ac:dyDescent="0.2">
      <c r="B27" s="655" t="s">
        <v>286</v>
      </c>
      <c r="C27" s="656"/>
      <c r="D27" s="656"/>
      <c r="E27" s="656"/>
      <c r="F27" s="656"/>
      <c r="G27" s="656"/>
      <c r="H27" s="656"/>
      <c r="I27" s="656"/>
      <c r="J27" s="656"/>
      <c r="K27" s="656"/>
      <c r="L27" s="656"/>
      <c r="M27" s="656"/>
      <c r="N27" s="656"/>
      <c r="O27" s="656"/>
      <c r="P27" s="656"/>
      <c r="Q27" s="657"/>
      <c r="R27" s="658">
        <v>695651</v>
      </c>
      <c r="S27" s="659"/>
      <c r="T27" s="659"/>
      <c r="U27" s="659"/>
      <c r="V27" s="659"/>
      <c r="W27" s="659"/>
      <c r="X27" s="659"/>
      <c r="Y27" s="660"/>
      <c r="Z27" s="661">
        <v>0.5</v>
      </c>
      <c r="AA27" s="661"/>
      <c r="AB27" s="661"/>
      <c r="AC27" s="661"/>
      <c r="AD27" s="662" t="s">
        <v>122</v>
      </c>
      <c r="AE27" s="662"/>
      <c r="AF27" s="662"/>
      <c r="AG27" s="662"/>
      <c r="AH27" s="662"/>
      <c r="AI27" s="662"/>
      <c r="AJ27" s="662"/>
      <c r="AK27" s="662"/>
      <c r="AL27" s="663" t="s">
        <v>122</v>
      </c>
      <c r="AM27" s="664"/>
      <c r="AN27" s="664"/>
      <c r="AO27" s="665"/>
      <c r="AP27" s="655" t="s">
        <v>287</v>
      </c>
      <c r="AQ27" s="656"/>
      <c r="AR27" s="656"/>
      <c r="AS27" s="656"/>
      <c r="AT27" s="656"/>
      <c r="AU27" s="656"/>
      <c r="AV27" s="656"/>
      <c r="AW27" s="656"/>
      <c r="AX27" s="656"/>
      <c r="AY27" s="656"/>
      <c r="AZ27" s="656"/>
      <c r="BA27" s="656"/>
      <c r="BB27" s="656"/>
      <c r="BC27" s="656"/>
      <c r="BD27" s="656"/>
      <c r="BE27" s="656"/>
      <c r="BF27" s="657"/>
      <c r="BG27" s="658">
        <v>27192744</v>
      </c>
      <c r="BH27" s="659"/>
      <c r="BI27" s="659"/>
      <c r="BJ27" s="659"/>
      <c r="BK27" s="659"/>
      <c r="BL27" s="659"/>
      <c r="BM27" s="659"/>
      <c r="BN27" s="660"/>
      <c r="BO27" s="661">
        <v>100</v>
      </c>
      <c r="BP27" s="661"/>
      <c r="BQ27" s="661"/>
      <c r="BR27" s="661"/>
      <c r="BS27" s="662" t="s">
        <v>122</v>
      </c>
      <c r="BT27" s="662"/>
      <c r="BU27" s="662"/>
      <c r="BV27" s="662"/>
      <c r="BW27" s="662"/>
      <c r="BX27" s="662"/>
      <c r="BY27" s="662"/>
      <c r="BZ27" s="662"/>
      <c r="CA27" s="662"/>
      <c r="CB27" s="666"/>
      <c r="CD27" s="655" t="s">
        <v>288</v>
      </c>
      <c r="CE27" s="656"/>
      <c r="CF27" s="656"/>
      <c r="CG27" s="656"/>
      <c r="CH27" s="656"/>
      <c r="CI27" s="656"/>
      <c r="CJ27" s="656"/>
      <c r="CK27" s="656"/>
      <c r="CL27" s="656"/>
      <c r="CM27" s="656"/>
      <c r="CN27" s="656"/>
      <c r="CO27" s="656"/>
      <c r="CP27" s="656"/>
      <c r="CQ27" s="657"/>
      <c r="CR27" s="658">
        <v>39648414</v>
      </c>
      <c r="CS27" s="691"/>
      <c r="CT27" s="691"/>
      <c r="CU27" s="691"/>
      <c r="CV27" s="691"/>
      <c r="CW27" s="691"/>
      <c r="CX27" s="691"/>
      <c r="CY27" s="692"/>
      <c r="CZ27" s="663">
        <v>32.5</v>
      </c>
      <c r="DA27" s="689"/>
      <c r="DB27" s="689"/>
      <c r="DC27" s="693"/>
      <c r="DD27" s="667">
        <v>15387691</v>
      </c>
      <c r="DE27" s="691"/>
      <c r="DF27" s="691"/>
      <c r="DG27" s="691"/>
      <c r="DH27" s="691"/>
      <c r="DI27" s="691"/>
      <c r="DJ27" s="691"/>
      <c r="DK27" s="692"/>
      <c r="DL27" s="667">
        <v>13044122</v>
      </c>
      <c r="DM27" s="691"/>
      <c r="DN27" s="691"/>
      <c r="DO27" s="691"/>
      <c r="DP27" s="691"/>
      <c r="DQ27" s="691"/>
      <c r="DR27" s="691"/>
      <c r="DS27" s="691"/>
      <c r="DT27" s="691"/>
      <c r="DU27" s="691"/>
      <c r="DV27" s="692"/>
      <c r="DW27" s="663">
        <v>18.5</v>
      </c>
      <c r="DX27" s="689"/>
      <c r="DY27" s="689"/>
      <c r="DZ27" s="689"/>
      <c r="EA27" s="689"/>
      <c r="EB27" s="689"/>
      <c r="EC27" s="690"/>
    </row>
    <row r="28" spans="2:133" ht="11.25" customHeight="1" x14ac:dyDescent="0.2">
      <c r="B28" s="655" t="s">
        <v>289</v>
      </c>
      <c r="C28" s="656"/>
      <c r="D28" s="656"/>
      <c r="E28" s="656"/>
      <c r="F28" s="656"/>
      <c r="G28" s="656"/>
      <c r="H28" s="656"/>
      <c r="I28" s="656"/>
      <c r="J28" s="656"/>
      <c r="K28" s="656"/>
      <c r="L28" s="656"/>
      <c r="M28" s="656"/>
      <c r="N28" s="656"/>
      <c r="O28" s="656"/>
      <c r="P28" s="656"/>
      <c r="Q28" s="657"/>
      <c r="R28" s="658">
        <v>2471909</v>
      </c>
      <c r="S28" s="659"/>
      <c r="T28" s="659"/>
      <c r="U28" s="659"/>
      <c r="V28" s="659"/>
      <c r="W28" s="659"/>
      <c r="X28" s="659"/>
      <c r="Y28" s="660"/>
      <c r="Z28" s="661">
        <v>1.9</v>
      </c>
      <c r="AA28" s="661"/>
      <c r="AB28" s="661"/>
      <c r="AC28" s="661"/>
      <c r="AD28" s="662">
        <v>1779732</v>
      </c>
      <c r="AE28" s="662"/>
      <c r="AF28" s="662"/>
      <c r="AG28" s="662"/>
      <c r="AH28" s="662"/>
      <c r="AI28" s="662"/>
      <c r="AJ28" s="662"/>
      <c r="AK28" s="662"/>
      <c r="AL28" s="663">
        <v>2.5</v>
      </c>
      <c r="AM28" s="664"/>
      <c r="AN28" s="664"/>
      <c r="AO28" s="665"/>
      <c r="AP28" s="655"/>
      <c r="AQ28" s="656"/>
      <c r="AR28" s="656"/>
      <c r="AS28" s="656"/>
      <c r="AT28" s="656"/>
      <c r="AU28" s="656"/>
      <c r="AV28" s="656"/>
      <c r="AW28" s="656"/>
      <c r="AX28" s="656"/>
      <c r="AY28" s="656"/>
      <c r="AZ28" s="656"/>
      <c r="BA28" s="656"/>
      <c r="BB28" s="656"/>
      <c r="BC28" s="656"/>
      <c r="BD28" s="656"/>
      <c r="BE28" s="656"/>
      <c r="BF28" s="657"/>
      <c r="BG28" s="658"/>
      <c r="BH28" s="659"/>
      <c r="BI28" s="659"/>
      <c r="BJ28" s="659"/>
      <c r="BK28" s="659"/>
      <c r="BL28" s="659"/>
      <c r="BM28" s="659"/>
      <c r="BN28" s="660"/>
      <c r="BO28" s="661"/>
      <c r="BP28" s="661"/>
      <c r="BQ28" s="661"/>
      <c r="BR28" s="661"/>
      <c r="BS28" s="667"/>
      <c r="BT28" s="659"/>
      <c r="BU28" s="659"/>
      <c r="BV28" s="659"/>
      <c r="BW28" s="659"/>
      <c r="BX28" s="659"/>
      <c r="BY28" s="659"/>
      <c r="BZ28" s="659"/>
      <c r="CA28" s="659"/>
      <c r="CB28" s="668"/>
      <c r="CD28" s="655" t="s">
        <v>290</v>
      </c>
      <c r="CE28" s="656"/>
      <c r="CF28" s="656"/>
      <c r="CG28" s="656"/>
      <c r="CH28" s="656"/>
      <c r="CI28" s="656"/>
      <c r="CJ28" s="656"/>
      <c r="CK28" s="656"/>
      <c r="CL28" s="656"/>
      <c r="CM28" s="656"/>
      <c r="CN28" s="656"/>
      <c r="CO28" s="656"/>
      <c r="CP28" s="656"/>
      <c r="CQ28" s="657"/>
      <c r="CR28" s="658">
        <v>1575051</v>
      </c>
      <c r="CS28" s="659"/>
      <c r="CT28" s="659"/>
      <c r="CU28" s="659"/>
      <c r="CV28" s="659"/>
      <c r="CW28" s="659"/>
      <c r="CX28" s="659"/>
      <c r="CY28" s="660"/>
      <c r="CZ28" s="663">
        <v>1.3</v>
      </c>
      <c r="DA28" s="689"/>
      <c r="DB28" s="689"/>
      <c r="DC28" s="693"/>
      <c r="DD28" s="667">
        <v>1536717</v>
      </c>
      <c r="DE28" s="659"/>
      <c r="DF28" s="659"/>
      <c r="DG28" s="659"/>
      <c r="DH28" s="659"/>
      <c r="DI28" s="659"/>
      <c r="DJ28" s="659"/>
      <c r="DK28" s="660"/>
      <c r="DL28" s="667">
        <v>1536717</v>
      </c>
      <c r="DM28" s="659"/>
      <c r="DN28" s="659"/>
      <c r="DO28" s="659"/>
      <c r="DP28" s="659"/>
      <c r="DQ28" s="659"/>
      <c r="DR28" s="659"/>
      <c r="DS28" s="659"/>
      <c r="DT28" s="659"/>
      <c r="DU28" s="659"/>
      <c r="DV28" s="660"/>
      <c r="DW28" s="663">
        <v>2.2000000000000002</v>
      </c>
      <c r="DX28" s="689"/>
      <c r="DY28" s="689"/>
      <c r="DZ28" s="689"/>
      <c r="EA28" s="689"/>
      <c r="EB28" s="689"/>
      <c r="EC28" s="690"/>
    </row>
    <row r="29" spans="2:133" ht="11.25" customHeight="1" x14ac:dyDescent="0.2">
      <c r="B29" s="655" t="s">
        <v>291</v>
      </c>
      <c r="C29" s="656"/>
      <c r="D29" s="656"/>
      <c r="E29" s="656"/>
      <c r="F29" s="656"/>
      <c r="G29" s="656"/>
      <c r="H29" s="656"/>
      <c r="I29" s="656"/>
      <c r="J29" s="656"/>
      <c r="K29" s="656"/>
      <c r="L29" s="656"/>
      <c r="M29" s="656"/>
      <c r="N29" s="656"/>
      <c r="O29" s="656"/>
      <c r="P29" s="656"/>
      <c r="Q29" s="657"/>
      <c r="R29" s="658">
        <v>663389</v>
      </c>
      <c r="S29" s="659"/>
      <c r="T29" s="659"/>
      <c r="U29" s="659"/>
      <c r="V29" s="659"/>
      <c r="W29" s="659"/>
      <c r="X29" s="659"/>
      <c r="Y29" s="660"/>
      <c r="Z29" s="661">
        <v>0.5</v>
      </c>
      <c r="AA29" s="661"/>
      <c r="AB29" s="661"/>
      <c r="AC29" s="661"/>
      <c r="AD29" s="662" t="s">
        <v>122</v>
      </c>
      <c r="AE29" s="662"/>
      <c r="AF29" s="662"/>
      <c r="AG29" s="662"/>
      <c r="AH29" s="662"/>
      <c r="AI29" s="662"/>
      <c r="AJ29" s="662"/>
      <c r="AK29" s="662"/>
      <c r="AL29" s="663" t="s">
        <v>122</v>
      </c>
      <c r="AM29" s="664"/>
      <c r="AN29" s="664"/>
      <c r="AO29" s="665"/>
      <c r="AP29" s="679"/>
      <c r="AQ29" s="680"/>
      <c r="AR29" s="680"/>
      <c r="AS29" s="680"/>
      <c r="AT29" s="680"/>
      <c r="AU29" s="680"/>
      <c r="AV29" s="680"/>
      <c r="AW29" s="680"/>
      <c r="AX29" s="680"/>
      <c r="AY29" s="680"/>
      <c r="AZ29" s="680"/>
      <c r="BA29" s="680"/>
      <c r="BB29" s="680"/>
      <c r="BC29" s="680"/>
      <c r="BD29" s="680"/>
      <c r="BE29" s="680"/>
      <c r="BF29" s="681"/>
      <c r="BG29" s="658"/>
      <c r="BH29" s="659"/>
      <c r="BI29" s="659"/>
      <c r="BJ29" s="659"/>
      <c r="BK29" s="659"/>
      <c r="BL29" s="659"/>
      <c r="BM29" s="659"/>
      <c r="BN29" s="660"/>
      <c r="BO29" s="661"/>
      <c r="BP29" s="661"/>
      <c r="BQ29" s="661"/>
      <c r="BR29" s="661"/>
      <c r="BS29" s="662"/>
      <c r="BT29" s="662"/>
      <c r="BU29" s="662"/>
      <c r="BV29" s="662"/>
      <c r="BW29" s="662"/>
      <c r="BX29" s="662"/>
      <c r="BY29" s="662"/>
      <c r="BZ29" s="662"/>
      <c r="CA29" s="662"/>
      <c r="CB29" s="666"/>
      <c r="CD29" s="694" t="s">
        <v>292</v>
      </c>
      <c r="CE29" s="695"/>
      <c r="CF29" s="655" t="s">
        <v>66</v>
      </c>
      <c r="CG29" s="656"/>
      <c r="CH29" s="656"/>
      <c r="CI29" s="656"/>
      <c r="CJ29" s="656"/>
      <c r="CK29" s="656"/>
      <c r="CL29" s="656"/>
      <c r="CM29" s="656"/>
      <c r="CN29" s="656"/>
      <c r="CO29" s="656"/>
      <c r="CP29" s="656"/>
      <c r="CQ29" s="657"/>
      <c r="CR29" s="658">
        <v>1575051</v>
      </c>
      <c r="CS29" s="691"/>
      <c r="CT29" s="691"/>
      <c r="CU29" s="691"/>
      <c r="CV29" s="691"/>
      <c r="CW29" s="691"/>
      <c r="CX29" s="691"/>
      <c r="CY29" s="692"/>
      <c r="CZ29" s="663">
        <v>1.3</v>
      </c>
      <c r="DA29" s="689"/>
      <c r="DB29" s="689"/>
      <c r="DC29" s="693"/>
      <c r="DD29" s="667">
        <v>1536717</v>
      </c>
      <c r="DE29" s="691"/>
      <c r="DF29" s="691"/>
      <c r="DG29" s="691"/>
      <c r="DH29" s="691"/>
      <c r="DI29" s="691"/>
      <c r="DJ29" s="691"/>
      <c r="DK29" s="692"/>
      <c r="DL29" s="667">
        <v>1536717</v>
      </c>
      <c r="DM29" s="691"/>
      <c r="DN29" s="691"/>
      <c r="DO29" s="691"/>
      <c r="DP29" s="691"/>
      <c r="DQ29" s="691"/>
      <c r="DR29" s="691"/>
      <c r="DS29" s="691"/>
      <c r="DT29" s="691"/>
      <c r="DU29" s="691"/>
      <c r="DV29" s="692"/>
      <c r="DW29" s="663">
        <v>2.2000000000000002</v>
      </c>
      <c r="DX29" s="689"/>
      <c r="DY29" s="689"/>
      <c r="DZ29" s="689"/>
      <c r="EA29" s="689"/>
      <c r="EB29" s="689"/>
      <c r="EC29" s="690"/>
    </row>
    <row r="30" spans="2:133" ht="11.25" customHeight="1" x14ac:dyDescent="0.2">
      <c r="B30" s="655" t="s">
        <v>293</v>
      </c>
      <c r="C30" s="656"/>
      <c r="D30" s="656"/>
      <c r="E30" s="656"/>
      <c r="F30" s="656"/>
      <c r="G30" s="656"/>
      <c r="H30" s="656"/>
      <c r="I30" s="656"/>
      <c r="J30" s="656"/>
      <c r="K30" s="656"/>
      <c r="L30" s="656"/>
      <c r="M30" s="656"/>
      <c r="N30" s="656"/>
      <c r="O30" s="656"/>
      <c r="P30" s="656"/>
      <c r="Q30" s="657"/>
      <c r="R30" s="658">
        <v>21109869</v>
      </c>
      <c r="S30" s="659"/>
      <c r="T30" s="659"/>
      <c r="U30" s="659"/>
      <c r="V30" s="659"/>
      <c r="W30" s="659"/>
      <c r="X30" s="659"/>
      <c r="Y30" s="660"/>
      <c r="Z30" s="661">
        <v>16.2</v>
      </c>
      <c r="AA30" s="661"/>
      <c r="AB30" s="661"/>
      <c r="AC30" s="661"/>
      <c r="AD30" s="662" t="s">
        <v>122</v>
      </c>
      <c r="AE30" s="662"/>
      <c r="AF30" s="662"/>
      <c r="AG30" s="662"/>
      <c r="AH30" s="662"/>
      <c r="AI30" s="662"/>
      <c r="AJ30" s="662"/>
      <c r="AK30" s="662"/>
      <c r="AL30" s="663" t="s">
        <v>122</v>
      </c>
      <c r="AM30" s="664"/>
      <c r="AN30" s="664"/>
      <c r="AO30" s="665"/>
      <c r="AP30" s="640" t="s">
        <v>211</v>
      </c>
      <c r="AQ30" s="641"/>
      <c r="AR30" s="641"/>
      <c r="AS30" s="641"/>
      <c r="AT30" s="641"/>
      <c r="AU30" s="641"/>
      <c r="AV30" s="641"/>
      <c r="AW30" s="641"/>
      <c r="AX30" s="641"/>
      <c r="AY30" s="641"/>
      <c r="AZ30" s="641"/>
      <c r="BA30" s="641"/>
      <c r="BB30" s="641"/>
      <c r="BC30" s="641"/>
      <c r="BD30" s="641"/>
      <c r="BE30" s="641"/>
      <c r="BF30" s="642"/>
      <c r="BG30" s="640" t="s">
        <v>294</v>
      </c>
      <c r="BH30" s="700"/>
      <c r="BI30" s="700"/>
      <c r="BJ30" s="700"/>
      <c r="BK30" s="700"/>
      <c r="BL30" s="700"/>
      <c r="BM30" s="700"/>
      <c r="BN30" s="700"/>
      <c r="BO30" s="700"/>
      <c r="BP30" s="700"/>
      <c r="BQ30" s="701"/>
      <c r="BR30" s="640" t="s">
        <v>295</v>
      </c>
      <c r="BS30" s="700"/>
      <c r="BT30" s="700"/>
      <c r="BU30" s="700"/>
      <c r="BV30" s="700"/>
      <c r="BW30" s="700"/>
      <c r="BX30" s="700"/>
      <c r="BY30" s="700"/>
      <c r="BZ30" s="700"/>
      <c r="CA30" s="700"/>
      <c r="CB30" s="701"/>
      <c r="CD30" s="696"/>
      <c r="CE30" s="697"/>
      <c r="CF30" s="655" t="s">
        <v>296</v>
      </c>
      <c r="CG30" s="656"/>
      <c r="CH30" s="656"/>
      <c r="CI30" s="656"/>
      <c r="CJ30" s="656"/>
      <c r="CK30" s="656"/>
      <c r="CL30" s="656"/>
      <c r="CM30" s="656"/>
      <c r="CN30" s="656"/>
      <c r="CO30" s="656"/>
      <c r="CP30" s="656"/>
      <c r="CQ30" s="657"/>
      <c r="CR30" s="658">
        <v>1494481</v>
      </c>
      <c r="CS30" s="659"/>
      <c r="CT30" s="659"/>
      <c r="CU30" s="659"/>
      <c r="CV30" s="659"/>
      <c r="CW30" s="659"/>
      <c r="CX30" s="659"/>
      <c r="CY30" s="660"/>
      <c r="CZ30" s="663">
        <v>1.2</v>
      </c>
      <c r="DA30" s="689"/>
      <c r="DB30" s="689"/>
      <c r="DC30" s="693"/>
      <c r="DD30" s="667">
        <v>1464874</v>
      </c>
      <c r="DE30" s="659"/>
      <c r="DF30" s="659"/>
      <c r="DG30" s="659"/>
      <c r="DH30" s="659"/>
      <c r="DI30" s="659"/>
      <c r="DJ30" s="659"/>
      <c r="DK30" s="660"/>
      <c r="DL30" s="667">
        <v>1464874</v>
      </c>
      <c r="DM30" s="659"/>
      <c r="DN30" s="659"/>
      <c r="DO30" s="659"/>
      <c r="DP30" s="659"/>
      <c r="DQ30" s="659"/>
      <c r="DR30" s="659"/>
      <c r="DS30" s="659"/>
      <c r="DT30" s="659"/>
      <c r="DU30" s="659"/>
      <c r="DV30" s="660"/>
      <c r="DW30" s="663">
        <v>2.1</v>
      </c>
      <c r="DX30" s="689"/>
      <c r="DY30" s="689"/>
      <c r="DZ30" s="689"/>
      <c r="EA30" s="689"/>
      <c r="EB30" s="689"/>
      <c r="EC30" s="690"/>
    </row>
    <row r="31" spans="2:133" ht="11.25" customHeight="1" x14ac:dyDescent="0.2">
      <c r="B31" s="671" t="s">
        <v>297</v>
      </c>
      <c r="C31" s="672"/>
      <c r="D31" s="672"/>
      <c r="E31" s="672"/>
      <c r="F31" s="672"/>
      <c r="G31" s="672"/>
      <c r="H31" s="672"/>
      <c r="I31" s="672"/>
      <c r="J31" s="672"/>
      <c r="K31" s="672"/>
      <c r="L31" s="672"/>
      <c r="M31" s="672"/>
      <c r="N31" s="672"/>
      <c r="O31" s="672"/>
      <c r="P31" s="672"/>
      <c r="Q31" s="673"/>
      <c r="R31" s="658">
        <v>33919312</v>
      </c>
      <c r="S31" s="659"/>
      <c r="T31" s="659"/>
      <c r="U31" s="659"/>
      <c r="V31" s="659"/>
      <c r="W31" s="659"/>
      <c r="X31" s="659"/>
      <c r="Y31" s="660"/>
      <c r="Z31" s="661">
        <v>26</v>
      </c>
      <c r="AA31" s="661"/>
      <c r="AB31" s="661"/>
      <c r="AC31" s="661"/>
      <c r="AD31" s="662">
        <v>31114993</v>
      </c>
      <c r="AE31" s="662"/>
      <c r="AF31" s="662"/>
      <c r="AG31" s="662"/>
      <c r="AH31" s="662"/>
      <c r="AI31" s="662"/>
      <c r="AJ31" s="662"/>
      <c r="AK31" s="662"/>
      <c r="AL31" s="663">
        <v>44.2</v>
      </c>
      <c r="AM31" s="664"/>
      <c r="AN31" s="664"/>
      <c r="AO31" s="665"/>
      <c r="AP31" s="704" t="s">
        <v>298</v>
      </c>
      <c r="AQ31" s="705"/>
      <c r="AR31" s="705"/>
      <c r="AS31" s="705"/>
      <c r="AT31" s="710" t="s">
        <v>299</v>
      </c>
      <c r="AU31" s="200"/>
      <c r="AV31" s="200"/>
      <c r="AW31" s="200"/>
      <c r="AX31" s="644" t="s">
        <v>177</v>
      </c>
      <c r="AY31" s="645"/>
      <c r="AZ31" s="645"/>
      <c r="BA31" s="645"/>
      <c r="BB31" s="645"/>
      <c r="BC31" s="645"/>
      <c r="BD31" s="645"/>
      <c r="BE31" s="645"/>
      <c r="BF31" s="646"/>
      <c r="BG31" s="714">
        <v>99</v>
      </c>
      <c r="BH31" s="702"/>
      <c r="BI31" s="702"/>
      <c r="BJ31" s="702"/>
      <c r="BK31" s="702"/>
      <c r="BL31" s="702"/>
      <c r="BM31" s="653">
        <v>97.7</v>
      </c>
      <c r="BN31" s="702"/>
      <c r="BO31" s="702"/>
      <c r="BP31" s="702"/>
      <c r="BQ31" s="703"/>
      <c r="BR31" s="714">
        <v>98.9</v>
      </c>
      <c r="BS31" s="702"/>
      <c r="BT31" s="702"/>
      <c r="BU31" s="702"/>
      <c r="BV31" s="702"/>
      <c r="BW31" s="702"/>
      <c r="BX31" s="653">
        <v>97.4</v>
      </c>
      <c r="BY31" s="702"/>
      <c r="BZ31" s="702"/>
      <c r="CA31" s="702"/>
      <c r="CB31" s="703"/>
      <c r="CD31" s="696"/>
      <c r="CE31" s="697"/>
      <c r="CF31" s="655" t="s">
        <v>300</v>
      </c>
      <c r="CG31" s="656"/>
      <c r="CH31" s="656"/>
      <c r="CI31" s="656"/>
      <c r="CJ31" s="656"/>
      <c r="CK31" s="656"/>
      <c r="CL31" s="656"/>
      <c r="CM31" s="656"/>
      <c r="CN31" s="656"/>
      <c r="CO31" s="656"/>
      <c r="CP31" s="656"/>
      <c r="CQ31" s="657"/>
      <c r="CR31" s="658">
        <v>80570</v>
      </c>
      <c r="CS31" s="691"/>
      <c r="CT31" s="691"/>
      <c r="CU31" s="691"/>
      <c r="CV31" s="691"/>
      <c r="CW31" s="691"/>
      <c r="CX31" s="691"/>
      <c r="CY31" s="692"/>
      <c r="CZ31" s="663">
        <v>0.1</v>
      </c>
      <c r="DA31" s="689"/>
      <c r="DB31" s="689"/>
      <c r="DC31" s="693"/>
      <c r="DD31" s="667">
        <v>71843</v>
      </c>
      <c r="DE31" s="691"/>
      <c r="DF31" s="691"/>
      <c r="DG31" s="691"/>
      <c r="DH31" s="691"/>
      <c r="DI31" s="691"/>
      <c r="DJ31" s="691"/>
      <c r="DK31" s="692"/>
      <c r="DL31" s="667">
        <v>71843</v>
      </c>
      <c r="DM31" s="691"/>
      <c r="DN31" s="691"/>
      <c r="DO31" s="691"/>
      <c r="DP31" s="691"/>
      <c r="DQ31" s="691"/>
      <c r="DR31" s="691"/>
      <c r="DS31" s="691"/>
      <c r="DT31" s="691"/>
      <c r="DU31" s="691"/>
      <c r="DV31" s="692"/>
      <c r="DW31" s="663">
        <v>0.1</v>
      </c>
      <c r="DX31" s="689"/>
      <c r="DY31" s="689"/>
      <c r="DZ31" s="689"/>
      <c r="EA31" s="689"/>
      <c r="EB31" s="689"/>
      <c r="EC31" s="690"/>
    </row>
    <row r="32" spans="2:133" ht="11.25" customHeight="1" x14ac:dyDescent="0.2">
      <c r="B32" s="655" t="s">
        <v>301</v>
      </c>
      <c r="C32" s="656"/>
      <c r="D32" s="656"/>
      <c r="E32" s="656"/>
      <c r="F32" s="656"/>
      <c r="G32" s="656"/>
      <c r="H32" s="656"/>
      <c r="I32" s="656"/>
      <c r="J32" s="656"/>
      <c r="K32" s="656"/>
      <c r="L32" s="656"/>
      <c r="M32" s="656"/>
      <c r="N32" s="656"/>
      <c r="O32" s="656"/>
      <c r="P32" s="656"/>
      <c r="Q32" s="657"/>
      <c r="R32" s="658">
        <v>12508333</v>
      </c>
      <c r="S32" s="659"/>
      <c r="T32" s="659"/>
      <c r="U32" s="659"/>
      <c r="V32" s="659"/>
      <c r="W32" s="659"/>
      <c r="X32" s="659"/>
      <c r="Y32" s="660"/>
      <c r="Z32" s="661">
        <v>9.6</v>
      </c>
      <c r="AA32" s="661"/>
      <c r="AB32" s="661"/>
      <c r="AC32" s="661"/>
      <c r="AD32" s="662" t="s">
        <v>122</v>
      </c>
      <c r="AE32" s="662"/>
      <c r="AF32" s="662"/>
      <c r="AG32" s="662"/>
      <c r="AH32" s="662"/>
      <c r="AI32" s="662"/>
      <c r="AJ32" s="662"/>
      <c r="AK32" s="662"/>
      <c r="AL32" s="663" t="s">
        <v>122</v>
      </c>
      <c r="AM32" s="664"/>
      <c r="AN32" s="664"/>
      <c r="AO32" s="665"/>
      <c r="AP32" s="706"/>
      <c r="AQ32" s="707"/>
      <c r="AR32" s="707"/>
      <c r="AS32" s="707"/>
      <c r="AT32" s="711"/>
      <c r="AU32" s="196" t="s">
        <v>302</v>
      </c>
      <c r="AX32" s="655" t="s">
        <v>303</v>
      </c>
      <c r="AY32" s="656"/>
      <c r="AZ32" s="656"/>
      <c r="BA32" s="656"/>
      <c r="BB32" s="656"/>
      <c r="BC32" s="656"/>
      <c r="BD32" s="656"/>
      <c r="BE32" s="656"/>
      <c r="BF32" s="657"/>
      <c r="BG32" s="715">
        <v>98.9</v>
      </c>
      <c r="BH32" s="691"/>
      <c r="BI32" s="691"/>
      <c r="BJ32" s="691"/>
      <c r="BK32" s="691"/>
      <c r="BL32" s="691"/>
      <c r="BM32" s="664">
        <v>97.4</v>
      </c>
      <c r="BN32" s="691"/>
      <c r="BO32" s="691"/>
      <c r="BP32" s="691"/>
      <c r="BQ32" s="713"/>
      <c r="BR32" s="715">
        <v>98.8</v>
      </c>
      <c r="BS32" s="691"/>
      <c r="BT32" s="691"/>
      <c r="BU32" s="691"/>
      <c r="BV32" s="691"/>
      <c r="BW32" s="691"/>
      <c r="BX32" s="664">
        <v>97.1</v>
      </c>
      <c r="BY32" s="691"/>
      <c r="BZ32" s="691"/>
      <c r="CA32" s="691"/>
      <c r="CB32" s="713"/>
      <c r="CD32" s="698"/>
      <c r="CE32" s="699"/>
      <c r="CF32" s="655" t="s">
        <v>304</v>
      </c>
      <c r="CG32" s="656"/>
      <c r="CH32" s="656"/>
      <c r="CI32" s="656"/>
      <c r="CJ32" s="656"/>
      <c r="CK32" s="656"/>
      <c r="CL32" s="656"/>
      <c r="CM32" s="656"/>
      <c r="CN32" s="656"/>
      <c r="CO32" s="656"/>
      <c r="CP32" s="656"/>
      <c r="CQ32" s="657"/>
      <c r="CR32" s="658" t="s">
        <v>122</v>
      </c>
      <c r="CS32" s="659"/>
      <c r="CT32" s="659"/>
      <c r="CU32" s="659"/>
      <c r="CV32" s="659"/>
      <c r="CW32" s="659"/>
      <c r="CX32" s="659"/>
      <c r="CY32" s="660"/>
      <c r="CZ32" s="663" t="s">
        <v>122</v>
      </c>
      <c r="DA32" s="689"/>
      <c r="DB32" s="689"/>
      <c r="DC32" s="693"/>
      <c r="DD32" s="667" t="s">
        <v>122</v>
      </c>
      <c r="DE32" s="659"/>
      <c r="DF32" s="659"/>
      <c r="DG32" s="659"/>
      <c r="DH32" s="659"/>
      <c r="DI32" s="659"/>
      <c r="DJ32" s="659"/>
      <c r="DK32" s="660"/>
      <c r="DL32" s="667" t="s">
        <v>122</v>
      </c>
      <c r="DM32" s="659"/>
      <c r="DN32" s="659"/>
      <c r="DO32" s="659"/>
      <c r="DP32" s="659"/>
      <c r="DQ32" s="659"/>
      <c r="DR32" s="659"/>
      <c r="DS32" s="659"/>
      <c r="DT32" s="659"/>
      <c r="DU32" s="659"/>
      <c r="DV32" s="660"/>
      <c r="DW32" s="663" t="s">
        <v>122</v>
      </c>
      <c r="DX32" s="689"/>
      <c r="DY32" s="689"/>
      <c r="DZ32" s="689"/>
      <c r="EA32" s="689"/>
      <c r="EB32" s="689"/>
      <c r="EC32" s="690"/>
    </row>
    <row r="33" spans="2:133" ht="11.25" customHeight="1" x14ac:dyDescent="0.2">
      <c r="B33" s="655" t="s">
        <v>305</v>
      </c>
      <c r="C33" s="656"/>
      <c r="D33" s="656"/>
      <c r="E33" s="656"/>
      <c r="F33" s="656"/>
      <c r="G33" s="656"/>
      <c r="H33" s="656"/>
      <c r="I33" s="656"/>
      <c r="J33" s="656"/>
      <c r="K33" s="656"/>
      <c r="L33" s="656"/>
      <c r="M33" s="656"/>
      <c r="N33" s="656"/>
      <c r="O33" s="656"/>
      <c r="P33" s="656"/>
      <c r="Q33" s="657"/>
      <c r="R33" s="658">
        <v>483457</v>
      </c>
      <c r="S33" s="659"/>
      <c r="T33" s="659"/>
      <c r="U33" s="659"/>
      <c r="V33" s="659"/>
      <c r="W33" s="659"/>
      <c r="X33" s="659"/>
      <c r="Y33" s="660"/>
      <c r="Z33" s="661">
        <v>0.4</v>
      </c>
      <c r="AA33" s="661"/>
      <c r="AB33" s="661"/>
      <c r="AC33" s="661"/>
      <c r="AD33" s="662">
        <v>388404</v>
      </c>
      <c r="AE33" s="662"/>
      <c r="AF33" s="662"/>
      <c r="AG33" s="662"/>
      <c r="AH33" s="662"/>
      <c r="AI33" s="662"/>
      <c r="AJ33" s="662"/>
      <c r="AK33" s="662"/>
      <c r="AL33" s="663">
        <v>0.6</v>
      </c>
      <c r="AM33" s="664"/>
      <c r="AN33" s="664"/>
      <c r="AO33" s="665"/>
      <c r="AP33" s="708"/>
      <c r="AQ33" s="709"/>
      <c r="AR33" s="709"/>
      <c r="AS33" s="709"/>
      <c r="AT33" s="712"/>
      <c r="AU33" s="201"/>
      <c r="AV33" s="201"/>
      <c r="AW33" s="201"/>
      <c r="AX33" s="679" t="s">
        <v>306</v>
      </c>
      <c r="AY33" s="680"/>
      <c r="AZ33" s="680"/>
      <c r="BA33" s="680"/>
      <c r="BB33" s="680"/>
      <c r="BC33" s="680"/>
      <c r="BD33" s="680"/>
      <c r="BE33" s="680"/>
      <c r="BF33" s="681"/>
      <c r="BG33" s="716" t="s">
        <v>122</v>
      </c>
      <c r="BH33" s="717"/>
      <c r="BI33" s="717"/>
      <c r="BJ33" s="717"/>
      <c r="BK33" s="717"/>
      <c r="BL33" s="717"/>
      <c r="BM33" s="718" t="s">
        <v>122</v>
      </c>
      <c r="BN33" s="717"/>
      <c r="BO33" s="717"/>
      <c r="BP33" s="717"/>
      <c r="BQ33" s="719"/>
      <c r="BR33" s="716" t="s">
        <v>122</v>
      </c>
      <c r="BS33" s="717"/>
      <c r="BT33" s="717"/>
      <c r="BU33" s="717"/>
      <c r="BV33" s="717"/>
      <c r="BW33" s="717"/>
      <c r="BX33" s="718" t="s">
        <v>122</v>
      </c>
      <c r="BY33" s="717"/>
      <c r="BZ33" s="717"/>
      <c r="CA33" s="717"/>
      <c r="CB33" s="719"/>
      <c r="CD33" s="655" t="s">
        <v>307</v>
      </c>
      <c r="CE33" s="656"/>
      <c r="CF33" s="656"/>
      <c r="CG33" s="656"/>
      <c r="CH33" s="656"/>
      <c r="CI33" s="656"/>
      <c r="CJ33" s="656"/>
      <c r="CK33" s="656"/>
      <c r="CL33" s="656"/>
      <c r="CM33" s="656"/>
      <c r="CN33" s="656"/>
      <c r="CO33" s="656"/>
      <c r="CP33" s="656"/>
      <c r="CQ33" s="657"/>
      <c r="CR33" s="658">
        <v>50801080</v>
      </c>
      <c r="CS33" s="691"/>
      <c r="CT33" s="691"/>
      <c r="CU33" s="691"/>
      <c r="CV33" s="691"/>
      <c r="CW33" s="691"/>
      <c r="CX33" s="691"/>
      <c r="CY33" s="692"/>
      <c r="CZ33" s="663">
        <v>41.7</v>
      </c>
      <c r="DA33" s="689"/>
      <c r="DB33" s="689"/>
      <c r="DC33" s="693"/>
      <c r="DD33" s="667">
        <v>40197162</v>
      </c>
      <c r="DE33" s="691"/>
      <c r="DF33" s="691"/>
      <c r="DG33" s="691"/>
      <c r="DH33" s="691"/>
      <c r="DI33" s="691"/>
      <c r="DJ33" s="691"/>
      <c r="DK33" s="692"/>
      <c r="DL33" s="667">
        <v>26064052</v>
      </c>
      <c r="DM33" s="691"/>
      <c r="DN33" s="691"/>
      <c r="DO33" s="691"/>
      <c r="DP33" s="691"/>
      <c r="DQ33" s="691"/>
      <c r="DR33" s="691"/>
      <c r="DS33" s="691"/>
      <c r="DT33" s="691"/>
      <c r="DU33" s="691"/>
      <c r="DV33" s="692"/>
      <c r="DW33" s="663">
        <v>37</v>
      </c>
      <c r="DX33" s="689"/>
      <c r="DY33" s="689"/>
      <c r="DZ33" s="689"/>
      <c r="EA33" s="689"/>
      <c r="EB33" s="689"/>
      <c r="EC33" s="690"/>
    </row>
    <row r="34" spans="2:133" ht="11.25" customHeight="1" x14ac:dyDescent="0.2">
      <c r="B34" s="655" t="s">
        <v>308</v>
      </c>
      <c r="C34" s="656"/>
      <c r="D34" s="656"/>
      <c r="E34" s="656"/>
      <c r="F34" s="656"/>
      <c r="G34" s="656"/>
      <c r="H34" s="656"/>
      <c r="I34" s="656"/>
      <c r="J34" s="656"/>
      <c r="K34" s="656"/>
      <c r="L34" s="656"/>
      <c r="M34" s="656"/>
      <c r="N34" s="656"/>
      <c r="O34" s="656"/>
      <c r="P34" s="656"/>
      <c r="Q34" s="657"/>
      <c r="R34" s="658">
        <v>579843</v>
      </c>
      <c r="S34" s="659"/>
      <c r="T34" s="659"/>
      <c r="U34" s="659"/>
      <c r="V34" s="659"/>
      <c r="W34" s="659"/>
      <c r="X34" s="659"/>
      <c r="Y34" s="660"/>
      <c r="Z34" s="661">
        <v>0.4</v>
      </c>
      <c r="AA34" s="661"/>
      <c r="AB34" s="661"/>
      <c r="AC34" s="661"/>
      <c r="AD34" s="662" t="s">
        <v>122</v>
      </c>
      <c r="AE34" s="662"/>
      <c r="AF34" s="662"/>
      <c r="AG34" s="662"/>
      <c r="AH34" s="662"/>
      <c r="AI34" s="662"/>
      <c r="AJ34" s="662"/>
      <c r="AK34" s="662"/>
      <c r="AL34" s="663" t="s">
        <v>122</v>
      </c>
      <c r="AM34" s="664"/>
      <c r="AN34" s="664"/>
      <c r="AO34" s="665"/>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55" t="s">
        <v>309</v>
      </c>
      <c r="CE34" s="656"/>
      <c r="CF34" s="656"/>
      <c r="CG34" s="656"/>
      <c r="CH34" s="656"/>
      <c r="CI34" s="656"/>
      <c r="CJ34" s="656"/>
      <c r="CK34" s="656"/>
      <c r="CL34" s="656"/>
      <c r="CM34" s="656"/>
      <c r="CN34" s="656"/>
      <c r="CO34" s="656"/>
      <c r="CP34" s="656"/>
      <c r="CQ34" s="657"/>
      <c r="CR34" s="658">
        <v>20340180</v>
      </c>
      <c r="CS34" s="659"/>
      <c r="CT34" s="659"/>
      <c r="CU34" s="659"/>
      <c r="CV34" s="659"/>
      <c r="CW34" s="659"/>
      <c r="CX34" s="659"/>
      <c r="CY34" s="660"/>
      <c r="CZ34" s="663">
        <v>16.7</v>
      </c>
      <c r="DA34" s="689"/>
      <c r="DB34" s="689"/>
      <c r="DC34" s="693"/>
      <c r="DD34" s="667">
        <v>16513147</v>
      </c>
      <c r="DE34" s="659"/>
      <c r="DF34" s="659"/>
      <c r="DG34" s="659"/>
      <c r="DH34" s="659"/>
      <c r="DI34" s="659"/>
      <c r="DJ34" s="659"/>
      <c r="DK34" s="660"/>
      <c r="DL34" s="667">
        <v>14651326</v>
      </c>
      <c r="DM34" s="659"/>
      <c r="DN34" s="659"/>
      <c r="DO34" s="659"/>
      <c r="DP34" s="659"/>
      <c r="DQ34" s="659"/>
      <c r="DR34" s="659"/>
      <c r="DS34" s="659"/>
      <c r="DT34" s="659"/>
      <c r="DU34" s="659"/>
      <c r="DV34" s="660"/>
      <c r="DW34" s="663">
        <v>20.8</v>
      </c>
      <c r="DX34" s="689"/>
      <c r="DY34" s="689"/>
      <c r="DZ34" s="689"/>
      <c r="EA34" s="689"/>
      <c r="EB34" s="689"/>
      <c r="EC34" s="690"/>
    </row>
    <row r="35" spans="2:133" ht="11.25" customHeight="1" x14ac:dyDescent="0.2">
      <c r="B35" s="655" t="s">
        <v>310</v>
      </c>
      <c r="C35" s="656"/>
      <c r="D35" s="656"/>
      <c r="E35" s="656"/>
      <c r="F35" s="656"/>
      <c r="G35" s="656"/>
      <c r="H35" s="656"/>
      <c r="I35" s="656"/>
      <c r="J35" s="656"/>
      <c r="K35" s="656"/>
      <c r="L35" s="656"/>
      <c r="M35" s="656"/>
      <c r="N35" s="656"/>
      <c r="O35" s="656"/>
      <c r="P35" s="656"/>
      <c r="Q35" s="657"/>
      <c r="R35" s="658">
        <v>7492491</v>
      </c>
      <c r="S35" s="659"/>
      <c r="T35" s="659"/>
      <c r="U35" s="659"/>
      <c r="V35" s="659"/>
      <c r="W35" s="659"/>
      <c r="X35" s="659"/>
      <c r="Y35" s="660"/>
      <c r="Z35" s="661">
        <v>5.7</v>
      </c>
      <c r="AA35" s="661"/>
      <c r="AB35" s="661"/>
      <c r="AC35" s="661"/>
      <c r="AD35" s="662" t="s">
        <v>122</v>
      </c>
      <c r="AE35" s="662"/>
      <c r="AF35" s="662"/>
      <c r="AG35" s="662"/>
      <c r="AH35" s="662"/>
      <c r="AI35" s="662"/>
      <c r="AJ35" s="662"/>
      <c r="AK35" s="662"/>
      <c r="AL35" s="663" t="s">
        <v>122</v>
      </c>
      <c r="AM35" s="664"/>
      <c r="AN35" s="664"/>
      <c r="AO35" s="665"/>
      <c r="AP35" s="204"/>
      <c r="AQ35" s="640" t="s">
        <v>311</v>
      </c>
      <c r="AR35" s="641"/>
      <c r="AS35" s="641"/>
      <c r="AT35" s="641"/>
      <c r="AU35" s="641"/>
      <c r="AV35" s="641"/>
      <c r="AW35" s="641"/>
      <c r="AX35" s="641"/>
      <c r="AY35" s="641"/>
      <c r="AZ35" s="641"/>
      <c r="BA35" s="641"/>
      <c r="BB35" s="641"/>
      <c r="BC35" s="641"/>
      <c r="BD35" s="641"/>
      <c r="BE35" s="641"/>
      <c r="BF35" s="642"/>
      <c r="BG35" s="640" t="s">
        <v>312</v>
      </c>
      <c r="BH35" s="641"/>
      <c r="BI35" s="641"/>
      <c r="BJ35" s="641"/>
      <c r="BK35" s="641"/>
      <c r="BL35" s="641"/>
      <c r="BM35" s="641"/>
      <c r="BN35" s="641"/>
      <c r="BO35" s="641"/>
      <c r="BP35" s="641"/>
      <c r="BQ35" s="641"/>
      <c r="BR35" s="641"/>
      <c r="BS35" s="641"/>
      <c r="BT35" s="641"/>
      <c r="BU35" s="641"/>
      <c r="BV35" s="641"/>
      <c r="BW35" s="641"/>
      <c r="BX35" s="641"/>
      <c r="BY35" s="641"/>
      <c r="BZ35" s="641"/>
      <c r="CA35" s="641"/>
      <c r="CB35" s="642"/>
      <c r="CD35" s="655" t="s">
        <v>313</v>
      </c>
      <c r="CE35" s="656"/>
      <c r="CF35" s="656"/>
      <c r="CG35" s="656"/>
      <c r="CH35" s="656"/>
      <c r="CI35" s="656"/>
      <c r="CJ35" s="656"/>
      <c r="CK35" s="656"/>
      <c r="CL35" s="656"/>
      <c r="CM35" s="656"/>
      <c r="CN35" s="656"/>
      <c r="CO35" s="656"/>
      <c r="CP35" s="656"/>
      <c r="CQ35" s="657"/>
      <c r="CR35" s="658">
        <v>1499368</v>
      </c>
      <c r="CS35" s="691"/>
      <c r="CT35" s="691"/>
      <c r="CU35" s="691"/>
      <c r="CV35" s="691"/>
      <c r="CW35" s="691"/>
      <c r="CX35" s="691"/>
      <c r="CY35" s="692"/>
      <c r="CZ35" s="663">
        <v>1.2</v>
      </c>
      <c r="DA35" s="689"/>
      <c r="DB35" s="689"/>
      <c r="DC35" s="693"/>
      <c r="DD35" s="667">
        <v>1447189</v>
      </c>
      <c r="DE35" s="691"/>
      <c r="DF35" s="691"/>
      <c r="DG35" s="691"/>
      <c r="DH35" s="691"/>
      <c r="DI35" s="691"/>
      <c r="DJ35" s="691"/>
      <c r="DK35" s="692"/>
      <c r="DL35" s="667">
        <v>1447189</v>
      </c>
      <c r="DM35" s="691"/>
      <c r="DN35" s="691"/>
      <c r="DO35" s="691"/>
      <c r="DP35" s="691"/>
      <c r="DQ35" s="691"/>
      <c r="DR35" s="691"/>
      <c r="DS35" s="691"/>
      <c r="DT35" s="691"/>
      <c r="DU35" s="691"/>
      <c r="DV35" s="692"/>
      <c r="DW35" s="663">
        <v>2.1</v>
      </c>
      <c r="DX35" s="689"/>
      <c r="DY35" s="689"/>
      <c r="DZ35" s="689"/>
      <c r="EA35" s="689"/>
      <c r="EB35" s="689"/>
      <c r="EC35" s="690"/>
    </row>
    <row r="36" spans="2:133" ht="11.25" customHeight="1" x14ac:dyDescent="0.2">
      <c r="B36" s="655" t="s">
        <v>314</v>
      </c>
      <c r="C36" s="656"/>
      <c r="D36" s="656"/>
      <c r="E36" s="656"/>
      <c r="F36" s="656"/>
      <c r="G36" s="656"/>
      <c r="H36" s="656"/>
      <c r="I36" s="656"/>
      <c r="J36" s="656"/>
      <c r="K36" s="656"/>
      <c r="L36" s="656"/>
      <c r="M36" s="656"/>
      <c r="N36" s="656"/>
      <c r="O36" s="656"/>
      <c r="P36" s="656"/>
      <c r="Q36" s="657"/>
      <c r="R36" s="658">
        <v>7956109</v>
      </c>
      <c r="S36" s="659"/>
      <c r="T36" s="659"/>
      <c r="U36" s="659"/>
      <c r="V36" s="659"/>
      <c r="W36" s="659"/>
      <c r="X36" s="659"/>
      <c r="Y36" s="660"/>
      <c r="Z36" s="661">
        <v>6.1</v>
      </c>
      <c r="AA36" s="661"/>
      <c r="AB36" s="661"/>
      <c r="AC36" s="661"/>
      <c r="AD36" s="662" t="s">
        <v>122</v>
      </c>
      <c r="AE36" s="662"/>
      <c r="AF36" s="662"/>
      <c r="AG36" s="662"/>
      <c r="AH36" s="662"/>
      <c r="AI36" s="662"/>
      <c r="AJ36" s="662"/>
      <c r="AK36" s="662"/>
      <c r="AL36" s="663" t="s">
        <v>122</v>
      </c>
      <c r="AM36" s="664"/>
      <c r="AN36" s="664"/>
      <c r="AO36" s="665"/>
      <c r="AP36" s="204"/>
      <c r="AQ36" s="724" t="s">
        <v>315</v>
      </c>
      <c r="AR36" s="725"/>
      <c r="AS36" s="725"/>
      <c r="AT36" s="725"/>
      <c r="AU36" s="725"/>
      <c r="AV36" s="725"/>
      <c r="AW36" s="725"/>
      <c r="AX36" s="725"/>
      <c r="AY36" s="726"/>
      <c r="AZ36" s="647">
        <v>11064739</v>
      </c>
      <c r="BA36" s="648"/>
      <c r="BB36" s="648"/>
      <c r="BC36" s="648"/>
      <c r="BD36" s="648"/>
      <c r="BE36" s="648"/>
      <c r="BF36" s="720"/>
      <c r="BG36" s="644" t="s">
        <v>316</v>
      </c>
      <c r="BH36" s="645"/>
      <c r="BI36" s="645"/>
      <c r="BJ36" s="645"/>
      <c r="BK36" s="645"/>
      <c r="BL36" s="645"/>
      <c r="BM36" s="645"/>
      <c r="BN36" s="645"/>
      <c r="BO36" s="645"/>
      <c r="BP36" s="645"/>
      <c r="BQ36" s="645"/>
      <c r="BR36" s="645"/>
      <c r="BS36" s="645"/>
      <c r="BT36" s="645"/>
      <c r="BU36" s="646"/>
      <c r="BV36" s="647">
        <v>480058</v>
      </c>
      <c r="BW36" s="648"/>
      <c r="BX36" s="648"/>
      <c r="BY36" s="648"/>
      <c r="BZ36" s="648"/>
      <c r="CA36" s="648"/>
      <c r="CB36" s="720"/>
      <c r="CD36" s="655" t="s">
        <v>317</v>
      </c>
      <c r="CE36" s="656"/>
      <c r="CF36" s="656"/>
      <c r="CG36" s="656"/>
      <c r="CH36" s="656"/>
      <c r="CI36" s="656"/>
      <c r="CJ36" s="656"/>
      <c r="CK36" s="656"/>
      <c r="CL36" s="656"/>
      <c r="CM36" s="656"/>
      <c r="CN36" s="656"/>
      <c r="CO36" s="656"/>
      <c r="CP36" s="656"/>
      <c r="CQ36" s="657"/>
      <c r="CR36" s="658">
        <v>9471032</v>
      </c>
      <c r="CS36" s="659"/>
      <c r="CT36" s="659"/>
      <c r="CU36" s="659"/>
      <c r="CV36" s="659"/>
      <c r="CW36" s="659"/>
      <c r="CX36" s="659"/>
      <c r="CY36" s="660"/>
      <c r="CZ36" s="663">
        <v>7.8</v>
      </c>
      <c r="DA36" s="689"/>
      <c r="DB36" s="689"/>
      <c r="DC36" s="693"/>
      <c r="DD36" s="667">
        <v>7683961</v>
      </c>
      <c r="DE36" s="659"/>
      <c r="DF36" s="659"/>
      <c r="DG36" s="659"/>
      <c r="DH36" s="659"/>
      <c r="DI36" s="659"/>
      <c r="DJ36" s="659"/>
      <c r="DK36" s="660"/>
      <c r="DL36" s="667">
        <v>4272731</v>
      </c>
      <c r="DM36" s="659"/>
      <c r="DN36" s="659"/>
      <c r="DO36" s="659"/>
      <c r="DP36" s="659"/>
      <c r="DQ36" s="659"/>
      <c r="DR36" s="659"/>
      <c r="DS36" s="659"/>
      <c r="DT36" s="659"/>
      <c r="DU36" s="659"/>
      <c r="DV36" s="660"/>
      <c r="DW36" s="663">
        <v>6.1</v>
      </c>
      <c r="DX36" s="689"/>
      <c r="DY36" s="689"/>
      <c r="DZ36" s="689"/>
      <c r="EA36" s="689"/>
      <c r="EB36" s="689"/>
      <c r="EC36" s="690"/>
    </row>
    <row r="37" spans="2:133" ht="11.25" customHeight="1" x14ac:dyDescent="0.2">
      <c r="B37" s="655" t="s">
        <v>318</v>
      </c>
      <c r="C37" s="656"/>
      <c r="D37" s="656"/>
      <c r="E37" s="656"/>
      <c r="F37" s="656"/>
      <c r="G37" s="656"/>
      <c r="H37" s="656"/>
      <c r="I37" s="656"/>
      <c r="J37" s="656"/>
      <c r="K37" s="656"/>
      <c r="L37" s="656"/>
      <c r="M37" s="656"/>
      <c r="N37" s="656"/>
      <c r="O37" s="656"/>
      <c r="P37" s="656"/>
      <c r="Q37" s="657"/>
      <c r="R37" s="658">
        <v>3871604</v>
      </c>
      <c r="S37" s="659"/>
      <c r="T37" s="659"/>
      <c r="U37" s="659"/>
      <c r="V37" s="659"/>
      <c r="W37" s="659"/>
      <c r="X37" s="659"/>
      <c r="Y37" s="660"/>
      <c r="Z37" s="661">
        <v>3</v>
      </c>
      <c r="AA37" s="661"/>
      <c r="AB37" s="661"/>
      <c r="AC37" s="661"/>
      <c r="AD37" s="662">
        <v>4340</v>
      </c>
      <c r="AE37" s="662"/>
      <c r="AF37" s="662"/>
      <c r="AG37" s="662"/>
      <c r="AH37" s="662"/>
      <c r="AI37" s="662"/>
      <c r="AJ37" s="662"/>
      <c r="AK37" s="662"/>
      <c r="AL37" s="663">
        <v>0</v>
      </c>
      <c r="AM37" s="664"/>
      <c r="AN37" s="664"/>
      <c r="AO37" s="665"/>
      <c r="AQ37" s="721" t="s">
        <v>319</v>
      </c>
      <c r="AR37" s="722"/>
      <c r="AS37" s="722"/>
      <c r="AT37" s="722"/>
      <c r="AU37" s="722"/>
      <c r="AV37" s="722"/>
      <c r="AW37" s="722"/>
      <c r="AX37" s="722"/>
      <c r="AY37" s="723"/>
      <c r="AZ37" s="658">
        <v>2582467</v>
      </c>
      <c r="BA37" s="659"/>
      <c r="BB37" s="659"/>
      <c r="BC37" s="659"/>
      <c r="BD37" s="691"/>
      <c r="BE37" s="691"/>
      <c r="BF37" s="713"/>
      <c r="BG37" s="655" t="s">
        <v>320</v>
      </c>
      <c r="BH37" s="656"/>
      <c r="BI37" s="656"/>
      <c r="BJ37" s="656"/>
      <c r="BK37" s="656"/>
      <c r="BL37" s="656"/>
      <c r="BM37" s="656"/>
      <c r="BN37" s="656"/>
      <c r="BO37" s="656"/>
      <c r="BP37" s="656"/>
      <c r="BQ37" s="656"/>
      <c r="BR37" s="656"/>
      <c r="BS37" s="656"/>
      <c r="BT37" s="656"/>
      <c r="BU37" s="657"/>
      <c r="BV37" s="658">
        <v>480058</v>
      </c>
      <c r="BW37" s="659"/>
      <c r="BX37" s="659"/>
      <c r="BY37" s="659"/>
      <c r="BZ37" s="659"/>
      <c r="CA37" s="659"/>
      <c r="CB37" s="668"/>
      <c r="CD37" s="655" t="s">
        <v>321</v>
      </c>
      <c r="CE37" s="656"/>
      <c r="CF37" s="656"/>
      <c r="CG37" s="656"/>
      <c r="CH37" s="656"/>
      <c r="CI37" s="656"/>
      <c r="CJ37" s="656"/>
      <c r="CK37" s="656"/>
      <c r="CL37" s="656"/>
      <c r="CM37" s="656"/>
      <c r="CN37" s="656"/>
      <c r="CO37" s="656"/>
      <c r="CP37" s="656"/>
      <c r="CQ37" s="657"/>
      <c r="CR37" s="658">
        <v>1516386</v>
      </c>
      <c r="CS37" s="691"/>
      <c r="CT37" s="691"/>
      <c r="CU37" s="691"/>
      <c r="CV37" s="691"/>
      <c r="CW37" s="691"/>
      <c r="CX37" s="691"/>
      <c r="CY37" s="692"/>
      <c r="CZ37" s="663">
        <v>1.2</v>
      </c>
      <c r="DA37" s="689"/>
      <c r="DB37" s="689"/>
      <c r="DC37" s="693"/>
      <c r="DD37" s="667">
        <v>1516386</v>
      </c>
      <c r="DE37" s="691"/>
      <c r="DF37" s="691"/>
      <c r="DG37" s="691"/>
      <c r="DH37" s="691"/>
      <c r="DI37" s="691"/>
      <c r="DJ37" s="691"/>
      <c r="DK37" s="692"/>
      <c r="DL37" s="667">
        <v>1091555</v>
      </c>
      <c r="DM37" s="691"/>
      <c r="DN37" s="691"/>
      <c r="DO37" s="691"/>
      <c r="DP37" s="691"/>
      <c r="DQ37" s="691"/>
      <c r="DR37" s="691"/>
      <c r="DS37" s="691"/>
      <c r="DT37" s="691"/>
      <c r="DU37" s="691"/>
      <c r="DV37" s="692"/>
      <c r="DW37" s="663">
        <v>1.5</v>
      </c>
      <c r="DX37" s="689"/>
      <c r="DY37" s="689"/>
      <c r="DZ37" s="689"/>
      <c r="EA37" s="689"/>
      <c r="EB37" s="689"/>
      <c r="EC37" s="690"/>
    </row>
    <row r="38" spans="2:133" ht="11.25" customHeight="1" x14ac:dyDescent="0.2">
      <c r="B38" s="655" t="s">
        <v>322</v>
      </c>
      <c r="C38" s="656"/>
      <c r="D38" s="656"/>
      <c r="E38" s="656"/>
      <c r="F38" s="656"/>
      <c r="G38" s="656"/>
      <c r="H38" s="656"/>
      <c r="I38" s="656"/>
      <c r="J38" s="656"/>
      <c r="K38" s="656"/>
      <c r="L38" s="656"/>
      <c r="M38" s="656"/>
      <c r="N38" s="656"/>
      <c r="O38" s="656"/>
      <c r="P38" s="656"/>
      <c r="Q38" s="657"/>
      <c r="R38" s="658">
        <v>1725000</v>
      </c>
      <c r="S38" s="659"/>
      <c r="T38" s="659"/>
      <c r="U38" s="659"/>
      <c r="V38" s="659"/>
      <c r="W38" s="659"/>
      <c r="X38" s="659"/>
      <c r="Y38" s="660"/>
      <c r="Z38" s="661">
        <v>1.3</v>
      </c>
      <c r="AA38" s="661"/>
      <c r="AB38" s="661"/>
      <c r="AC38" s="661"/>
      <c r="AD38" s="662" t="s">
        <v>122</v>
      </c>
      <c r="AE38" s="662"/>
      <c r="AF38" s="662"/>
      <c r="AG38" s="662"/>
      <c r="AH38" s="662"/>
      <c r="AI38" s="662"/>
      <c r="AJ38" s="662"/>
      <c r="AK38" s="662"/>
      <c r="AL38" s="663" t="s">
        <v>122</v>
      </c>
      <c r="AM38" s="664"/>
      <c r="AN38" s="664"/>
      <c r="AO38" s="665"/>
      <c r="AQ38" s="721" t="s">
        <v>323</v>
      </c>
      <c r="AR38" s="722"/>
      <c r="AS38" s="722"/>
      <c r="AT38" s="722"/>
      <c r="AU38" s="722"/>
      <c r="AV38" s="722"/>
      <c r="AW38" s="722"/>
      <c r="AX38" s="722"/>
      <c r="AY38" s="723"/>
      <c r="AZ38" s="658" t="s">
        <v>122</v>
      </c>
      <c r="BA38" s="659"/>
      <c r="BB38" s="659"/>
      <c r="BC38" s="659"/>
      <c r="BD38" s="691"/>
      <c r="BE38" s="691"/>
      <c r="BF38" s="713"/>
      <c r="BG38" s="655" t="s">
        <v>324</v>
      </c>
      <c r="BH38" s="656"/>
      <c r="BI38" s="656"/>
      <c r="BJ38" s="656"/>
      <c r="BK38" s="656"/>
      <c r="BL38" s="656"/>
      <c r="BM38" s="656"/>
      <c r="BN38" s="656"/>
      <c r="BO38" s="656"/>
      <c r="BP38" s="656"/>
      <c r="BQ38" s="656"/>
      <c r="BR38" s="656"/>
      <c r="BS38" s="656"/>
      <c r="BT38" s="656"/>
      <c r="BU38" s="657"/>
      <c r="BV38" s="658">
        <v>33777</v>
      </c>
      <c r="BW38" s="659"/>
      <c r="BX38" s="659"/>
      <c r="BY38" s="659"/>
      <c r="BZ38" s="659"/>
      <c r="CA38" s="659"/>
      <c r="CB38" s="668"/>
      <c r="CD38" s="655" t="s">
        <v>325</v>
      </c>
      <c r="CE38" s="656"/>
      <c r="CF38" s="656"/>
      <c r="CG38" s="656"/>
      <c r="CH38" s="656"/>
      <c r="CI38" s="656"/>
      <c r="CJ38" s="656"/>
      <c r="CK38" s="656"/>
      <c r="CL38" s="656"/>
      <c r="CM38" s="656"/>
      <c r="CN38" s="656"/>
      <c r="CO38" s="656"/>
      <c r="CP38" s="656"/>
      <c r="CQ38" s="657"/>
      <c r="CR38" s="658">
        <v>11064739</v>
      </c>
      <c r="CS38" s="659"/>
      <c r="CT38" s="659"/>
      <c r="CU38" s="659"/>
      <c r="CV38" s="659"/>
      <c r="CW38" s="659"/>
      <c r="CX38" s="659"/>
      <c r="CY38" s="660"/>
      <c r="CZ38" s="663">
        <v>9.1</v>
      </c>
      <c r="DA38" s="689"/>
      <c r="DB38" s="689"/>
      <c r="DC38" s="693"/>
      <c r="DD38" s="667">
        <v>8307699</v>
      </c>
      <c r="DE38" s="659"/>
      <c r="DF38" s="659"/>
      <c r="DG38" s="659"/>
      <c r="DH38" s="659"/>
      <c r="DI38" s="659"/>
      <c r="DJ38" s="659"/>
      <c r="DK38" s="660"/>
      <c r="DL38" s="667">
        <v>5692588</v>
      </c>
      <c r="DM38" s="659"/>
      <c r="DN38" s="659"/>
      <c r="DO38" s="659"/>
      <c r="DP38" s="659"/>
      <c r="DQ38" s="659"/>
      <c r="DR38" s="659"/>
      <c r="DS38" s="659"/>
      <c r="DT38" s="659"/>
      <c r="DU38" s="659"/>
      <c r="DV38" s="660"/>
      <c r="DW38" s="663">
        <v>8.1</v>
      </c>
      <c r="DX38" s="689"/>
      <c r="DY38" s="689"/>
      <c r="DZ38" s="689"/>
      <c r="EA38" s="689"/>
      <c r="EB38" s="689"/>
      <c r="EC38" s="690"/>
    </row>
    <row r="39" spans="2:133" ht="11.25" customHeight="1" x14ac:dyDescent="0.2">
      <c r="B39" s="655" t="s">
        <v>326</v>
      </c>
      <c r="C39" s="656"/>
      <c r="D39" s="656"/>
      <c r="E39" s="656"/>
      <c r="F39" s="656"/>
      <c r="G39" s="656"/>
      <c r="H39" s="656"/>
      <c r="I39" s="656"/>
      <c r="J39" s="656"/>
      <c r="K39" s="656"/>
      <c r="L39" s="656"/>
      <c r="M39" s="656"/>
      <c r="N39" s="656"/>
      <c r="O39" s="656"/>
      <c r="P39" s="656"/>
      <c r="Q39" s="657"/>
      <c r="R39" s="658" t="s">
        <v>122</v>
      </c>
      <c r="S39" s="659"/>
      <c r="T39" s="659"/>
      <c r="U39" s="659"/>
      <c r="V39" s="659"/>
      <c r="W39" s="659"/>
      <c r="X39" s="659"/>
      <c r="Y39" s="660"/>
      <c r="Z39" s="661" t="s">
        <v>122</v>
      </c>
      <c r="AA39" s="661"/>
      <c r="AB39" s="661"/>
      <c r="AC39" s="661"/>
      <c r="AD39" s="662" t="s">
        <v>122</v>
      </c>
      <c r="AE39" s="662"/>
      <c r="AF39" s="662"/>
      <c r="AG39" s="662"/>
      <c r="AH39" s="662"/>
      <c r="AI39" s="662"/>
      <c r="AJ39" s="662"/>
      <c r="AK39" s="662"/>
      <c r="AL39" s="663" t="s">
        <v>122</v>
      </c>
      <c r="AM39" s="664"/>
      <c r="AN39" s="664"/>
      <c r="AO39" s="665"/>
      <c r="AQ39" s="721" t="s">
        <v>327</v>
      </c>
      <c r="AR39" s="722"/>
      <c r="AS39" s="722"/>
      <c r="AT39" s="722"/>
      <c r="AU39" s="722"/>
      <c r="AV39" s="722"/>
      <c r="AW39" s="722"/>
      <c r="AX39" s="722"/>
      <c r="AY39" s="723"/>
      <c r="AZ39" s="658" t="s">
        <v>122</v>
      </c>
      <c r="BA39" s="659"/>
      <c r="BB39" s="659"/>
      <c r="BC39" s="659"/>
      <c r="BD39" s="691"/>
      <c r="BE39" s="691"/>
      <c r="BF39" s="713"/>
      <c r="BG39" s="655" t="s">
        <v>328</v>
      </c>
      <c r="BH39" s="656"/>
      <c r="BI39" s="656"/>
      <c r="BJ39" s="656"/>
      <c r="BK39" s="656"/>
      <c r="BL39" s="656"/>
      <c r="BM39" s="656"/>
      <c r="BN39" s="656"/>
      <c r="BO39" s="656"/>
      <c r="BP39" s="656"/>
      <c r="BQ39" s="656"/>
      <c r="BR39" s="656"/>
      <c r="BS39" s="656"/>
      <c r="BT39" s="656"/>
      <c r="BU39" s="657"/>
      <c r="BV39" s="658">
        <v>42464</v>
      </c>
      <c r="BW39" s="659"/>
      <c r="BX39" s="659"/>
      <c r="BY39" s="659"/>
      <c r="BZ39" s="659"/>
      <c r="CA39" s="659"/>
      <c r="CB39" s="668"/>
      <c r="CD39" s="655" t="s">
        <v>329</v>
      </c>
      <c r="CE39" s="656"/>
      <c r="CF39" s="656"/>
      <c r="CG39" s="656"/>
      <c r="CH39" s="656"/>
      <c r="CI39" s="656"/>
      <c r="CJ39" s="656"/>
      <c r="CK39" s="656"/>
      <c r="CL39" s="656"/>
      <c r="CM39" s="656"/>
      <c r="CN39" s="656"/>
      <c r="CO39" s="656"/>
      <c r="CP39" s="656"/>
      <c r="CQ39" s="657"/>
      <c r="CR39" s="658">
        <v>6367574</v>
      </c>
      <c r="CS39" s="691"/>
      <c r="CT39" s="691"/>
      <c r="CU39" s="691"/>
      <c r="CV39" s="691"/>
      <c r="CW39" s="691"/>
      <c r="CX39" s="691"/>
      <c r="CY39" s="692"/>
      <c r="CZ39" s="663">
        <v>5.2</v>
      </c>
      <c r="DA39" s="689"/>
      <c r="DB39" s="689"/>
      <c r="DC39" s="693"/>
      <c r="DD39" s="667">
        <v>6244948</v>
      </c>
      <c r="DE39" s="691"/>
      <c r="DF39" s="691"/>
      <c r="DG39" s="691"/>
      <c r="DH39" s="691"/>
      <c r="DI39" s="691"/>
      <c r="DJ39" s="691"/>
      <c r="DK39" s="692"/>
      <c r="DL39" s="667" t="s">
        <v>122</v>
      </c>
      <c r="DM39" s="691"/>
      <c r="DN39" s="691"/>
      <c r="DO39" s="691"/>
      <c r="DP39" s="691"/>
      <c r="DQ39" s="691"/>
      <c r="DR39" s="691"/>
      <c r="DS39" s="691"/>
      <c r="DT39" s="691"/>
      <c r="DU39" s="691"/>
      <c r="DV39" s="692"/>
      <c r="DW39" s="663" t="s">
        <v>122</v>
      </c>
      <c r="DX39" s="689"/>
      <c r="DY39" s="689"/>
      <c r="DZ39" s="689"/>
      <c r="EA39" s="689"/>
      <c r="EB39" s="689"/>
      <c r="EC39" s="690"/>
    </row>
    <row r="40" spans="2:133" ht="11.25" customHeight="1" x14ac:dyDescent="0.2">
      <c r="B40" s="655" t="s">
        <v>330</v>
      </c>
      <c r="C40" s="656"/>
      <c r="D40" s="656"/>
      <c r="E40" s="656"/>
      <c r="F40" s="656"/>
      <c r="G40" s="656"/>
      <c r="H40" s="656"/>
      <c r="I40" s="656"/>
      <c r="J40" s="656"/>
      <c r="K40" s="656"/>
      <c r="L40" s="656"/>
      <c r="M40" s="656"/>
      <c r="N40" s="656"/>
      <c r="O40" s="656"/>
      <c r="P40" s="656"/>
      <c r="Q40" s="657"/>
      <c r="R40" s="658" t="s">
        <v>122</v>
      </c>
      <c r="S40" s="659"/>
      <c r="T40" s="659"/>
      <c r="U40" s="659"/>
      <c r="V40" s="659"/>
      <c r="W40" s="659"/>
      <c r="X40" s="659"/>
      <c r="Y40" s="660"/>
      <c r="Z40" s="661" t="s">
        <v>122</v>
      </c>
      <c r="AA40" s="661"/>
      <c r="AB40" s="661"/>
      <c r="AC40" s="661"/>
      <c r="AD40" s="662" t="s">
        <v>122</v>
      </c>
      <c r="AE40" s="662"/>
      <c r="AF40" s="662"/>
      <c r="AG40" s="662"/>
      <c r="AH40" s="662"/>
      <c r="AI40" s="662"/>
      <c r="AJ40" s="662"/>
      <c r="AK40" s="662"/>
      <c r="AL40" s="663" t="s">
        <v>122</v>
      </c>
      <c r="AM40" s="664"/>
      <c r="AN40" s="664"/>
      <c r="AO40" s="665"/>
      <c r="AQ40" s="721" t="s">
        <v>331</v>
      </c>
      <c r="AR40" s="722"/>
      <c r="AS40" s="722"/>
      <c r="AT40" s="722"/>
      <c r="AU40" s="722"/>
      <c r="AV40" s="722"/>
      <c r="AW40" s="722"/>
      <c r="AX40" s="722"/>
      <c r="AY40" s="723"/>
      <c r="AZ40" s="658" t="s">
        <v>122</v>
      </c>
      <c r="BA40" s="659"/>
      <c r="BB40" s="659"/>
      <c r="BC40" s="659"/>
      <c r="BD40" s="691"/>
      <c r="BE40" s="691"/>
      <c r="BF40" s="713"/>
      <c r="BG40" s="706" t="s">
        <v>332</v>
      </c>
      <c r="BH40" s="707"/>
      <c r="BI40" s="707"/>
      <c r="BJ40" s="707"/>
      <c r="BK40" s="707"/>
      <c r="BL40" s="205"/>
      <c r="BM40" s="656" t="s">
        <v>333</v>
      </c>
      <c r="BN40" s="656"/>
      <c r="BO40" s="656"/>
      <c r="BP40" s="656"/>
      <c r="BQ40" s="656"/>
      <c r="BR40" s="656"/>
      <c r="BS40" s="656"/>
      <c r="BT40" s="656"/>
      <c r="BU40" s="657"/>
      <c r="BV40" s="658">
        <v>145</v>
      </c>
      <c r="BW40" s="659"/>
      <c r="BX40" s="659"/>
      <c r="BY40" s="659"/>
      <c r="BZ40" s="659"/>
      <c r="CA40" s="659"/>
      <c r="CB40" s="668"/>
      <c r="CD40" s="655" t="s">
        <v>334</v>
      </c>
      <c r="CE40" s="656"/>
      <c r="CF40" s="656"/>
      <c r="CG40" s="656"/>
      <c r="CH40" s="656"/>
      <c r="CI40" s="656"/>
      <c r="CJ40" s="656"/>
      <c r="CK40" s="656"/>
      <c r="CL40" s="656"/>
      <c r="CM40" s="656"/>
      <c r="CN40" s="656"/>
      <c r="CO40" s="656"/>
      <c r="CP40" s="656"/>
      <c r="CQ40" s="657"/>
      <c r="CR40" s="658">
        <v>2058187</v>
      </c>
      <c r="CS40" s="659"/>
      <c r="CT40" s="659"/>
      <c r="CU40" s="659"/>
      <c r="CV40" s="659"/>
      <c r="CW40" s="659"/>
      <c r="CX40" s="659"/>
      <c r="CY40" s="660"/>
      <c r="CZ40" s="663">
        <v>1.7</v>
      </c>
      <c r="DA40" s="689"/>
      <c r="DB40" s="689"/>
      <c r="DC40" s="693"/>
      <c r="DD40" s="667">
        <v>218</v>
      </c>
      <c r="DE40" s="659"/>
      <c r="DF40" s="659"/>
      <c r="DG40" s="659"/>
      <c r="DH40" s="659"/>
      <c r="DI40" s="659"/>
      <c r="DJ40" s="659"/>
      <c r="DK40" s="660"/>
      <c r="DL40" s="667">
        <v>218</v>
      </c>
      <c r="DM40" s="659"/>
      <c r="DN40" s="659"/>
      <c r="DO40" s="659"/>
      <c r="DP40" s="659"/>
      <c r="DQ40" s="659"/>
      <c r="DR40" s="659"/>
      <c r="DS40" s="659"/>
      <c r="DT40" s="659"/>
      <c r="DU40" s="659"/>
      <c r="DV40" s="660"/>
      <c r="DW40" s="663">
        <v>0</v>
      </c>
      <c r="DX40" s="689"/>
      <c r="DY40" s="689"/>
      <c r="DZ40" s="689"/>
      <c r="EA40" s="689"/>
      <c r="EB40" s="689"/>
      <c r="EC40" s="690"/>
    </row>
    <row r="41" spans="2:133" ht="11.25" customHeight="1" x14ac:dyDescent="0.2">
      <c r="B41" s="679" t="s">
        <v>335</v>
      </c>
      <c r="C41" s="680"/>
      <c r="D41" s="680"/>
      <c r="E41" s="680"/>
      <c r="F41" s="680"/>
      <c r="G41" s="680"/>
      <c r="H41" s="680"/>
      <c r="I41" s="680"/>
      <c r="J41" s="680"/>
      <c r="K41" s="680"/>
      <c r="L41" s="680"/>
      <c r="M41" s="680"/>
      <c r="N41" s="680"/>
      <c r="O41" s="680"/>
      <c r="P41" s="680"/>
      <c r="Q41" s="681"/>
      <c r="R41" s="730">
        <v>130653037</v>
      </c>
      <c r="S41" s="731"/>
      <c r="T41" s="731"/>
      <c r="U41" s="731"/>
      <c r="V41" s="731"/>
      <c r="W41" s="731"/>
      <c r="X41" s="731"/>
      <c r="Y41" s="735"/>
      <c r="Z41" s="736">
        <v>100</v>
      </c>
      <c r="AA41" s="736"/>
      <c r="AB41" s="736"/>
      <c r="AC41" s="736"/>
      <c r="AD41" s="737">
        <v>70463539</v>
      </c>
      <c r="AE41" s="737"/>
      <c r="AF41" s="737"/>
      <c r="AG41" s="737"/>
      <c r="AH41" s="737"/>
      <c r="AI41" s="737"/>
      <c r="AJ41" s="737"/>
      <c r="AK41" s="737"/>
      <c r="AL41" s="738">
        <v>100</v>
      </c>
      <c r="AM41" s="718"/>
      <c r="AN41" s="718"/>
      <c r="AO41" s="739"/>
      <c r="AQ41" s="721" t="s">
        <v>336</v>
      </c>
      <c r="AR41" s="722"/>
      <c r="AS41" s="722"/>
      <c r="AT41" s="722"/>
      <c r="AU41" s="722"/>
      <c r="AV41" s="722"/>
      <c r="AW41" s="722"/>
      <c r="AX41" s="722"/>
      <c r="AY41" s="723"/>
      <c r="AZ41" s="658">
        <v>3100654</v>
      </c>
      <c r="BA41" s="659"/>
      <c r="BB41" s="659"/>
      <c r="BC41" s="659"/>
      <c r="BD41" s="691"/>
      <c r="BE41" s="691"/>
      <c r="BF41" s="713"/>
      <c r="BG41" s="706"/>
      <c r="BH41" s="707"/>
      <c r="BI41" s="707"/>
      <c r="BJ41" s="707"/>
      <c r="BK41" s="707"/>
      <c r="BL41" s="205"/>
      <c r="BM41" s="656" t="s">
        <v>337</v>
      </c>
      <c r="BN41" s="656"/>
      <c r="BO41" s="656"/>
      <c r="BP41" s="656"/>
      <c r="BQ41" s="656"/>
      <c r="BR41" s="656"/>
      <c r="BS41" s="656"/>
      <c r="BT41" s="656"/>
      <c r="BU41" s="657"/>
      <c r="BV41" s="658">
        <v>1</v>
      </c>
      <c r="BW41" s="659"/>
      <c r="BX41" s="659"/>
      <c r="BY41" s="659"/>
      <c r="BZ41" s="659"/>
      <c r="CA41" s="659"/>
      <c r="CB41" s="668"/>
      <c r="CD41" s="655" t="s">
        <v>338</v>
      </c>
      <c r="CE41" s="656"/>
      <c r="CF41" s="656"/>
      <c r="CG41" s="656"/>
      <c r="CH41" s="656"/>
      <c r="CI41" s="656"/>
      <c r="CJ41" s="656"/>
      <c r="CK41" s="656"/>
      <c r="CL41" s="656"/>
      <c r="CM41" s="656"/>
      <c r="CN41" s="656"/>
      <c r="CO41" s="656"/>
      <c r="CP41" s="656"/>
      <c r="CQ41" s="657"/>
      <c r="CR41" s="658" t="s">
        <v>122</v>
      </c>
      <c r="CS41" s="691"/>
      <c r="CT41" s="691"/>
      <c r="CU41" s="691"/>
      <c r="CV41" s="691"/>
      <c r="CW41" s="691"/>
      <c r="CX41" s="691"/>
      <c r="CY41" s="692"/>
      <c r="CZ41" s="663" t="s">
        <v>122</v>
      </c>
      <c r="DA41" s="689"/>
      <c r="DB41" s="689"/>
      <c r="DC41" s="693"/>
      <c r="DD41" s="667" t="s">
        <v>122</v>
      </c>
      <c r="DE41" s="691"/>
      <c r="DF41" s="691"/>
      <c r="DG41" s="691"/>
      <c r="DH41" s="691"/>
      <c r="DI41" s="691"/>
      <c r="DJ41" s="691"/>
      <c r="DK41" s="692"/>
      <c r="DL41" s="741"/>
      <c r="DM41" s="742"/>
      <c r="DN41" s="742"/>
      <c r="DO41" s="742"/>
      <c r="DP41" s="742"/>
      <c r="DQ41" s="742"/>
      <c r="DR41" s="742"/>
      <c r="DS41" s="742"/>
      <c r="DT41" s="742"/>
      <c r="DU41" s="742"/>
      <c r="DV41" s="743"/>
      <c r="DW41" s="732"/>
      <c r="DX41" s="733"/>
      <c r="DY41" s="733"/>
      <c r="DZ41" s="733"/>
      <c r="EA41" s="733"/>
      <c r="EB41" s="733"/>
      <c r="EC41" s="734"/>
    </row>
    <row r="42" spans="2:133" ht="11.25" customHeight="1" x14ac:dyDescent="0.2">
      <c r="AQ42" s="727" t="s">
        <v>339</v>
      </c>
      <c r="AR42" s="728"/>
      <c r="AS42" s="728"/>
      <c r="AT42" s="728"/>
      <c r="AU42" s="728"/>
      <c r="AV42" s="728"/>
      <c r="AW42" s="728"/>
      <c r="AX42" s="728"/>
      <c r="AY42" s="729"/>
      <c r="AZ42" s="730">
        <v>5381618</v>
      </c>
      <c r="BA42" s="731"/>
      <c r="BB42" s="731"/>
      <c r="BC42" s="731"/>
      <c r="BD42" s="717"/>
      <c r="BE42" s="717"/>
      <c r="BF42" s="719"/>
      <c r="BG42" s="708"/>
      <c r="BH42" s="709"/>
      <c r="BI42" s="709"/>
      <c r="BJ42" s="709"/>
      <c r="BK42" s="709"/>
      <c r="BL42" s="206"/>
      <c r="BM42" s="680" t="s">
        <v>340</v>
      </c>
      <c r="BN42" s="680"/>
      <c r="BO42" s="680"/>
      <c r="BP42" s="680"/>
      <c r="BQ42" s="680"/>
      <c r="BR42" s="680"/>
      <c r="BS42" s="680"/>
      <c r="BT42" s="680"/>
      <c r="BU42" s="681"/>
      <c r="BV42" s="730">
        <v>295</v>
      </c>
      <c r="BW42" s="731"/>
      <c r="BX42" s="731"/>
      <c r="BY42" s="731"/>
      <c r="BZ42" s="731"/>
      <c r="CA42" s="731"/>
      <c r="CB42" s="740"/>
      <c r="CD42" s="655" t="s">
        <v>341</v>
      </c>
      <c r="CE42" s="656"/>
      <c r="CF42" s="656"/>
      <c r="CG42" s="656"/>
      <c r="CH42" s="656"/>
      <c r="CI42" s="656"/>
      <c r="CJ42" s="656"/>
      <c r="CK42" s="656"/>
      <c r="CL42" s="656"/>
      <c r="CM42" s="656"/>
      <c r="CN42" s="656"/>
      <c r="CO42" s="656"/>
      <c r="CP42" s="656"/>
      <c r="CQ42" s="657"/>
      <c r="CR42" s="658">
        <v>10284400</v>
      </c>
      <c r="CS42" s="691"/>
      <c r="CT42" s="691"/>
      <c r="CU42" s="691"/>
      <c r="CV42" s="691"/>
      <c r="CW42" s="691"/>
      <c r="CX42" s="691"/>
      <c r="CY42" s="692"/>
      <c r="CZ42" s="663">
        <v>8.4</v>
      </c>
      <c r="DA42" s="689"/>
      <c r="DB42" s="689"/>
      <c r="DC42" s="693"/>
      <c r="DD42" s="667">
        <v>2481752</v>
      </c>
      <c r="DE42" s="691"/>
      <c r="DF42" s="691"/>
      <c r="DG42" s="691"/>
      <c r="DH42" s="691"/>
      <c r="DI42" s="691"/>
      <c r="DJ42" s="691"/>
      <c r="DK42" s="692"/>
      <c r="DL42" s="741"/>
      <c r="DM42" s="742"/>
      <c r="DN42" s="742"/>
      <c r="DO42" s="742"/>
      <c r="DP42" s="742"/>
      <c r="DQ42" s="742"/>
      <c r="DR42" s="742"/>
      <c r="DS42" s="742"/>
      <c r="DT42" s="742"/>
      <c r="DU42" s="742"/>
      <c r="DV42" s="743"/>
      <c r="DW42" s="732"/>
      <c r="DX42" s="733"/>
      <c r="DY42" s="733"/>
      <c r="DZ42" s="733"/>
      <c r="EA42" s="733"/>
      <c r="EB42" s="733"/>
      <c r="EC42" s="734"/>
    </row>
    <row r="43" spans="2:133" ht="11.25" customHeight="1" x14ac:dyDescent="0.2">
      <c r="B43" s="196" t="s">
        <v>342</v>
      </c>
      <c r="CD43" s="655" t="s">
        <v>343</v>
      </c>
      <c r="CE43" s="656"/>
      <c r="CF43" s="656"/>
      <c r="CG43" s="656"/>
      <c r="CH43" s="656"/>
      <c r="CI43" s="656"/>
      <c r="CJ43" s="656"/>
      <c r="CK43" s="656"/>
      <c r="CL43" s="656"/>
      <c r="CM43" s="656"/>
      <c r="CN43" s="656"/>
      <c r="CO43" s="656"/>
      <c r="CP43" s="656"/>
      <c r="CQ43" s="657"/>
      <c r="CR43" s="658">
        <v>370794</v>
      </c>
      <c r="CS43" s="691"/>
      <c r="CT43" s="691"/>
      <c r="CU43" s="691"/>
      <c r="CV43" s="691"/>
      <c r="CW43" s="691"/>
      <c r="CX43" s="691"/>
      <c r="CY43" s="692"/>
      <c r="CZ43" s="663">
        <v>0.3</v>
      </c>
      <c r="DA43" s="689"/>
      <c r="DB43" s="689"/>
      <c r="DC43" s="693"/>
      <c r="DD43" s="667">
        <v>361607</v>
      </c>
      <c r="DE43" s="691"/>
      <c r="DF43" s="691"/>
      <c r="DG43" s="691"/>
      <c r="DH43" s="691"/>
      <c r="DI43" s="691"/>
      <c r="DJ43" s="691"/>
      <c r="DK43" s="692"/>
      <c r="DL43" s="741"/>
      <c r="DM43" s="742"/>
      <c r="DN43" s="742"/>
      <c r="DO43" s="742"/>
      <c r="DP43" s="742"/>
      <c r="DQ43" s="742"/>
      <c r="DR43" s="742"/>
      <c r="DS43" s="742"/>
      <c r="DT43" s="742"/>
      <c r="DU43" s="742"/>
      <c r="DV43" s="743"/>
      <c r="DW43" s="732"/>
      <c r="DX43" s="733"/>
      <c r="DY43" s="733"/>
      <c r="DZ43" s="733"/>
      <c r="EA43" s="733"/>
      <c r="EB43" s="733"/>
      <c r="EC43" s="734"/>
    </row>
    <row r="44" spans="2:133" ht="11.25" customHeight="1" x14ac:dyDescent="0.2">
      <c r="B44" s="744" t="s">
        <v>344</v>
      </c>
      <c r="C44" s="744"/>
      <c r="D44" s="744"/>
      <c r="E44" s="744"/>
      <c r="F44" s="744"/>
      <c r="G44" s="744"/>
      <c r="H44" s="744"/>
      <c r="I44" s="744"/>
      <c r="J44" s="744"/>
      <c r="K44" s="744"/>
      <c r="L44" s="744"/>
      <c r="M44" s="744"/>
      <c r="N44" s="744"/>
      <c r="O44" s="744"/>
      <c r="P44" s="744"/>
      <c r="Q44" s="744"/>
      <c r="R44" s="744"/>
      <c r="S44" s="744"/>
      <c r="T44" s="744"/>
      <c r="U44" s="744"/>
      <c r="V44" s="744"/>
      <c r="W44" s="744"/>
      <c r="X44" s="744"/>
      <c r="Y44" s="744"/>
      <c r="Z44" s="744"/>
      <c r="AA44" s="744"/>
      <c r="AB44" s="744"/>
      <c r="AC44" s="744"/>
      <c r="AD44" s="744"/>
      <c r="AE44" s="744"/>
      <c r="AF44" s="744"/>
      <c r="AG44" s="744"/>
      <c r="AH44" s="744"/>
      <c r="AI44" s="744"/>
      <c r="AJ44" s="744"/>
      <c r="AK44" s="744"/>
      <c r="AL44" s="744"/>
      <c r="AM44" s="744"/>
      <c r="AN44" s="744"/>
      <c r="AO44" s="744"/>
      <c r="AP44" s="744"/>
      <c r="AQ44" s="744"/>
      <c r="AR44" s="744"/>
      <c r="AS44" s="744"/>
      <c r="AT44" s="744"/>
      <c r="AU44" s="744"/>
      <c r="AV44" s="744"/>
      <c r="AW44" s="744"/>
      <c r="AX44" s="744"/>
      <c r="AY44" s="744"/>
      <c r="AZ44" s="744"/>
      <c r="BA44" s="744"/>
      <c r="BB44" s="744"/>
      <c r="BC44" s="744"/>
      <c r="BD44" s="744"/>
      <c r="BE44" s="744"/>
      <c r="BF44" s="744"/>
      <c r="BG44" s="744"/>
      <c r="BH44" s="744"/>
      <c r="BI44" s="744"/>
      <c r="BJ44" s="744"/>
      <c r="BK44" s="744"/>
      <c r="BL44" s="744"/>
      <c r="BM44" s="744"/>
      <c r="BN44" s="744"/>
      <c r="BO44" s="744"/>
      <c r="BP44" s="744"/>
      <c r="BQ44" s="744"/>
      <c r="BR44" s="744"/>
      <c r="BS44" s="744"/>
      <c r="BT44" s="744"/>
      <c r="BU44" s="744"/>
      <c r="BV44" s="744"/>
      <c r="BW44" s="744"/>
      <c r="BX44" s="744"/>
      <c r="BY44" s="744"/>
      <c r="BZ44" s="744"/>
      <c r="CA44" s="744"/>
      <c r="CB44" s="744"/>
      <c r="CC44" s="745"/>
      <c r="CD44" s="694" t="s">
        <v>292</v>
      </c>
      <c r="CE44" s="695"/>
      <c r="CF44" s="655" t="s">
        <v>345</v>
      </c>
      <c r="CG44" s="656"/>
      <c r="CH44" s="656"/>
      <c r="CI44" s="656"/>
      <c r="CJ44" s="656"/>
      <c r="CK44" s="656"/>
      <c r="CL44" s="656"/>
      <c r="CM44" s="656"/>
      <c r="CN44" s="656"/>
      <c r="CO44" s="656"/>
      <c r="CP44" s="656"/>
      <c r="CQ44" s="657"/>
      <c r="CR44" s="658">
        <v>10284400</v>
      </c>
      <c r="CS44" s="659"/>
      <c r="CT44" s="659"/>
      <c r="CU44" s="659"/>
      <c r="CV44" s="659"/>
      <c r="CW44" s="659"/>
      <c r="CX44" s="659"/>
      <c r="CY44" s="660"/>
      <c r="CZ44" s="663">
        <v>8.4</v>
      </c>
      <c r="DA44" s="664"/>
      <c r="DB44" s="664"/>
      <c r="DC44" s="670"/>
      <c r="DD44" s="667">
        <v>2481752</v>
      </c>
      <c r="DE44" s="659"/>
      <c r="DF44" s="659"/>
      <c r="DG44" s="659"/>
      <c r="DH44" s="659"/>
      <c r="DI44" s="659"/>
      <c r="DJ44" s="659"/>
      <c r="DK44" s="660"/>
      <c r="DL44" s="741"/>
      <c r="DM44" s="742"/>
      <c r="DN44" s="742"/>
      <c r="DO44" s="742"/>
      <c r="DP44" s="742"/>
      <c r="DQ44" s="742"/>
      <c r="DR44" s="742"/>
      <c r="DS44" s="742"/>
      <c r="DT44" s="742"/>
      <c r="DU44" s="742"/>
      <c r="DV44" s="743"/>
      <c r="DW44" s="732"/>
      <c r="DX44" s="733"/>
      <c r="DY44" s="733"/>
      <c r="DZ44" s="733"/>
      <c r="EA44" s="733"/>
      <c r="EB44" s="733"/>
      <c r="EC44" s="734"/>
    </row>
    <row r="45" spans="2:133" ht="11.25" customHeight="1" x14ac:dyDescent="0.2">
      <c r="B45" s="744" t="s">
        <v>346</v>
      </c>
      <c r="C45" s="744"/>
      <c r="D45" s="744"/>
      <c r="E45" s="744"/>
      <c r="F45" s="744"/>
      <c r="G45" s="744"/>
      <c r="H45" s="744"/>
      <c r="I45" s="744"/>
      <c r="J45" s="744"/>
      <c r="K45" s="744"/>
      <c r="L45" s="744"/>
      <c r="M45" s="744"/>
      <c r="N45" s="744"/>
      <c r="O45" s="744"/>
      <c r="P45" s="744"/>
      <c r="Q45" s="744"/>
      <c r="R45" s="744"/>
      <c r="S45" s="744"/>
      <c r="T45" s="744"/>
      <c r="U45" s="744"/>
      <c r="V45" s="744"/>
      <c r="W45" s="744"/>
      <c r="X45" s="744"/>
      <c r="Y45" s="744"/>
      <c r="Z45" s="744"/>
      <c r="AA45" s="744"/>
      <c r="AB45" s="744"/>
      <c r="AC45" s="744"/>
      <c r="AD45" s="744"/>
      <c r="AE45" s="744"/>
      <c r="AF45" s="744"/>
      <c r="AG45" s="744"/>
      <c r="AH45" s="744"/>
      <c r="AI45" s="744"/>
      <c r="AJ45" s="744"/>
      <c r="AK45" s="744"/>
      <c r="AL45" s="744"/>
      <c r="AM45" s="744"/>
      <c r="AN45" s="744"/>
      <c r="AO45" s="744"/>
      <c r="AP45" s="744"/>
      <c r="AQ45" s="744"/>
      <c r="AR45" s="744"/>
      <c r="AS45" s="744"/>
      <c r="AT45" s="744"/>
      <c r="AU45" s="744"/>
      <c r="AV45" s="744"/>
      <c r="AW45" s="744"/>
      <c r="AX45" s="744"/>
      <c r="AY45" s="744"/>
      <c r="AZ45" s="744"/>
      <c r="BA45" s="744"/>
      <c r="BB45" s="744"/>
      <c r="BC45" s="744"/>
      <c r="BD45" s="744"/>
      <c r="BE45" s="744"/>
      <c r="BF45" s="744"/>
      <c r="BG45" s="744"/>
      <c r="BH45" s="744"/>
      <c r="BI45" s="744"/>
      <c r="BJ45" s="744"/>
      <c r="BK45" s="744"/>
      <c r="BL45" s="744"/>
      <c r="BM45" s="744"/>
      <c r="BN45" s="744"/>
      <c r="BO45" s="744"/>
      <c r="BP45" s="744"/>
      <c r="BQ45" s="744"/>
      <c r="BR45" s="744"/>
      <c r="BS45" s="744"/>
      <c r="BT45" s="744"/>
      <c r="BU45" s="744"/>
      <c r="BV45" s="744"/>
      <c r="BW45" s="744"/>
      <c r="BX45" s="744"/>
      <c r="BY45" s="744"/>
      <c r="BZ45" s="744"/>
      <c r="CA45" s="744"/>
      <c r="CB45" s="744"/>
      <c r="CC45" s="745"/>
      <c r="CD45" s="696"/>
      <c r="CE45" s="697"/>
      <c r="CF45" s="655" t="s">
        <v>347</v>
      </c>
      <c r="CG45" s="656"/>
      <c r="CH45" s="656"/>
      <c r="CI45" s="656"/>
      <c r="CJ45" s="656"/>
      <c r="CK45" s="656"/>
      <c r="CL45" s="656"/>
      <c r="CM45" s="656"/>
      <c r="CN45" s="656"/>
      <c r="CO45" s="656"/>
      <c r="CP45" s="656"/>
      <c r="CQ45" s="657"/>
      <c r="CR45" s="658">
        <v>890730</v>
      </c>
      <c r="CS45" s="691"/>
      <c r="CT45" s="691"/>
      <c r="CU45" s="691"/>
      <c r="CV45" s="691"/>
      <c r="CW45" s="691"/>
      <c r="CX45" s="691"/>
      <c r="CY45" s="692"/>
      <c r="CZ45" s="663">
        <v>0.7</v>
      </c>
      <c r="DA45" s="689"/>
      <c r="DB45" s="689"/>
      <c r="DC45" s="693"/>
      <c r="DD45" s="667">
        <v>93473</v>
      </c>
      <c r="DE45" s="691"/>
      <c r="DF45" s="691"/>
      <c r="DG45" s="691"/>
      <c r="DH45" s="691"/>
      <c r="DI45" s="691"/>
      <c r="DJ45" s="691"/>
      <c r="DK45" s="692"/>
      <c r="DL45" s="741"/>
      <c r="DM45" s="742"/>
      <c r="DN45" s="742"/>
      <c r="DO45" s="742"/>
      <c r="DP45" s="742"/>
      <c r="DQ45" s="742"/>
      <c r="DR45" s="742"/>
      <c r="DS45" s="742"/>
      <c r="DT45" s="742"/>
      <c r="DU45" s="742"/>
      <c r="DV45" s="743"/>
      <c r="DW45" s="732"/>
      <c r="DX45" s="733"/>
      <c r="DY45" s="733"/>
      <c r="DZ45" s="733"/>
      <c r="EA45" s="733"/>
      <c r="EB45" s="733"/>
      <c r="EC45" s="734"/>
    </row>
    <row r="46" spans="2:133" ht="11.25" customHeight="1" x14ac:dyDescent="0.2">
      <c r="B46" s="207"/>
      <c r="CD46" s="696"/>
      <c r="CE46" s="697"/>
      <c r="CF46" s="655" t="s">
        <v>348</v>
      </c>
      <c r="CG46" s="656"/>
      <c r="CH46" s="656"/>
      <c r="CI46" s="656"/>
      <c r="CJ46" s="656"/>
      <c r="CK46" s="656"/>
      <c r="CL46" s="656"/>
      <c r="CM46" s="656"/>
      <c r="CN46" s="656"/>
      <c r="CO46" s="656"/>
      <c r="CP46" s="656"/>
      <c r="CQ46" s="657"/>
      <c r="CR46" s="658">
        <v>9393670</v>
      </c>
      <c r="CS46" s="659"/>
      <c r="CT46" s="659"/>
      <c r="CU46" s="659"/>
      <c r="CV46" s="659"/>
      <c r="CW46" s="659"/>
      <c r="CX46" s="659"/>
      <c r="CY46" s="660"/>
      <c r="CZ46" s="663">
        <v>7.7</v>
      </c>
      <c r="DA46" s="664"/>
      <c r="DB46" s="664"/>
      <c r="DC46" s="670"/>
      <c r="DD46" s="667">
        <v>2388279</v>
      </c>
      <c r="DE46" s="659"/>
      <c r="DF46" s="659"/>
      <c r="DG46" s="659"/>
      <c r="DH46" s="659"/>
      <c r="DI46" s="659"/>
      <c r="DJ46" s="659"/>
      <c r="DK46" s="660"/>
      <c r="DL46" s="741"/>
      <c r="DM46" s="742"/>
      <c r="DN46" s="742"/>
      <c r="DO46" s="742"/>
      <c r="DP46" s="742"/>
      <c r="DQ46" s="742"/>
      <c r="DR46" s="742"/>
      <c r="DS46" s="742"/>
      <c r="DT46" s="742"/>
      <c r="DU46" s="742"/>
      <c r="DV46" s="743"/>
      <c r="DW46" s="732"/>
      <c r="DX46" s="733"/>
      <c r="DY46" s="733"/>
      <c r="DZ46" s="733"/>
      <c r="EA46" s="733"/>
      <c r="EB46" s="733"/>
      <c r="EC46" s="734"/>
    </row>
    <row r="47" spans="2:133" ht="11.25" customHeight="1" x14ac:dyDescent="0.2">
      <c r="B47" s="207"/>
      <c r="CD47" s="696"/>
      <c r="CE47" s="697"/>
      <c r="CF47" s="655" t="s">
        <v>349</v>
      </c>
      <c r="CG47" s="656"/>
      <c r="CH47" s="656"/>
      <c r="CI47" s="656"/>
      <c r="CJ47" s="656"/>
      <c r="CK47" s="656"/>
      <c r="CL47" s="656"/>
      <c r="CM47" s="656"/>
      <c r="CN47" s="656"/>
      <c r="CO47" s="656"/>
      <c r="CP47" s="656"/>
      <c r="CQ47" s="657"/>
      <c r="CR47" s="658" t="s">
        <v>122</v>
      </c>
      <c r="CS47" s="691"/>
      <c r="CT47" s="691"/>
      <c r="CU47" s="691"/>
      <c r="CV47" s="691"/>
      <c r="CW47" s="691"/>
      <c r="CX47" s="691"/>
      <c r="CY47" s="692"/>
      <c r="CZ47" s="663" t="s">
        <v>122</v>
      </c>
      <c r="DA47" s="689"/>
      <c r="DB47" s="689"/>
      <c r="DC47" s="693"/>
      <c r="DD47" s="667" t="s">
        <v>122</v>
      </c>
      <c r="DE47" s="691"/>
      <c r="DF47" s="691"/>
      <c r="DG47" s="691"/>
      <c r="DH47" s="691"/>
      <c r="DI47" s="691"/>
      <c r="DJ47" s="691"/>
      <c r="DK47" s="692"/>
      <c r="DL47" s="741"/>
      <c r="DM47" s="742"/>
      <c r="DN47" s="742"/>
      <c r="DO47" s="742"/>
      <c r="DP47" s="742"/>
      <c r="DQ47" s="742"/>
      <c r="DR47" s="742"/>
      <c r="DS47" s="742"/>
      <c r="DT47" s="742"/>
      <c r="DU47" s="742"/>
      <c r="DV47" s="743"/>
      <c r="DW47" s="732"/>
      <c r="DX47" s="733"/>
      <c r="DY47" s="733"/>
      <c r="DZ47" s="733"/>
      <c r="EA47" s="733"/>
      <c r="EB47" s="733"/>
      <c r="EC47" s="734"/>
    </row>
    <row r="48" spans="2:133" ht="10.8" x14ac:dyDescent="0.2">
      <c r="B48" s="207"/>
      <c r="CD48" s="698"/>
      <c r="CE48" s="699"/>
      <c r="CF48" s="655" t="s">
        <v>350</v>
      </c>
      <c r="CG48" s="656"/>
      <c r="CH48" s="656"/>
      <c r="CI48" s="656"/>
      <c r="CJ48" s="656"/>
      <c r="CK48" s="656"/>
      <c r="CL48" s="656"/>
      <c r="CM48" s="656"/>
      <c r="CN48" s="656"/>
      <c r="CO48" s="656"/>
      <c r="CP48" s="656"/>
      <c r="CQ48" s="657"/>
      <c r="CR48" s="658" t="s">
        <v>122</v>
      </c>
      <c r="CS48" s="659"/>
      <c r="CT48" s="659"/>
      <c r="CU48" s="659"/>
      <c r="CV48" s="659"/>
      <c r="CW48" s="659"/>
      <c r="CX48" s="659"/>
      <c r="CY48" s="660"/>
      <c r="CZ48" s="663" t="s">
        <v>122</v>
      </c>
      <c r="DA48" s="664"/>
      <c r="DB48" s="664"/>
      <c r="DC48" s="670"/>
      <c r="DD48" s="667" t="s">
        <v>122</v>
      </c>
      <c r="DE48" s="659"/>
      <c r="DF48" s="659"/>
      <c r="DG48" s="659"/>
      <c r="DH48" s="659"/>
      <c r="DI48" s="659"/>
      <c r="DJ48" s="659"/>
      <c r="DK48" s="660"/>
      <c r="DL48" s="741"/>
      <c r="DM48" s="742"/>
      <c r="DN48" s="742"/>
      <c r="DO48" s="742"/>
      <c r="DP48" s="742"/>
      <c r="DQ48" s="742"/>
      <c r="DR48" s="742"/>
      <c r="DS48" s="742"/>
      <c r="DT48" s="742"/>
      <c r="DU48" s="742"/>
      <c r="DV48" s="743"/>
      <c r="DW48" s="732"/>
      <c r="DX48" s="733"/>
      <c r="DY48" s="733"/>
      <c r="DZ48" s="733"/>
      <c r="EA48" s="733"/>
      <c r="EB48" s="733"/>
      <c r="EC48" s="734"/>
    </row>
    <row r="49" spans="2:133" ht="11.25" customHeight="1" x14ac:dyDescent="0.2">
      <c r="B49" s="207"/>
      <c r="CD49" s="679" t="s">
        <v>351</v>
      </c>
      <c r="CE49" s="680"/>
      <c r="CF49" s="680"/>
      <c r="CG49" s="680"/>
      <c r="CH49" s="680"/>
      <c r="CI49" s="680"/>
      <c r="CJ49" s="680"/>
      <c r="CK49" s="680"/>
      <c r="CL49" s="680"/>
      <c r="CM49" s="680"/>
      <c r="CN49" s="680"/>
      <c r="CO49" s="680"/>
      <c r="CP49" s="680"/>
      <c r="CQ49" s="681"/>
      <c r="CR49" s="730">
        <v>121936650</v>
      </c>
      <c r="CS49" s="717"/>
      <c r="CT49" s="717"/>
      <c r="CU49" s="717"/>
      <c r="CV49" s="717"/>
      <c r="CW49" s="717"/>
      <c r="CX49" s="717"/>
      <c r="CY49" s="746"/>
      <c r="CZ49" s="738">
        <v>100</v>
      </c>
      <c r="DA49" s="747"/>
      <c r="DB49" s="747"/>
      <c r="DC49" s="748"/>
      <c r="DD49" s="749">
        <v>78007210</v>
      </c>
      <c r="DE49" s="717"/>
      <c r="DF49" s="717"/>
      <c r="DG49" s="717"/>
      <c r="DH49" s="717"/>
      <c r="DI49" s="717"/>
      <c r="DJ49" s="717"/>
      <c r="DK49" s="746"/>
      <c r="DL49" s="750"/>
      <c r="DM49" s="751"/>
      <c r="DN49" s="751"/>
      <c r="DO49" s="751"/>
      <c r="DP49" s="751"/>
      <c r="DQ49" s="751"/>
      <c r="DR49" s="751"/>
      <c r="DS49" s="751"/>
      <c r="DT49" s="751"/>
      <c r="DU49" s="751"/>
      <c r="DV49" s="752"/>
      <c r="DW49" s="753"/>
      <c r="DX49" s="754"/>
      <c r="DY49" s="754"/>
      <c r="DZ49" s="754"/>
      <c r="EA49" s="754"/>
      <c r="EB49" s="754"/>
      <c r="EC49" s="755"/>
    </row>
  </sheetData>
  <sheetProtection algorithmName="SHA-512" hashValue="Ih5M1UAdFom8xVIyRVsZf8xDtq7v4FnYoRjlKOHpCJUeDHtYhYGagNP5g86+Elpg6s2FUFFT1y3a8kdUlWSwCg==" saltValue="4icZVz8idWy9/Bh/SAZJd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5" zoomScaleNormal="85"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56" t="s">
        <v>352</v>
      </c>
      <c r="B2" s="756"/>
      <c r="C2" s="756"/>
      <c r="D2" s="756"/>
      <c r="E2" s="756"/>
      <c r="F2" s="756"/>
      <c r="G2" s="756"/>
      <c r="H2" s="756"/>
      <c r="I2" s="756"/>
      <c r="J2" s="756"/>
      <c r="K2" s="756"/>
      <c r="L2" s="756"/>
      <c r="M2" s="756"/>
      <c r="N2" s="756"/>
      <c r="O2" s="756"/>
      <c r="P2" s="756"/>
      <c r="Q2" s="756"/>
      <c r="R2" s="756"/>
      <c r="S2" s="756"/>
      <c r="T2" s="756"/>
      <c r="U2" s="756"/>
      <c r="V2" s="756"/>
      <c r="W2" s="756"/>
      <c r="X2" s="756"/>
      <c r="Y2" s="756"/>
      <c r="Z2" s="756"/>
      <c r="AA2" s="756"/>
      <c r="AB2" s="756"/>
      <c r="AC2" s="756"/>
      <c r="AD2" s="756"/>
      <c r="AE2" s="756"/>
      <c r="AF2" s="756"/>
      <c r="AG2" s="756"/>
      <c r="AH2" s="756"/>
      <c r="AI2" s="756"/>
      <c r="AJ2" s="756"/>
      <c r="AK2" s="756"/>
      <c r="AL2" s="756"/>
      <c r="AM2" s="756"/>
      <c r="AN2" s="756"/>
      <c r="AO2" s="756"/>
      <c r="AP2" s="756"/>
      <c r="AQ2" s="756"/>
      <c r="AR2" s="756"/>
      <c r="AS2" s="756"/>
      <c r="AT2" s="756"/>
      <c r="AU2" s="756"/>
      <c r="AV2" s="756"/>
      <c r="AW2" s="756"/>
      <c r="AX2" s="756"/>
      <c r="AY2" s="756"/>
      <c r="AZ2" s="756"/>
      <c r="BA2" s="756"/>
      <c r="BB2" s="756"/>
      <c r="BC2" s="756"/>
      <c r="BD2" s="756"/>
      <c r="BE2" s="756"/>
      <c r="BF2" s="756"/>
      <c r="BG2" s="756"/>
      <c r="BH2" s="756"/>
      <c r="BI2" s="756"/>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57" t="s">
        <v>353</v>
      </c>
      <c r="DK2" s="758"/>
      <c r="DL2" s="758"/>
      <c r="DM2" s="758"/>
      <c r="DN2" s="758"/>
      <c r="DO2" s="759"/>
      <c r="DP2" s="210"/>
      <c r="DQ2" s="757" t="s">
        <v>354</v>
      </c>
      <c r="DR2" s="758"/>
      <c r="DS2" s="758"/>
      <c r="DT2" s="758"/>
      <c r="DU2" s="758"/>
      <c r="DV2" s="758"/>
      <c r="DW2" s="758"/>
      <c r="DX2" s="758"/>
      <c r="DY2" s="758"/>
      <c r="DZ2" s="759"/>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60" t="s">
        <v>355</v>
      </c>
      <c r="B4" s="760"/>
      <c r="C4" s="760"/>
      <c r="D4" s="760"/>
      <c r="E4" s="760"/>
      <c r="F4" s="760"/>
      <c r="G4" s="760"/>
      <c r="H4" s="760"/>
      <c r="I4" s="760"/>
      <c r="J4" s="760"/>
      <c r="K4" s="760"/>
      <c r="L4" s="760"/>
      <c r="M4" s="760"/>
      <c r="N4" s="760"/>
      <c r="O4" s="760"/>
      <c r="P4" s="760"/>
      <c r="Q4" s="760"/>
      <c r="R4" s="760"/>
      <c r="S4" s="760"/>
      <c r="T4" s="760"/>
      <c r="U4" s="760"/>
      <c r="V4" s="760"/>
      <c r="W4" s="760"/>
      <c r="X4" s="760"/>
      <c r="Y4" s="760"/>
      <c r="Z4" s="760"/>
      <c r="AA4" s="760"/>
      <c r="AB4" s="760"/>
      <c r="AC4" s="760"/>
      <c r="AD4" s="760"/>
      <c r="AE4" s="760"/>
      <c r="AF4" s="760"/>
      <c r="AG4" s="760"/>
      <c r="AH4" s="760"/>
      <c r="AI4" s="760"/>
      <c r="AJ4" s="760"/>
      <c r="AK4" s="760"/>
      <c r="AL4" s="760"/>
      <c r="AM4" s="760"/>
      <c r="AN4" s="760"/>
      <c r="AO4" s="760"/>
      <c r="AP4" s="760"/>
      <c r="AQ4" s="760"/>
      <c r="AR4" s="760"/>
      <c r="AS4" s="760"/>
      <c r="AT4" s="760"/>
      <c r="AU4" s="760"/>
      <c r="AV4" s="760"/>
      <c r="AW4" s="760"/>
      <c r="AX4" s="760"/>
      <c r="AY4" s="760"/>
      <c r="AZ4" s="214"/>
      <c r="BA4" s="214"/>
      <c r="BB4" s="214"/>
      <c r="BC4" s="214"/>
      <c r="BD4" s="214"/>
      <c r="BE4" s="215"/>
      <c r="BF4" s="215"/>
      <c r="BG4" s="215"/>
      <c r="BH4" s="215"/>
      <c r="BI4" s="215"/>
      <c r="BJ4" s="215"/>
      <c r="BK4" s="215"/>
      <c r="BL4" s="215"/>
      <c r="BM4" s="215"/>
      <c r="BN4" s="215"/>
      <c r="BO4" s="215"/>
      <c r="BP4" s="215"/>
      <c r="BQ4" s="761" t="s">
        <v>356</v>
      </c>
      <c r="BR4" s="761"/>
      <c r="BS4" s="761"/>
      <c r="BT4" s="761"/>
      <c r="BU4" s="761"/>
      <c r="BV4" s="761"/>
      <c r="BW4" s="761"/>
      <c r="BX4" s="761"/>
      <c r="BY4" s="761"/>
      <c r="BZ4" s="761"/>
      <c r="CA4" s="761"/>
      <c r="CB4" s="761"/>
      <c r="CC4" s="761"/>
      <c r="CD4" s="761"/>
      <c r="CE4" s="761"/>
      <c r="CF4" s="761"/>
      <c r="CG4" s="761"/>
      <c r="CH4" s="761"/>
      <c r="CI4" s="761"/>
      <c r="CJ4" s="761"/>
      <c r="CK4" s="761"/>
      <c r="CL4" s="761"/>
      <c r="CM4" s="761"/>
      <c r="CN4" s="761"/>
      <c r="CO4" s="761"/>
      <c r="CP4" s="761"/>
      <c r="CQ4" s="761"/>
      <c r="CR4" s="761"/>
      <c r="CS4" s="761"/>
      <c r="CT4" s="761"/>
      <c r="CU4" s="761"/>
      <c r="CV4" s="761"/>
      <c r="CW4" s="761"/>
      <c r="CX4" s="761"/>
      <c r="CY4" s="761"/>
      <c r="CZ4" s="761"/>
      <c r="DA4" s="761"/>
      <c r="DB4" s="761"/>
      <c r="DC4" s="761"/>
      <c r="DD4" s="761"/>
      <c r="DE4" s="761"/>
      <c r="DF4" s="761"/>
      <c r="DG4" s="761"/>
      <c r="DH4" s="761"/>
      <c r="DI4" s="761"/>
      <c r="DJ4" s="761"/>
      <c r="DK4" s="761"/>
      <c r="DL4" s="761"/>
      <c r="DM4" s="761"/>
      <c r="DN4" s="761"/>
      <c r="DO4" s="761"/>
      <c r="DP4" s="761"/>
      <c r="DQ4" s="761"/>
      <c r="DR4" s="761"/>
      <c r="DS4" s="761"/>
      <c r="DT4" s="761"/>
      <c r="DU4" s="761"/>
      <c r="DV4" s="761"/>
      <c r="DW4" s="761"/>
      <c r="DX4" s="761"/>
      <c r="DY4" s="761"/>
      <c r="DZ4" s="761"/>
      <c r="EA4" s="216"/>
    </row>
    <row r="5" spans="1:131" s="217" customFormat="1" ht="26.25" customHeight="1" x14ac:dyDescent="0.2">
      <c r="A5" s="762" t="s">
        <v>357</v>
      </c>
      <c r="B5" s="763"/>
      <c r="C5" s="763"/>
      <c r="D5" s="763"/>
      <c r="E5" s="763"/>
      <c r="F5" s="763"/>
      <c r="G5" s="763"/>
      <c r="H5" s="763"/>
      <c r="I5" s="763"/>
      <c r="J5" s="763"/>
      <c r="K5" s="763"/>
      <c r="L5" s="763"/>
      <c r="M5" s="763"/>
      <c r="N5" s="763"/>
      <c r="O5" s="763"/>
      <c r="P5" s="764"/>
      <c r="Q5" s="768" t="s">
        <v>358</v>
      </c>
      <c r="R5" s="769"/>
      <c r="S5" s="769"/>
      <c r="T5" s="769"/>
      <c r="U5" s="770"/>
      <c r="V5" s="768" t="s">
        <v>359</v>
      </c>
      <c r="W5" s="769"/>
      <c r="X5" s="769"/>
      <c r="Y5" s="769"/>
      <c r="Z5" s="770"/>
      <c r="AA5" s="768" t="s">
        <v>360</v>
      </c>
      <c r="AB5" s="769"/>
      <c r="AC5" s="769"/>
      <c r="AD5" s="769"/>
      <c r="AE5" s="769"/>
      <c r="AF5" s="774" t="s">
        <v>361</v>
      </c>
      <c r="AG5" s="769"/>
      <c r="AH5" s="769"/>
      <c r="AI5" s="769"/>
      <c r="AJ5" s="775"/>
      <c r="AK5" s="769" t="s">
        <v>362</v>
      </c>
      <c r="AL5" s="769"/>
      <c r="AM5" s="769"/>
      <c r="AN5" s="769"/>
      <c r="AO5" s="770"/>
      <c r="AP5" s="768" t="s">
        <v>363</v>
      </c>
      <c r="AQ5" s="769"/>
      <c r="AR5" s="769"/>
      <c r="AS5" s="769"/>
      <c r="AT5" s="770"/>
      <c r="AU5" s="768" t="s">
        <v>364</v>
      </c>
      <c r="AV5" s="769"/>
      <c r="AW5" s="769"/>
      <c r="AX5" s="769"/>
      <c r="AY5" s="775"/>
      <c r="AZ5" s="214"/>
      <c r="BA5" s="214"/>
      <c r="BB5" s="214"/>
      <c r="BC5" s="214"/>
      <c r="BD5" s="214"/>
      <c r="BE5" s="215"/>
      <c r="BF5" s="215"/>
      <c r="BG5" s="215"/>
      <c r="BH5" s="215"/>
      <c r="BI5" s="215"/>
      <c r="BJ5" s="215"/>
      <c r="BK5" s="215"/>
      <c r="BL5" s="215"/>
      <c r="BM5" s="215"/>
      <c r="BN5" s="215"/>
      <c r="BO5" s="215"/>
      <c r="BP5" s="215"/>
      <c r="BQ5" s="762" t="s">
        <v>365</v>
      </c>
      <c r="BR5" s="763"/>
      <c r="BS5" s="763"/>
      <c r="BT5" s="763"/>
      <c r="BU5" s="763"/>
      <c r="BV5" s="763"/>
      <c r="BW5" s="763"/>
      <c r="BX5" s="763"/>
      <c r="BY5" s="763"/>
      <c r="BZ5" s="763"/>
      <c r="CA5" s="763"/>
      <c r="CB5" s="763"/>
      <c r="CC5" s="763"/>
      <c r="CD5" s="763"/>
      <c r="CE5" s="763"/>
      <c r="CF5" s="763"/>
      <c r="CG5" s="764"/>
      <c r="CH5" s="768" t="s">
        <v>366</v>
      </c>
      <c r="CI5" s="769"/>
      <c r="CJ5" s="769"/>
      <c r="CK5" s="769"/>
      <c r="CL5" s="770"/>
      <c r="CM5" s="768" t="s">
        <v>367</v>
      </c>
      <c r="CN5" s="769"/>
      <c r="CO5" s="769"/>
      <c r="CP5" s="769"/>
      <c r="CQ5" s="770"/>
      <c r="CR5" s="768" t="s">
        <v>368</v>
      </c>
      <c r="CS5" s="769"/>
      <c r="CT5" s="769"/>
      <c r="CU5" s="769"/>
      <c r="CV5" s="770"/>
      <c r="CW5" s="768" t="s">
        <v>369</v>
      </c>
      <c r="CX5" s="769"/>
      <c r="CY5" s="769"/>
      <c r="CZ5" s="769"/>
      <c r="DA5" s="770"/>
      <c r="DB5" s="768" t="s">
        <v>370</v>
      </c>
      <c r="DC5" s="769"/>
      <c r="DD5" s="769"/>
      <c r="DE5" s="769"/>
      <c r="DF5" s="770"/>
      <c r="DG5" s="798" t="s">
        <v>371</v>
      </c>
      <c r="DH5" s="799"/>
      <c r="DI5" s="799"/>
      <c r="DJ5" s="799"/>
      <c r="DK5" s="800"/>
      <c r="DL5" s="798" t="s">
        <v>372</v>
      </c>
      <c r="DM5" s="799"/>
      <c r="DN5" s="799"/>
      <c r="DO5" s="799"/>
      <c r="DP5" s="800"/>
      <c r="DQ5" s="768" t="s">
        <v>373</v>
      </c>
      <c r="DR5" s="769"/>
      <c r="DS5" s="769"/>
      <c r="DT5" s="769"/>
      <c r="DU5" s="770"/>
      <c r="DV5" s="768" t="s">
        <v>364</v>
      </c>
      <c r="DW5" s="769"/>
      <c r="DX5" s="769"/>
      <c r="DY5" s="769"/>
      <c r="DZ5" s="775"/>
      <c r="EA5" s="216"/>
    </row>
    <row r="6" spans="1:131" s="217" customFormat="1" ht="26.25" customHeight="1" thickBot="1" x14ac:dyDescent="0.25">
      <c r="A6" s="765"/>
      <c r="B6" s="766"/>
      <c r="C6" s="766"/>
      <c r="D6" s="766"/>
      <c r="E6" s="766"/>
      <c r="F6" s="766"/>
      <c r="G6" s="766"/>
      <c r="H6" s="766"/>
      <c r="I6" s="766"/>
      <c r="J6" s="766"/>
      <c r="K6" s="766"/>
      <c r="L6" s="766"/>
      <c r="M6" s="766"/>
      <c r="N6" s="766"/>
      <c r="O6" s="766"/>
      <c r="P6" s="767"/>
      <c r="Q6" s="771"/>
      <c r="R6" s="772"/>
      <c r="S6" s="772"/>
      <c r="T6" s="772"/>
      <c r="U6" s="773"/>
      <c r="V6" s="771"/>
      <c r="W6" s="772"/>
      <c r="X6" s="772"/>
      <c r="Y6" s="772"/>
      <c r="Z6" s="773"/>
      <c r="AA6" s="771"/>
      <c r="AB6" s="772"/>
      <c r="AC6" s="772"/>
      <c r="AD6" s="772"/>
      <c r="AE6" s="772"/>
      <c r="AF6" s="776"/>
      <c r="AG6" s="772"/>
      <c r="AH6" s="772"/>
      <c r="AI6" s="772"/>
      <c r="AJ6" s="777"/>
      <c r="AK6" s="772"/>
      <c r="AL6" s="772"/>
      <c r="AM6" s="772"/>
      <c r="AN6" s="772"/>
      <c r="AO6" s="773"/>
      <c r="AP6" s="771"/>
      <c r="AQ6" s="772"/>
      <c r="AR6" s="772"/>
      <c r="AS6" s="772"/>
      <c r="AT6" s="773"/>
      <c r="AU6" s="771"/>
      <c r="AV6" s="772"/>
      <c r="AW6" s="772"/>
      <c r="AX6" s="772"/>
      <c r="AY6" s="777"/>
      <c r="AZ6" s="214"/>
      <c r="BA6" s="214"/>
      <c r="BB6" s="214"/>
      <c r="BC6" s="214"/>
      <c r="BD6" s="214"/>
      <c r="BE6" s="215"/>
      <c r="BF6" s="215"/>
      <c r="BG6" s="215"/>
      <c r="BH6" s="215"/>
      <c r="BI6" s="215"/>
      <c r="BJ6" s="215"/>
      <c r="BK6" s="215"/>
      <c r="BL6" s="215"/>
      <c r="BM6" s="215"/>
      <c r="BN6" s="215"/>
      <c r="BO6" s="215"/>
      <c r="BP6" s="215"/>
      <c r="BQ6" s="765"/>
      <c r="BR6" s="766"/>
      <c r="BS6" s="766"/>
      <c r="BT6" s="766"/>
      <c r="BU6" s="766"/>
      <c r="BV6" s="766"/>
      <c r="BW6" s="766"/>
      <c r="BX6" s="766"/>
      <c r="BY6" s="766"/>
      <c r="BZ6" s="766"/>
      <c r="CA6" s="766"/>
      <c r="CB6" s="766"/>
      <c r="CC6" s="766"/>
      <c r="CD6" s="766"/>
      <c r="CE6" s="766"/>
      <c r="CF6" s="766"/>
      <c r="CG6" s="767"/>
      <c r="CH6" s="771"/>
      <c r="CI6" s="772"/>
      <c r="CJ6" s="772"/>
      <c r="CK6" s="772"/>
      <c r="CL6" s="773"/>
      <c r="CM6" s="771"/>
      <c r="CN6" s="772"/>
      <c r="CO6" s="772"/>
      <c r="CP6" s="772"/>
      <c r="CQ6" s="773"/>
      <c r="CR6" s="771"/>
      <c r="CS6" s="772"/>
      <c r="CT6" s="772"/>
      <c r="CU6" s="772"/>
      <c r="CV6" s="773"/>
      <c r="CW6" s="771"/>
      <c r="CX6" s="772"/>
      <c r="CY6" s="772"/>
      <c r="CZ6" s="772"/>
      <c r="DA6" s="773"/>
      <c r="DB6" s="771"/>
      <c r="DC6" s="772"/>
      <c r="DD6" s="772"/>
      <c r="DE6" s="772"/>
      <c r="DF6" s="773"/>
      <c r="DG6" s="801"/>
      <c r="DH6" s="802"/>
      <c r="DI6" s="802"/>
      <c r="DJ6" s="802"/>
      <c r="DK6" s="803"/>
      <c r="DL6" s="801"/>
      <c r="DM6" s="802"/>
      <c r="DN6" s="802"/>
      <c r="DO6" s="802"/>
      <c r="DP6" s="803"/>
      <c r="DQ6" s="771"/>
      <c r="DR6" s="772"/>
      <c r="DS6" s="772"/>
      <c r="DT6" s="772"/>
      <c r="DU6" s="773"/>
      <c r="DV6" s="771"/>
      <c r="DW6" s="772"/>
      <c r="DX6" s="772"/>
      <c r="DY6" s="772"/>
      <c r="DZ6" s="777"/>
      <c r="EA6" s="216"/>
    </row>
    <row r="7" spans="1:131" s="217" customFormat="1" ht="26.25" customHeight="1" thickTop="1" x14ac:dyDescent="0.2">
      <c r="A7" s="218">
        <v>1</v>
      </c>
      <c r="B7" s="784" t="s">
        <v>374</v>
      </c>
      <c r="C7" s="785"/>
      <c r="D7" s="785"/>
      <c r="E7" s="785"/>
      <c r="F7" s="785"/>
      <c r="G7" s="785"/>
      <c r="H7" s="785"/>
      <c r="I7" s="785"/>
      <c r="J7" s="785"/>
      <c r="K7" s="785"/>
      <c r="L7" s="785"/>
      <c r="M7" s="785"/>
      <c r="N7" s="785"/>
      <c r="O7" s="785"/>
      <c r="P7" s="786"/>
      <c r="Q7" s="787">
        <v>136084</v>
      </c>
      <c r="R7" s="788"/>
      <c r="S7" s="788"/>
      <c r="T7" s="788"/>
      <c r="U7" s="788"/>
      <c r="V7" s="788">
        <v>127368</v>
      </c>
      <c r="W7" s="788"/>
      <c r="X7" s="788"/>
      <c r="Y7" s="788"/>
      <c r="Z7" s="788"/>
      <c r="AA7" s="788">
        <v>8716</v>
      </c>
      <c r="AB7" s="788"/>
      <c r="AC7" s="788"/>
      <c r="AD7" s="788"/>
      <c r="AE7" s="789"/>
      <c r="AF7" s="790">
        <v>8156</v>
      </c>
      <c r="AG7" s="791"/>
      <c r="AH7" s="791"/>
      <c r="AI7" s="791"/>
      <c r="AJ7" s="792"/>
      <c r="AK7" s="793">
        <v>8487</v>
      </c>
      <c r="AL7" s="794"/>
      <c r="AM7" s="794"/>
      <c r="AN7" s="794"/>
      <c r="AO7" s="794"/>
      <c r="AP7" s="794">
        <v>16248</v>
      </c>
      <c r="AQ7" s="794"/>
      <c r="AR7" s="794"/>
      <c r="AS7" s="794"/>
      <c r="AT7" s="794"/>
      <c r="AU7" s="795"/>
      <c r="AV7" s="795"/>
      <c r="AW7" s="795"/>
      <c r="AX7" s="795"/>
      <c r="AY7" s="796"/>
      <c r="AZ7" s="214"/>
      <c r="BA7" s="214"/>
      <c r="BB7" s="214"/>
      <c r="BC7" s="214"/>
      <c r="BD7" s="214"/>
      <c r="BE7" s="215"/>
      <c r="BF7" s="215"/>
      <c r="BG7" s="215"/>
      <c r="BH7" s="215"/>
      <c r="BI7" s="215"/>
      <c r="BJ7" s="215"/>
      <c r="BK7" s="215"/>
      <c r="BL7" s="215"/>
      <c r="BM7" s="215"/>
      <c r="BN7" s="215"/>
      <c r="BO7" s="215"/>
      <c r="BP7" s="215"/>
      <c r="BQ7" s="218">
        <v>1</v>
      </c>
      <c r="BR7" s="219" t="s">
        <v>560</v>
      </c>
      <c r="BS7" s="781" t="s">
        <v>550</v>
      </c>
      <c r="BT7" s="782"/>
      <c r="BU7" s="782"/>
      <c r="BV7" s="782"/>
      <c r="BW7" s="782"/>
      <c r="BX7" s="782"/>
      <c r="BY7" s="782"/>
      <c r="BZ7" s="782"/>
      <c r="CA7" s="782"/>
      <c r="CB7" s="782"/>
      <c r="CC7" s="782"/>
      <c r="CD7" s="782"/>
      <c r="CE7" s="782"/>
      <c r="CF7" s="782"/>
      <c r="CG7" s="797"/>
      <c r="CH7" s="778">
        <v>0</v>
      </c>
      <c r="CI7" s="779"/>
      <c r="CJ7" s="779"/>
      <c r="CK7" s="779"/>
      <c r="CL7" s="780"/>
      <c r="CM7" s="778">
        <v>13</v>
      </c>
      <c r="CN7" s="779"/>
      <c r="CO7" s="779"/>
      <c r="CP7" s="779"/>
      <c r="CQ7" s="780"/>
      <c r="CR7" s="778">
        <v>11</v>
      </c>
      <c r="CS7" s="779"/>
      <c r="CT7" s="779"/>
      <c r="CU7" s="779"/>
      <c r="CV7" s="780"/>
      <c r="CW7" s="778">
        <v>0</v>
      </c>
      <c r="CX7" s="779"/>
      <c r="CY7" s="779"/>
      <c r="CZ7" s="779"/>
      <c r="DA7" s="780"/>
      <c r="DB7" s="778" t="s">
        <v>542</v>
      </c>
      <c r="DC7" s="779"/>
      <c r="DD7" s="779"/>
      <c r="DE7" s="779"/>
      <c r="DF7" s="780"/>
      <c r="DG7" s="778" t="s">
        <v>542</v>
      </c>
      <c r="DH7" s="779"/>
      <c r="DI7" s="779"/>
      <c r="DJ7" s="779"/>
      <c r="DK7" s="780"/>
      <c r="DL7" s="778" t="s">
        <v>542</v>
      </c>
      <c r="DM7" s="779"/>
      <c r="DN7" s="779"/>
      <c r="DO7" s="779"/>
      <c r="DP7" s="780"/>
      <c r="DQ7" s="778" t="s">
        <v>542</v>
      </c>
      <c r="DR7" s="779"/>
      <c r="DS7" s="779"/>
      <c r="DT7" s="779"/>
      <c r="DU7" s="780"/>
      <c r="DV7" s="781"/>
      <c r="DW7" s="782"/>
      <c r="DX7" s="782"/>
      <c r="DY7" s="782"/>
      <c r="DZ7" s="783"/>
      <c r="EA7" s="216"/>
    </row>
    <row r="8" spans="1:131" s="217" customFormat="1" ht="26.25" customHeight="1" x14ac:dyDescent="0.2">
      <c r="A8" s="220">
        <v>2</v>
      </c>
      <c r="B8" s="815" t="s">
        <v>375</v>
      </c>
      <c r="C8" s="816"/>
      <c r="D8" s="816"/>
      <c r="E8" s="816"/>
      <c r="F8" s="816"/>
      <c r="G8" s="816"/>
      <c r="H8" s="816"/>
      <c r="I8" s="816"/>
      <c r="J8" s="816"/>
      <c r="K8" s="816"/>
      <c r="L8" s="816"/>
      <c r="M8" s="816"/>
      <c r="N8" s="816"/>
      <c r="O8" s="816"/>
      <c r="P8" s="817"/>
      <c r="Q8" s="818">
        <v>578</v>
      </c>
      <c r="R8" s="819"/>
      <c r="S8" s="819"/>
      <c r="T8" s="819"/>
      <c r="U8" s="819"/>
      <c r="V8" s="819">
        <v>578</v>
      </c>
      <c r="W8" s="819"/>
      <c r="X8" s="819"/>
      <c r="Y8" s="819"/>
      <c r="Z8" s="819"/>
      <c r="AA8" s="819" t="s">
        <v>561</v>
      </c>
      <c r="AB8" s="819"/>
      <c r="AC8" s="819"/>
      <c r="AD8" s="819"/>
      <c r="AE8" s="820"/>
      <c r="AF8" s="821" t="s">
        <v>561</v>
      </c>
      <c r="AG8" s="822"/>
      <c r="AH8" s="822"/>
      <c r="AI8" s="822"/>
      <c r="AJ8" s="823"/>
      <c r="AK8" s="804">
        <v>252</v>
      </c>
      <c r="AL8" s="805"/>
      <c r="AM8" s="805"/>
      <c r="AN8" s="805"/>
      <c r="AO8" s="805"/>
      <c r="AP8" s="805">
        <v>2187</v>
      </c>
      <c r="AQ8" s="805"/>
      <c r="AR8" s="805"/>
      <c r="AS8" s="805"/>
      <c r="AT8" s="805"/>
      <c r="AU8" s="806"/>
      <c r="AV8" s="806"/>
      <c r="AW8" s="806"/>
      <c r="AX8" s="806"/>
      <c r="AY8" s="807"/>
      <c r="AZ8" s="214"/>
      <c r="BA8" s="214"/>
      <c r="BB8" s="214"/>
      <c r="BC8" s="214"/>
      <c r="BD8" s="214"/>
      <c r="BE8" s="215"/>
      <c r="BF8" s="215"/>
      <c r="BG8" s="215"/>
      <c r="BH8" s="215"/>
      <c r="BI8" s="215"/>
      <c r="BJ8" s="215"/>
      <c r="BK8" s="215"/>
      <c r="BL8" s="215"/>
      <c r="BM8" s="215"/>
      <c r="BN8" s="215"/>
      <c r="BO8" s="215"/>
      <c r="BP8" s="215"/>
      <c r="BQ8" s="220">
        <v>2</v>
      </c>
      <c r="BR8" s="221"/>
      <c r="BS8" s="808" t="s">
        <v>557</v>
      </c>
      <c r="BT8" s="809"/>
      <c r="BU8" s="809"/>
      <c r="BV8" s="809"/>
      <c r="BW8" s="809"/>
      <c r="BX8" s="809"/>
      <c r="BY8" s="809"/>
      <c r="BZ8" s="809"/>
      <c r="CA8" s="809"/>
      <c r="CB8" s="809"/>
      <c r="CC8" s="809"/>
      <c r="CD8" s="809"/>
      <c r="CE8" s="809"/>
      <c r="CF8" s="809"/>
      <c r="CG8" s="810"/>
      <c r="CH8" s="811">
        <v>-2</v>
      </c>
      <c r="CI8" s="812"/>
      <c r="CJ8" s="812"/>
      <c r="CK8" s="812"/>
      <c r="CL8" s="813"/>
      <c r="CM8" s="811">
        <v>557</v>
      </c>
      <c r="CN8" s="812"/>
      <c r="CO8" s="812"/>
      <c r="CP8" s="812"/>
      <c r="CQ8" s="813"/>
      <c r="CR8" s="811">
        <v>500</v>
      </c>
      <c r="CS8" s="812"/>
      <c r="CT8" s="812"/>
      <c r="CU8" s="812"/>
      <c r="CV8" s="813"/>
      <c r="CW8" s="811">
        <v>212</v>
      </c>
      <c r="CX8" s="812"/>
      <c r="CY8" s="812"/>
      <c r="CZ8" s="812"/>
      <c r="DA8" s="813"/>
      <c r="DB8" s="811" t="s">
        <v>542</v>
      </c>
      <c r="DC8" s="812"/>
      <c r="DD8" s="812"/>
      <c r="DE8" s="812"/>
      <c r="DF8" s="813"/>
      <c r="DG8" s="811" t="s">
        <v>542</v>
      </c>
      <c r="DH8" s="812"/>
      <c r="DI8" s="812"/>
      <c r="DJ8" s="812"/>
      <c r="DK8" s="813"/>
      <c r="DL8" s="811" t="s">
        <v>542</v>
      </c>
      <c r="DM8" s="812"/>
      <c r="DN8" s="812"/>
      <c r="DO8" s="812"/>
      <c r="DP8" s="813"/>
      <c r="DQ8" s="811" t="s">
        <v>542</v>
      </c>
      <c r="DR8" s="812"/>
      <c r="DS8" s="812"/>
      <c r="DT8" s="812"/>
      <c r="DU8" s="813"/>
      <c r="DV8" s="808"/>
      <c r="DW8" s="809"/>
      <c r="DX8" s="809"/>
      <c r="DY8" s="809"/>
      <c r="DZ8" s="814"/>
      <c r="EA8" s="216"/>
    </row>
    <row r="9" spans="1:131" s="217" customFormat="1" ht="26.25" customHeight="1" x14ac:dyDescent="0.2">
      <c r="A9" s="220">
        <v>3</v>
      </c>
      <c r="B9" s="815"/>
      <c r="C9" s="816"/>
      <c r="D9" s="816"/>
      <c r="E9" s="816"/>
      <c r="F9" s="816"/>
      <c r="G9" s="816"/>
      <c r="H9" s="816"/>
      <c r="I9" s="816"/>
      <c r="J9" s="816"/>
      <c r="K9" s="816"/>
      <c r="L9" s="816"/>
      <c r="M9" s="816"/>
      <c r="N9" s="816"/>
      <c r="O9" s="816"/>
      <c r="P9" s="817"/>
      <c r="Q9" s="818"/>
      <c r="R9" s="819"/>
      <c r="S9" s="819"/>
      <c r="T9" s="819"/>
      <c r="U9" s="819"/>
      <c r="V9" s="819"/>
      <c r="W9" s="819"/>
      <c r="X9" s="819"/>
      <c r="Y9" s="819"/>
      <c r="Z9" s="819"/>
      <c r="AA9" s="819"/>
      <c r="AB9" s="819"/>
      <c r="AC9" s="819"/>
      <c r="AD9" s="819"/>
      <c r="AE9" s="820"/>
      <c r="AF9" s="821"/>
      <c r="AG9" s="822"/>
      <c r="AH9" s="822"/>
      <c r="AI9" s="822"/>
      <c r="AJ9" s="823"/>
      <c r="AK9" s="804"/>
      <c r="AL9" s="805"/>
      <c r="AM9" s="805"/>
      <c r="AN9" s="805"/>
      <c r="AO9" s="805"/>
      <c r="AP9" s="805"/>
      <c r="AQ9" s="805"/>
      <c r="AR9" s="805"/>
      <c r="AS9" s="805"/>
      <c r="AT9" s="805"/>
      <c r="AU9" s="806"/>
      <c r="AV9" s="806"/>
      <c r="AW9" s="806"/>
      <c r="AX9" s="806"/>
      <c r="AY9" s="807"/>
      <c r="AZ9" s="214"/>
      <c r="BA9" s="214"/>
      <c r="BB9" s="214"/>
      <c r="BC9" s="214"/>
      <c r="BD9" s="214"/>
      <c r="BE9" s="215"/>
      <c r="BF9" s="215"/>
      <c r="BG9" s="215"/>
      <c r="BH9" s="215"/>
      <c r="BI9" s="215"/>
      <c r="BJ9" s="215"/>
      <c r="BK9" s="215"/>
      <c r="BL9" s="215"/>
      <c r="BM9" s="215"/>
      <c r="BN9" s="215"/>
      <c r="BO9" s="215"/>
      <c r="BP9" s="215"/>
      <c r="BQ9" s="220">
        <v>3</v>
      </c>
      <c r="BR9" s="221"/>
      <c r="BS9" s="808" t="s">
        <v>551</v>
      </c>
      <c r="BT9" s="809"/>
      <c r="BU9" s="809"/>
      <c r="BV9" s="809"/>
      <c r="BW9" s="809"/>
      <c r="BX9" s="809"/>
      <c r="BY9" s="809"/>
      <c r="BZ9" s="809"/>
      <c r="CA9" s="809"/>
      <c r="CB9" s="809"/>
      <c r="CC9" s="809"/>
      <c r="CD9" s="809"/>
      <c r="CE9" s="809"/>
      <c r="CF9" s="809"/>
      <c r="CG9" s="810"/>
      <c r="CH9" s="811">
        <v>-2</v>
      </c>
      <c r="CI9" s="812"/>
      <c r="CJ9" s="812"/>
      <c r="CK9" s="812"/>
      <c r="CL9" s="813"/>
      <c r="CM9" s="811">
        <v>535</v>
      </c>
      <c r="CN9" s="812"/>
      <c r="CO9" s="812"/>
      <c r="CP9" s="812"/>
      <c r="CQ9" s="813"/>
      <c r="CR9" s="811">
        <v>500</v>
      </c>
      <c r="CS9" s="812"/>
      <c r="CT9" s="812"/>
      <c r="CU9" s="812"/>
      <c r="CV9" s="813"/>
      <c r="CW9" s="811">
        <v>355</v>
      </c>
      <c r="CX9" s="812"/>
      <c r="CY9" s="812"/>
      <c r="CZ9" s="812"/>
      <c r="DA9" s="813"/>
      <c r="DB9" s="811" t="s">
        <v>542</v>
      </c>
      <c r="DC9" s="812"/>
      <c r="DD9" s="812"/>
      <c r="DE9" s="812"/>
      <c r="DF9" s="813"/>
      <c r="DG9" s="811" t="s">
        <v>542</v>
      </c>
      <c r="DH9" s="812"/>
      <c r="DI9" s="812"/>
      <c r="DJ9" s="812"/>
      <c r="DK9" s="813"/>
      <c r="DL9" s="811" t="s">
        <v>542</v>
      </c>
      <c r="DM9" s="812"/>
      <c r="DN9" s="812"/>
      <c r="DO9" s="812"/>
      <c r="DP9" s="813"/>
      <c r="DQ9" s="811" t="s">
        <v>542</v>
      </c>
      <c r="DR9" s="812"/>
      <c r="DS9" s="812"/>
      <c r="DT9" s="812"/>
      <c r="DU9" s="813"/>
      <c r="DV9" s="808"/>
      <c r="DW9" s="809"/>
      <c r="DX9" s="809"/>
      <c r="DY9" s="809"/>
      <c r="DZ9" s="814"/>
      <c r="EA9" s="216"/>
    </row>
    <row r="10" spans="1:131" s="217" customFormat="1" ht="26.25" customHeight="1" x14ac:dyDescent="0.2">
      <c r="A10" s="220">
        <v>4</v>
      </c>
      <c r="B10" s="815"/>
      <c r="C10" s="816"/>
      <c r="D10" s="816"/>
      <c r="E10" s="816"/>
      <c r="F10" s="816"/>
      <c r="G10" s="816"/>
      <c r="H10" s="816"/>
      <c r="I10" s="816"/>
      <c r="J10" s="816"/>
      <c r="K10" s="816"/>
      <c r="L10" s="816"/>
      <c r="M10" s="816"/>
      <c r="N10" s="816"/>
      <c r="O10" s="816"/>
      <c r="P10" s="817"/>
      <c r="Q10" s="818"/>
      <c r="R10" s="819"/>
      <c r="S10" s="819"/>
      <c r="T10" s="819"/>
      <c r="U10" s="819"/>
      <c r="V10" s="819"/>
      <c r="W10" s="819"/>
      <c r="X10" s="819"/>
      <c r="Y10" s="819"/>
      <c r="Z10" s="819"/>
      <c r="AA10" s="819"/>
      <c r="AB10" s="819"/>
      <c r="AC10" s="819"/>
      <c r="AD10" s="819"/>
      <c r="AE10" s="820"/>
      <c r="AF10" s="821"/>
      <c r="AG10" s="822"/>
      <c r="AH10" s="822"/>
      <c r="AI10" s="822"/>
      <c r="AJ10" s="823"/>
      <c r="AK10" s="804"/>
      <c r="AL10" s="805"/>
      <c r="AM10" s="805"/>
      <c r="AN10" s="805"/>
      <c r="AO10" s="805"/>
      <c r="AP10" s="805"/>
      <c r="AQ10" s="805"/>
      <c r="AR10" s="805"/>
      <c r="AS10" s="805"/>
      <c r="AT10" s="805"/>
      <c r="AU10" s="806"/>
      <c r="AV10" s="806"/>
      <c r="AW10" s="806"/>
      <c r="AX10" s="806"/>
      <c r="AY10" s="807"/>
      <c r="AZ10" s="214"/>
      <c r="BA10" s="214"/>
      <c r="BB10" s="214"/>
      <c r="BC10" s="214"/>
      <c r="BD10" s="214"/>
      <c r="BE10" s="215"/>
      <c r="BF10" s="215"/>
      <c r="BG10" s="215"/>
      <c r="BH10" s="215"/>
      <c r="BI10" s="215"/>
      <c r="BJ10" s="215"/>
      <c r="BK10" s="215"/>
      <c r="BL10" s="215"/>
      <c r="BM10" s="215"/>
      <c r="BN10" s="215"/>
      <c r="BO10" s="215"/>
      <c r="BP10" s="215"/>
      <c r="BQ10" s="220">
        <v>4</v>
      </c>
      <c r="BR10" s="221"/>
      <c r="BS10" s="808"/>
      <c r="BT10" s="809"/>
      <c r="BU10" s="809"/>
      <c r="BV10" s="809"/>
      <c r="BW10" s="809"/>
      <c r="BX10" s="809"/>
      <c r="BY10" s="809"/>
      <c r="BZ10" s="809"/>
      <c r="CA10" s="809"/>
      <c r="CB10" s="809"/>
      <c r="CC10" s="809"/>
      <c r="CD10" s="809"/>
      <c r="CE10" s="809"/>
      <c r="CF10" s="809"/>
      <c r="CG10" s="810"/>
      <c r="CH10" s="811"/>
      <c r="CI10" s="812"/>
      <c r="CJ10" s="812"/>
      <c r="CK10" s="812"/>
      <c r="CL10" s="813"/>
      <c r="CM10" s="811"/>
      <c r="CN10" s="812"/>
      <c r="CO10" s="812"/>
      <c r="CP10" s="812"/>
      <c r="CQ10" s="813"/>
      <c r="CR10" s="811"/>
      <c r="CS10" s="812"/>
      <c r="CT10" s="812"/>
      <c r="CU10" s="812"/>
      <c r="CV10" s="813"/>
      <c r="CW10" s="811"/>
      <c r="CX10" s="812"/>
      <c r="CY10" s="812"/>
      <c r="CZ10" s="812"/>
      <c r="DA10" s="813"/>
      <c r="DB10" s="811"/>
      <c r="DC10" s="812"/>
      <c r="DD10" s="812"/>
      <c r="DE10" s="812"/>
      <c r="DF10" s="813"/>
      <c r="DG10" s="811"/>
      <c r="DH10" s="812"/>
      <c r="DI10" s="812"/>
      <c r="DJ10" s="812"/>
      <c r="DK10" s="813"/>
      <c r="DL10" s="811"/>
      <c r="DM10" s="812"/>
      <c r="DN10" s="812"/>
      <c r="DO10" s="812"/>
      <c r="DP10" s="813"/>
      <c r="DQ10" s="811"/>
      <c r="DR10" s="812"/>
      <c r="DS10" s="812"/>
      <c r="DT10" s="812"/>
      <c r="DU10" s="813"/>
      <c r="DV10" s="808"/>
      <c r="DW10" s="809"/>
      <c r="DX10" s="809"/>
      <c r="DY10" s="809"/>
      <c r="DZ10" s="814"/>
      <c r="EA10" s="216"/>
    </row>
    <row r="11" spans="1:131" s="217" customFormat="1" ht="26.25" customHeight="1" x14ac:dyDescent="0.2">
      <c r="A11" s="220">
        <v>5</v>
      </c>
      <c r="B11" s="815"/>
      <c r="C11" s="816"/>
      <c r="D11" s="816"/>
      <c r="E11" s="816"/>
      <c r="F11" s="816"/>
      <c r="G11" s="816"/>
      <c r="H11" s="816"/>
      <c r="I11" s="816"/>
      <c r="J11" s="816"/>
      <c r="K11" s="816"/>
      <c r="L11" s="816"/>
      <c r="M11" s="816"/>
      <c r="N11" s="816"/>
      <c r="O11" s="816"/>
      <c r="P11" s="817"/>
      <c r="Q11" s="818"/>
      <c r="R11" s="819"/>
      <c r="S11" s="819"/>
      <c r="T11" s="819"/>
      <c r="U11" s="819"/>
      <c r="V11" s="819"/>
      <c r="W11" s="819"/>
      <c r="X11" s="819"/>
      <c r="Y11" s="819"/>
      <c r="Z11" s="819"/>
      <c r="AA11" s="819"/>
      <c r="AB11" s="819"/>
      <c r="AC11" s="819"/>
      <c r="AD11" s="819"/>
      <c r="AE11" s="820"/>
      <c r="AF11" s="821"/>
      <c r="AG11" s="822"/>
      <c r="AH11" s="822"/>
      <c r="AI11" s="822"/>
      <c r="AJ11" s="823"/>
      <c r="AK11" s="804"/>
      <c r="AL11" s="805"/>
      <c r="AM11" s="805"/>
      <c r="AN11" s="805"/>
      <c r="AO11" s="805"/>
      <c r="AP11" s="805"/>
      <c r="AQ11" s="805"/>
      <c r="AR11" s="805"/>
      <c r="AS11" s="805"/>
      <c r="AT11" s="805"/>
      <c r="AU11" s="806"/>
      <c r="AV11" s="806"/>
      <c r="AW11" s="806"/>
      <c r="AX11" s="806"/>
      <c r="AY11" s="807"/>
      <c r="AZ11" s="214"/>
      <c r="BA11" s="214"/>
      <c r="BB11" s="214"/>
      <c r="BC11" s="214"/>
      <c r="BD11" s="214"/>
      <c r="BE11" s="215"/>
      <c r="BF11" s="215"/>
      <c r="BG11" s="215"/>
      <c r="BH11" s="215"/>
      <c r="BI11" s="215"/>
      <c r="BJ11" s="215"/>
      <c r="BK11" s="215"/>
      <c r="BL11" s="215"/>
      <c r="BM11" s="215"/>
      <c r="BN11" s="215"/>
      <c r="BO11" s="215"/>
      <c r="BP11" s="215"/>
      <c r="BQ11" s="220">
        <v>5</v>
      </c>
      <c r="BR11" s="221"/>
      <c r="BS11" s="808"/>
      <c r="BT11" s="809"/>
      <c r="BU11" s="809"/>
      <c r="BV11" s="809"/>
      <c r="BW11" s="809"/>
      <c r="BX11" s="809"/>
      <c r="BY11" s="809"/>
      <c r="BZ11" s="809"/>
      <c r="CA11" s="809"/>
      <c r="CB11" s="809"/>
      <c r="CC11" s="809"/>
      <c r="CD11" s="809"/>
      <c r="CE11" s="809"/>
      <c r="CF11" s="809"/>
      <c r="CG11" s="810"/>
      <c r="CH11" s="811"/>
      <c r="CI11" s="812"/>
      <c r="CJ11" s="812"/>
      <c r="CK11" s="812"/>
      <c r="CL11" s="813"/>
      <c r="CM11" s="811"/>
      <c r="CN11" s="812"/>
      <c r="CO11" s="812"/>
      <c r="CP11" s="812"/>
      <c r="CQ11" s="813"/>
      <c r="CR11" s="811"/>
      <c r="CS11" s="812"/>
      <c r="CT11" s="812"/>
      <c r="CU11" s="812"/>
      <c r="CV11" s="813"/>
      <c r="CW11" s="811"/>
      <c r="CX11" s="812"/>
      <c r="CY11" s="812"/>
      <c r="CZ11" s="812"/>
      <c r="DA11" s="813"/>
      <c r="DB11" s="811"/>
      <c r="DC11" s="812"/>
      <c r="DD11" s="812"/>
      <c r="DE11" s="812"/>
      <c r="DF11" s="813"/>
      <c r="DG11" s="811"/>
      <c r="DH11" s="812"/>
      <c r="DI11" s="812"/>
      <c r="DJ11" s="812"/>
      <c r="DK11" s="813"/>
      <c r="DL11" s="811"/>
      <c r="DM11" s="812"/>
      <c r="DN11" s="812"/>
      <c r="DO11" s="812"/>
      <c r="DP11" s="813"/>
      <c r="DQ11" s="811"/>
      <c r="DR11" s="812"/>
      <c r="DS11" s="812"/>
      <c r="DT11" s="812"/>
      <c r="DU11" s="813"/>
      <c r="DV11" s="808"/>
      <c r="DW11" s="809"/>
      <c r="DX11" s="809"/>
      <c r="DY11" s="809"/>
      <c r="DZ11" s="814"/>
      <c r="EA11" s="216"/>
    </row>
    <row r="12" spans="1:131" s="217" customFormat="1" ht="26.25" customHeight="1" x14ac:dyDescent="0.2">
      <c r="A12" s="220">
        <v>6</v>
      </c>
      <c r="B12" s="815"/>
      <c r="C12" s="816"/>
      <c r="D12" s="816"/>
      <c r="E12" s="816"/>
      <c r="F12" s="816"/>
      <c r="G12" s="816"/>
      <c r="H12" s="816"/>
      <c r="I12" s="816"/>
      <c r="J12" s="816"/>
      <c r="K12" s="816"/>
      <c r="L12" s="816"/>
      <c r="M12" s="816"/>
      <c r="N12" s="816"/>
      <c r="O12" s="816"/>
      <c r="P12" s="817"/>
      <c r="Q12" s="818"/>
      <c r="R12" s="819"/>
      <c r="S12" s="819"/>
      <c r="T12" s="819"/>
      <c r="U12" s="819"/>
      <c r="V12" s="819"/>
      <c r="W12" s="819"/>
      <c r="X12" s="819"/>
      <c r="Y12" s="819"/>
      <c r="Z12" s="819"/>
      <c r="AA12" s="819"/>
      <c r="AB12" s="819"/>
      <c r="AC12" s="819"/>
      <c r="AD12" s="819"/>
      <c r="AE12" s="820"/>
      <c r="AF12" s="821"/>
      <c r="AG12" s="822"/>
      <c r="AH12" s="822"/>
      <c r="AI12" s="822"/>
      <c r="AJ12" s="823"/>
      <c r="AK12" s="804"/>
      <c r="AL12" s="805"/>
      <c r="AM12" s="805"/>
      <c r="AN12" s="805"/>
      <c r="AO12" s="805"/>
      <c r="AP12" s="805"/>
      <c r="AQ12" s="805"/>
      <c r="AR12" s="805"/>
      <c r="AS12" s="805"/>
      <c r="AT12" s="805"/>
      <c r="AU12" s="806"/>
      <c r="AV12" s="806"/>
      <c r="AW12" s="806"/>
      <c r="AX12" s="806"/>
      <c r="AY12" s="807"/>
      <c r="AZ12" s="214"/>
      <c r="BA12" s="214"/>
      <c r="BB12" s="214"/>
      <c r="BC12" s="214"/>
      <c r="BD12" s="214"/>
      <c r="BE12" s="215"/>
      <c r="BF12" s="215"/>
      <c r="BG12" s="215"/>
      <c r="BH12" s="215"/>
      <c r="BI12" s="215"/>
      <c r="BJ12" s="215"/>
      <c r="BK12" s="215"/>
      <c r="BL12" s="215"/>
      <c r="BM12" s="215"/>
      <c r="BN12" s="215"/>
      <c r="BO12" s="215"/>
      <c r="BP12" s="215"/>
      <c r="BQ12" s="220">
        <v>6</v>
      </c>
      <c r="BR12" s="221"/>
      <c r="BS12" s="808"/>
      <c r="BT12" s="809"/>
      <c r="BU12" s="809"/>
      <c r="BV12" s="809"/>
      <c r="BW12" s="809"/>
      <c r="BX12" s="809"/>
      <c r="BY12" s="809"/>
      <c r="BZ12" s="809"/>
      <c r="CA12" s="809"/>
      <c r="CB12" s="809"/>
      <c r="CC12" s="809"/>
      <c r="CD12" s="809"/>
      <c r="CE12" s="809"/>
      <c r="CF12" s="809"/>
      <c r="CG12" s="810"/>
      <c r="CH12" s="811"/>
      <c r="CI12" s="812"/>
      <c r="CJ12" s="812"/>
      <c r="CK12" s="812"/>
      <c r="CL12" s="813"/>
      <c r="CM12" s="811"/>
      <c r="CN12" s="812"/>
      <c r="CO12" s="812"/>
      <c r="CP12" s="812"/>
      <c r="CQ12" s="813"/>
      <c r="CR12" s="811"/>
      <c r="CS12" s="812"/>
      <c r="CT12" s="812"/>
      <c r="CU12" s="812"/>
      <c r="CV12" s="813"/>
      <c r="CW12" s="811"/>
      <c r="CX12" s="812"/>
      <c r="CY12" s="812"/>
      <c r="CZ12" s="812"/>
      <c r="DA12" s="813"/>
      <c r="DB12" s="811"/>
      <c r="DC12" s="812"/>
      <c r="DD12" s="812"/>
      <c r="DE12" s="812"/>
      <c r="DF12" s="813"/>
      <c r="DG12" s="811"/>
      <c r="DH12" s="812"/>
      <c r="DI12" s="812"/>
      <c r="DJ12" s="812"/>
      <c r="DK12" s="813"/>
      <c r="DL12" s="811"/>
      <c r="DM12" s="812"/>
      <c r="DN12" s="812"/>
      <c r="DO12" s="812"/>
      <c r="DP12" s="813"/>
      <c r="DQ12" s="811"/>
      <c r="DR12" s="812"/>
      <c r="DS12" s="812"/>
      <c r="DT12" s="812"/>
      <c r="DU12" s="813"/>
      <c r="DV12" s="808"/>
      <c r="DW12" s="809"/>
      <c r="DX12" s="809"/>
      <c r="DY12" s="809"/>
      <c r="DZ12" s="814"/>
      <c r="EA12" s="216"/>
    </row>
    <row r="13" spans="1:131" s="217" customFormat="1" ht="26.25" customHeight="1" x14ac:dyDescent="0.2">
      <c r="A13" s="220">
        <v>7</v>
      </c>
      <c r="B13" s="815"/>
      <c r="C13" s="816"/>
      <c r="D13" s="816"/>
      <c r="E13" s="816"/>
      <c r="F13" s="816"/>
      <c r="G13" s="816"/>
      <c r="H13" s="816"/>
      <c r="I13" s="816"/>
      <c r="J13" s="816"/>
      <c r="K13" s="816"/>
      <c r="L13" s="816"/>
      <c r="M13" s="816"/>
      <c r="N13" s="816"/>
      <c r="O13" s="816"/>
      <c r="P13" s="817"/>
      <c r="Q13" s="818"/>
      <c r="R13" s="819"/>
      <c r="S13" s="819"/>
      <c r="T13" s="819"/>
      <c r="U13" s="819"/>
      <c r="V13" s="819"/>
      <c r="W13" s="819"/>
      <c r="X13" s="819"/>
      <c r="Y13" s="819"/>
      <c r="Z13" s="819"/>
      <c r="AA13" s="819"/>
      <c r="AB13" s="819"/>
      <c r="AC13" s="819"/>
      <c r="AD13" s="819"/>
      <c r="AE13" s="820"/>
      <c r="AF13" s="821"/>
      <c r="AG13" s="822"/>
      <c r="AH13" s="822"/>
      <c r="AI13" s="822"/>
      <c r="AJ13" s="823"/>
      <c r="AK13" s="804"/>
      <c r="AL13" s="805"/>
      <c r="AM13" s="805"/>
      <c r="AN13" s="805"/>
      <c r="AO13" s="805"/>
      <c r="AP13" s="805"/>
      <c r="AQ13" s="805"/>
      <c r="AR13" s="805"/>
      <c r="AS13" s="805"/>
      <c r="AT13" s="805"/>
      <c r="AU13" s="806"/>
      <c r="AV13" s="806"/>
      <c r="AW13" s="806"/>
      <c r="AX13" s="806"/>
      <c r="AY13" s="807"/>
      <c r="AZ13" s="214"/>
      <c r="BA13" s="214"/>
      <c r="BB13" s="214"/>
      <c r="BC13" s="214"/>
      <c r="BD13" s="214"/>
      <c r="BE13" s="215"/>
      <c r="BF13" s="215"/>
      <c r="BG13" s="215"/>
      <c r="BH13" s="215"/>
      <c r="BI13" s="215"/>
      <c r="BJ13" s="215"/>
      <c r="BK13" s="215"/>
      <c r="BL13" s="215"/>
      <c r="BM13" s="215"/>
      <c r="BN13" s="215"/>
      <c r="BO13" s="215"/>
      <c r="BP13" s="215"/>
      <c r="BQ13" s="220">
        <v>7</v>
      </c>
      <c r="BR13" s="221"/>
      <c r="BS13" s="808"/>
      <c r="BT13" s="809"/>
      <c r="BU13" s="809"/>
      <c r="BV13" s="809"/>
      <c r="BW13" s="809"/>
      <c r="BX13" s="809"/>
      <c r="BY13" s="809"/>
      <c r="BZ13" s="809"/>
      <c r="CA13" s="809"/>
      <c r="CB13" s="809"/>
      <c r="CC13" s="809"/>
      <c r="CD13" s="809"/>
      <c r="CE13" s="809"/>
      <c r="CF13" s="809"/>
      <c r="CG13" s="810"/>
      <c r="CH13" s="811"/>
      <c r="CI13" s="812"/>
      <c r="CJ13" s="812"/>
      <c r="CK13" s="812"/>
      <c r="CL13" s="813"/>
      <c r="CM13" s="811"/>
      <c r="CN13" s="812"/>
      <c r="CO13" s="812"/>
      <c r="CP13" s="812"/>
      <c r="CQ13" s="813"/>
      <c r="CR13" s="811"/>
      <c r="CS13" s="812"/>
      <c r="CT13" s="812"/>
      <c r="CU13" s="812"/>
      <c r="CV13" s="813"/>
      <c r="CW13" s="811"/>
      <c r="CX13" s="812"/>
      <c r="CY13" s="812"/>
      <c r="CZ13" s="812"/>
      <c r="DA13" s="813"/>
      <c r="DB13" s="811"/>
      <c r="DC13" s="812"/>
      <c r="DD13" s="812"/>
      <c r="DE13" s="812"/>
      <c r="DF13" s="813"/>
      <c r="DG13" s="811"/>
      <c r="DH13" s="812"/>
      <c r="DI13" s="812"/>
      <c r="DJ13" s="812"/>
      <c r="DK13" s="813"/>
      <c r="DL13" s="811"/>
      <c r="DM13" s="812"/>
      <c r="DN13" s="812"/>
      <c r="DO13" s="812"/>
      <c r="DP13" s="813"/>
      <c r="DQ13" s="811"/>
      <c r="DR13" s="812"/>
      <c r="DS13" s="812"/>
      <c r="DT13" s="812"/>
      <c r="DU13" s="813"/>
      <c r="DV13" s="808"/>
      <c r="DW13" s="809"/>
      <c r="DX13" s="809"/>
      <c r="DY13" s="809"/>
      <c r="DZ13" s="814"/>
      <c r="EA13" s="216"/>
    </row>
    <row r="14" spans="1:131" s="217" customFormat="1" ht="26.25" customHeight="1" x14ac:dyDescent="0.2">
      <c r="A14" s="220">
        <v>8</v>
      </c>
      <c r="B14" s="815"/>
      <c r="C14" s="816"/>
      <c r="D14" s="816"/>
      <c r="E14" s="816"/>
      <c r="F14" s="816"/>
      <c r="G14" s="816"/>
      <c r="H14" s="816"/>
      <c r="I14" s="816"/>
      <c r="J14" s="816"/>
      <c r="K14" s="816"/>
      <c r="L14" s="816"/>
      <c r="M14" s="816"/>
      <c r="N14" s="816"/>
      <c r="O14" s="816"/>
      <c r="P14" s="817"/>
      <c r="Q14" s="818"/>
      <c r="R14" s="819"/>
      <c r="S14" s="819"/>
      <c r="T14" s="819"/>
      <c r="U14" s="819"/>
      <c r="V14" s="819"/>
      <c r="W14" s="819"/>
      <c r="X14" s="819"/>
      <c r="Y14" s="819"/>
      <c r="Z14" s="819"/>
      <c r="AA14" s="819"/>
      <c r="AB14" s="819"/>
      <c r="AC14" s="819"/>
      <c r="AD14" s="819"/>
      <c r="AE14" s="820"/>
      <c r="AF14" s="821"/>
      <c r="AG14" s="822"/>
      <c r="AH14" s="822"/>
      <c r="AI14" s="822"/>
      <c r="AJ14" s="823"/>
      <c r="AK14" s="804"/>
      <c r="AL14" s="805"/>
      <c r="AM14" s="805"/>
      <c r="AN14" s="805"/>
      <c r="AO14" s="805"/>
      <c r="AP14" s="805"/>
      <c r="AQ14" s="805"/>
      <c r="AR14" s="805"/>
      <c r="AS14" s="805"/>
      <c r="AT14" s="805"/>
      <c r="AU14" s="806"/>
      <c r="AV14" s="806"/>
      <c r="AW14" s="806"/>
      <c r="AX14" s="806"/>
      <c r="AY14" s="807"/>
      <c r="AZ14" s="214"/>
      <c r="BA14" s="214"/>
      <c r="BB14" s="214"/>
      <c r="BC14" s="214"/>
      <c r="BD14" s="214"/>
      <c r="BE14" s="215"/>
      <c r="BF14" s="215"/>
      <c r="BG14" s="215"/>
      <c r="BH14" s="215"/>
      <c r="BI14" s="215"/>
      <c r="BJ14" s="215"/>
      <c r="BK14" s="215"/>
      <c r="BL14" s="215"/>
      <c r="BM14" s="215"/>
      <c r="BN14" s="215"/>
      <c r="BO14" s="215"/>
      <c r="BP14" s="215"/>
      <c r="BQ14" s="220">
        <v>8</v>
      </c>
      <c r="BR14" s="221"/>
      <c r="BS14" s="808"/>
      <c r="BT14" s="809"/>
      <c r="BU14" s="809"/>
      <c r="BV14" s="809"/>
      <c r="BW14" s="809"/>
      <c r="BX14" s="809"/>
      <c r="BY14" s="809"/>
      <c r="BZ14" s="809"/>
      <c r="CA14" s="809"/>
      <c r="CB14" s="809"/>
      <c r="CC14" s="809"/>
      <c r="CD14" s="809"/>
      <c r="CE14" s="809"/>
      <c r="CF14" s="809"/>
      <c r="CG14" s="810"/>
      <c r="CH14" s="811"/>
      <c r="CI14" s="812"/>
      <c r="CJ14" s="812"/>
      <c r="CK14" s="812"/>
      <c r="CL14" s="813"/>
      <c r="CM14" s="811"/>
      <c r="CN14" s="812"/>
      <c r="CO14" s="812"/>
      <c r="CP14" s="812"/>
      <c r="CQ14" s="813"/>
      <c r="CR14" s="811"/>
      <c r="CS14" s="812"/>
      <c r="CT14" s="812"/>
      <c r="CU14" s="812"/>
      <c r="CV14" s="813"/>
      <c r="CW14" s="811"/>
      <c r="CX14" s="812"/>
      <c r="CY14" s="812"/>
      <c r="CZ14" s="812"/>
      <c r="DA14" s="813"/>
      <c r="DB14" s="811"/>
      <c r="DC14" s="812"/>
      <c r="DD14" s="812"/>
      <c r="DE14" s="812"/>
      <c r="DF14" s="813"/>
      <c r="DG14" s="811"/>
      <c r="DH14" s="812"/>
      <c r="DI14" s="812"/>
      <c r="DJ14" s="812"/>
      <c r="DK14" s="813"/>
      <c r="DL14" s="811"/>
      <c r="DM14" s="812"/>
      <c r="DN14" s="812"/>
      <c r="DO14" s="812"/>
      <c r="DP14" s="813"/>
      <c r="DQ14" s="811"/>
      <c r="DR14" s="812"/>
      <c r="DS14" s="812"/>
      <c r="DT14" s="812"/>
      <c r="DU14" s="813"/>
      <c r="DV14" s="808"/>
      <c r="DW14" s="809"/>
      <c r="DX14" s="809"/>
      <c r="DY14" s="809"/>
      <c r="DZ14" s="814"/>
      <c r="EA14" s="216"/>
    </row>
    <row r="15" spans="1:131" s="217" customFormat="1" ht="26.25" customHeight="1" x14ac:dyDescent="0.2">
      <c r="A15" s="220">
        <v>9</v>
      </c>
      <c r="B15" s="815"/>
      <c r="C15" s="816"/>
      <c r="D15" s="816"/>
      <c r="E15" s="816"/>
      <c r="F15" s="816"/>
      <c r="G15" s="816"/>
      <c r="H15" s="816"/>
      <c r="I15" s="816"/>
      <c r="J15" s="816"/>
      <c r="K15" s="816"/>
      <c r="L15" s="816"/>
      <c r="M15" s="816"/>
      <c r="N15" s="816"/>
      <c r="O15" s="816"/>
      <c r="P15" s="817"/>
      <c r="Q15" s="818"/>
      <c r="R15" s="819"/>
      <c r="S15" s="819"/>
      <c r="T15" s="819"/>
      <c r="U15" s="819"/>
      <c r="V15" s="819"/>
      <c r="W15" s="819"/>
      <c r="X15" s="819"/>
      <c r="Y15" s="819"/>
      <c r="Z15" s="819"/>
      <c r="AA15" s="819"/>
      <c r="AB15" s="819"/>
      <c r="AC15" s="819"/>
      <c r="AD15" s="819"/>
      <c r="AE15" s="820"/>
      <c r="AF15" s="821"/>
      <c r="AG15" s="822"/>
      <c r="AH15" s="822"/>
      <c r="AI15" s="822"/>
      <c r="AJ15" s="823"/>
      <c r="AK15" s="804"/>
      <c r="AL15" s="805"/>
      <c r="AM15" s="805"/>
      <c r="AN15" s="805"/>
      <c r="AO15" s="805"/>
      <c r="AP15" s="805"/>
      <c r="AQ15" s="805"/>
      <c r="AR15" s="805"/>
      <c r="AS15" s="805"/>
      <c r="AT15" s="805"/>
      <c r="AU15" s="806"/>
      <c r="AV15" s="806"/>
      <c r="AW15" s="806"/>
      <c r="AX15" s="806"/>
      <c r="AY15" s="807"/>
      <c r="AZ15" s="214"/>
      <c r="BA15" s="214"/>
      <c r="BB15" s="214"/>
      <c r="BC15" s="214"/>
      <c r="BD15" s="214"/>
      <c r="BE15" s="215"/>
      <c r="BF15" s="215"/>
      <c r="BG15" s="215"/>
      <c r="BH15" s="215"/>
      <c r="BI15" s="215"/>
      <c r="BJ15" s="215"/>
      <c r="BK15" s="215"/>
      <c r="BL15" s="215"/>
      <c r="BM15" s="215"/>
      <c r="BN15" s="215"/>
      <c r="BO15" s="215"/>
      <c r="BP15" s="215"/>
      <c r="BQ15" s="220">
        <v>9</v>
      </c>
      <c r="BR15" s="221"/>
      <c r="BS15" s="808"/>
      <c r="BT15" s="809"/>
      <c r="BU15" s="809"/>
      <c r="BV15" s="809"/>
      <c r="BW15" s="809"/>
      <c r="BX15" s="809"/>
      <c r="BY15" s="809"/>
      <c r="BZ15" s="809"/>
      <c r="CA15" s="809"/>
      <c r="CB15" s="809"/>
      <c r="CC15" s="809"/>
      <c r="CD15" s="809"/>
      <c r="CE15" s="809"/>
      <c r="CF15" s="809"/>
      <c r="CG15" s="810"/>
      <c r="CH15" s="811"/>
      <c r="CI15" s="812"/>
      <c r="CJ15" s="812"/>
      <c r="CK15" s="812"/>
      <c r="CL15" s="813"/>
      <c r="CM15" s="811"/>
      <c r="CN15" s="812"/>
      <c r="CO15" s="812"/>
      <c r="CP15" s="812"/>
      <c r="CQ15" s="813"/>
      <c r="CR15" s="811"/>
      <c r="CS15" s="812"/>
      <c r="CT15" s="812"/>
      <c r="CU15" s="812"/>
      <c r="CV15" s="813"/>
      <c r="CW15" s="811"/>
      <c r="CX15" s="812"/>
      <c r="CY15" s="812"/>
      <c r="CZ15" s="812"/>
      <c r="DA15" s="813"/>
      <c r="DB15" s="811"/>
      <c r="DC15" s="812"/>
      <c r="DD15" s="812"/>
      <c r="DE15" s="812"/>
      <c r="DF15" s="813"/>
      <c r="DG15" s="811"/>
      <c r="DH15" s="812"/>
      <c r="DI15" s="812"/>
      <c r="DJ15" s="812"/>
      <c r="DK15" s="813"/>
      <c r="DL15" s="811"/>
      <c r="DM15" s="812"/>
      <c r="DN15" s="812"/>
      <c r="DO15" s="812"/>
      <c r="DP15" s="813"/>
      <c r="DQ15" s="811"/>
      <c r="DR15" s="812"/>
      <c r="DS15" s="812"/>
      <c r="DT15" s="812"/>
      <c r="DU15" s="813"/>
      <c r="DV15" s="808"/>
      <c r="DW15" s="809"/>
      <c r="DX15" s="809"/>
      <c r="DY15" s="809"/>
      <c r="DZ15" s="814"/>
      <c r="EA15" s="216"/>
    </row>
    <row r="16" spans="1:131" s="217" customFormat="1" ht="26.25" customHeight="1" x14ac:dyDescent="0.2">
      <c r="A16" s="220">
        <v>10</v>
      </c>
      <c r="B16" s="815"/>
      <c r="C16" s="816"/>
      <c r="D16" s="816"/>
      <c r="E16" s="816"/>
      <c r="F16" s="816"/>
      <c r="G16" s="816"/>
      <c r="H16" s="816"/>
      <c r="I16" s="816"/>
      <c r="J16" s="816"/>
      <c r="K16" s="816"/>
      <c r="L16" s="816"/>
      <c r="M16" s="816"/>
      <c r="N16" s="816"/>
      <c r="O16" s="816"/>
      <c r="P16" s="817"/>
      <c r="Q16" s="818"/>
      <c r="R16" s="819"/>
      <c r="S16" s="819"/>
      <c r="T16" s="819"/>
      <c r="U16" s="819"/>
      <c r="V16" s="819"/>
      <c r="W16" s="819"/>
      <c r="X16" s="819"/>
      <c r="Y16" s="819"/>
      <c r="Z16" s="819"/>
      <c r="AA16" s="819"/>
      <c r="AB16" s="819"/>
      <c r="AC16" s="819"/>
      <c r="AD16" s="819"/>
      <c r="AE16" s="820"/>
      <c r="AF16" s="821"/>
      <c r="AG16" s="822"/>
      <c r="AH16" s="822"/>
      <c r="AI16" s="822"/>
      <c r="AJ16" s="823"/>
      <c r="AK16" s="804"/>
      <c r="AL16" s="805"/>
      <c r="AM16" s="805"/>
      <c r="AN16" s="805"/>
      <c r="AO16" s="805"/>
      <c r="AP16" s="805"/>
      <c r="AQ16" s="805"/>
      <c r="AR16" s="805"/>
      <c r="AS16" s="805"/>
      <c r="AT16" s="805"/>
      <c r="AU16" s="806"/>
      <c r="AV16" s="806"/>
      <c r="AW16" s="806"/>
      <c r="AX16" s="806"/>
      <c r="AY16" s="807"/>
      <c r="AZ16" s="214"/>
      <c r="BA16" s="214"/>
      <c r="BB16" s="214"/>
      <c r="BC16" s="214"/>
      <c r="BD16" s="214"/>
      <c r="BE16" s="215"/>
      <c r="BF16" s="215"/>
      <c r="BG16" s="215"/>
      <c r="BH16" s="215"/>
      <c r="BI16" s="215"/>
      <c r="BJ16" s="215"/>
      <c r="BK16" s="215"/>
      <c r="BL16" s="215"/>
      <c r="BM16" s="215"/>
      <c r="BN16" s="215"/>
      <c r="BO16" s="215"/>
      <c r="BP16" s="215"/>
      <c r="BQ16" s="220">
        <v>10</v>
      </c>
      <c r="BR16" s="221"/>
      <c r="BS16" s="808"/>
      <c r="BT16" s="809"/>
      <c r="BU16" s="809"/>
      <c r="BV16" s="809"/>
      <c r="BW16" s="809"/>
      <c r="BX16" s="809"/>
      <c r="BY16" s="809"/>
      <c r="BZ16" s="809"/>
      <c r="CA16" s="809"/>
      <c r="CB16" s="809"/>
      <c r="CC16" s="809"/>
      <c r="CD16" s="809"/>
      <c r="CE16" s="809"/>
      <c r="CF16" s="809"/>
      <c r="CG16" s="810"/>
      <c r="CH16" s="811"/>
      <c r="CI16" s="812"/>
      <c r="CJ16" s="812"/>
      <c r="CK16" s="812"/>
      <c r="CL16" s="813"/>
      <c r="CM16" s="811"/>
      <c r="CN16" s="812"/>
      <c r="CO16" s="812"/>
      <c r="CP16" s="812"/>
      <c r="CQ16" s="813"/>
      <c r="CR16" s="811"/>
      <c r="CS16" s="812"/>
      <c r="CT16" s="812"/>
      <c r="CU16" s="812"/>
      <c r="CV16" s="813"/>
      <c r="CW16" s="811"/>
      <c r="CX16" s="812"/>
      <c r="CY16" s="812"/>
      <c r="CZ16" s="812"/>
      <c r="DA16" s="813"/>
      <c r="DB16" s="811"/>
      <c r="DC16" s="812"/>
      <c r="DD16" s="812"/>
      <c r="DE16" s="812"/>
      <c r="DF16" s="813"/>
      <c r="DG16" s="811"/>
      <c r="DH16" s="812"/>
      <c r="DI16" s="812"/>
      <c r="DJ16" s="812"/>
      <c r="DK16" s="813"/>
      <c r="DL16" s="811"/>
      <c r="DM16" s="812"/>
      <c r="DN16" s="812"/>
      <c r="DO16" s="812"/>
      <c r="DP16" s="813"/>
      <c r="DQ16" s="811"/>
      <c r="DR16" s="812"/>
      <c r="DS16" s="812"/>
      <c r="DT16" s="812"/>
      <c r="DU16" s="813"/>
      <c r="DV16" s="808"/>
      <c r="DW16" s="809"/>
      <c r="DX16" s="809"/>
      <c r="DY16" s="809"/>
      <c r="DZ16" s="814"/>
      <c r="EA16" s="216"/>
    </row>
    <row r="17" spans="1:131" s="217" customFormat="1" ht="26.25" customHeight="1" x14ac:dyDescent="0.2">
      <c r="A17" s="220">
        <v>11</v>
      </c>
      <c r="B17" s="815"/>
      <c r="C17" s="816"/>
      <c r="D17" s="816"/>
      <c r="E17" s="816"/>
      <c r="F17" s="816"/>
      <c r="G17" s="816"/>
      <c r="H17" s="816"/>
      <c r="I17" s="816"/>
      <c r="J17" s="816"/>
      <c r="K17" s="816"/>
      <c r="L17" s="816"/>
      <c r="M17" s="816"/>
      <c r="N17" s="816"/>
      <c r="O17" s="816"/>
      <c r="P17" s="817"/>
      <c r="Q17" s="818"/>
      <c r="R17" s="819"/>
      <c r="S17" s="819"/>
      <c r="T17" s="819"/>
      <c r="U17" s="819"/>
      <c r="V17" s="819"/>
      <c r="W17" s="819"/>
      <c r="X17" s="819"/>
      <c r="Y17" s="819"/>
      <c r="Z17" s="819"/>
      <c r="AA17" s="819"/>
      <c r="AB17" s="819"/>
      <c r="AC17" s="819"/>
      <c r="AD17" s="819"/>
      <c r="AE17" s="820"/>
      <c r="AF17" s="821"/>
      <c r="AG17" s="822"/>
      <c r="AH17" s="822"/>
      <c r="AI17" s="822"/>
      <c r="AJ17" s="823"/>
      <c r="AK17" s="804"/>
      <c r="AL17" s="805"/>
      <c r="AM17" s="805"/>
      <c r="AN17" s="805"/>
      <c r="AO17" s="805"/>
      <c r="AP17" s="805"/>
      <c r="AQ17" s="805"/>
      <c r="AR17" s="805"/>
      <c r="AS17" s="805"/>
      <c r="AT17" s="805"/>
      <c r="AU17" s="806"/>
      <c r="AV17" s="806"/>
      <c r="AW17" s="806"/>
      <c r="AX17" s="806"/>
      <c r="AY17" s="807"/>
      <c r="AZ17" s="214"/>
      <c r="BA17" s="214"/>
      <c r="BB17" s="214"/>
      <c r="BC17" s="214"/>
      <c r="BD17" s="214"/>
      <c r="BE17" s="215"/>
      <c r="BF17" s="215"/>
      <c r="BG17" s="215"/>
      <c r="BH17" s="215"/>
      <c r="BI17" s="215"/>
      <c r="BJ17" s="215"/>
      <c r="BK17" s="215"/>
      <c r="BL17" s="215"/>
      <c r="BM17" s="215"/>
      <c r="BN17" s="215"/>
      <c r="BO17" s="215"/>
      <c r="BP17" s="215"/>
      <c r="BQ17" s="220">
        <v>11</v>
      </c>
      <c r="BR17" s="221"/>
      <c r="BS17" s="808"/>
      <c r="BT17" s="809"/>
      <c r="BU17" s="809"/>
      <c r="BV17" s="809"/>
      <c r="BW17" s="809"/>
      <c r="BX17" s="809"/>
      <c r="BY17" s="809"/>
      <c r="BZ17" s="809"/>
      <c r="CA17" s="809"/>
      <c r="CB17" s="809"/>
      <c r="CC17" s="809"/>
      <c r="CD17" s="809"/>
      <c r="CE17" s="809"/>
      <c r="CF17" s="809"/>
      <c r="CG17" s="810"/>
      <c r="CH17" s="811"/>
      <c r="CI17" s="812"/>
      <c r="CJ17" s="812"/>
      <c r="CK17" s="812"/>
      <c r="CL17" s="813"/>
      <c r="CM17" s="811"/>
      <c r="CN17" s="812"/>
      <c r="CO17" s="812"/>
      <c r="CP17" s="812"/>
      <c r="CQ17" s="813"/>
      <c r="CR17" s="811"/>
      <c r="CS17" s="812"/>
      <c r="CT17" s="812"/>
      <c r="CU17" s="812"/>
      <c r="CV17" s="813"/>
      <c r="CW17" s="811"/>
      <c r="CX17" s="812"/>
      <c r="CY17" s="812"/>
      <c r="CZ17" s="812"/>
      <c r="DA17" s="813"/>
      <c r="DB17" s="811"/>
      <c r="DC17" s="812"/>
      <c r="DD17" s="812"/>
      <c r="DE17" s="812"/>
      <c r="DF17" s="813"/>
      <c r="DG17" s="811"/>
      <c r="DH17" s="812"/>
      <c r="DI17" s="812"/>
      <c r="DJ17" s="812"/>
      <c r="DK17" s="813"/>
      <c r="DL17" s="811"/>
      <c r="DM17" s="812"/>
      <c r="DN17" s="812"/>
      <c r="DO17" s="812"/>
      <c r="DP17" s="813"/>
      <c r="DQ17" s="811"/>
      <c r="DR17" s="812"/>
      <c r="DS17" s="812"/>
      <c r="DT17" s="812"/>
      <c r="DU17" s="813"/>
      <c r="DV17" s="808"/>
      <c r="DW17" s="809"/>
      <c r="DX17" s="809"/>
      <c r="DY17" s="809"/>
      <c r="DZ17" s="814"/>
      <c r="EA17" s="216"/>
    </row>
    <row r="18" spans="1:131" s="217" customFormat="1" ht="26.25" customHeight="1" x14ac:dyDescent="0.2">
      <c r="A18" s="220">
        <v>12</v>
      </c>
      <c r="B18" s="815"/>
      <c r="C18" s="816"/>
      <c r="D18" s="816"/>
      <c r="E18" s="816"/>
      <c r="F18" s="816"/>
      <c r="G18" s="816"/>
      <c r="H18" s="816"/>
      <c r="I18" s="816"/>
      <c r="J18" s="816"/>
      <c r="K18" s="816"/>
      <c r="L18" s="816"/>
      <c r="M18" s="816"/>
      <c r="N18" s="816"/>
      <c r="O18" s="816"/>
      <c r="P18" s="817"/>
      <c r="Q18" s="818"/>
      <c r="R18" s="819"/>
      <c r="S18" s="819"/>
      <c r="T18" s="819"/>
      <c r="U18" s="819"/>
      <c r="V18" s="819"/>
      <c r="W18" s="819"/>
      <c r="X18" s="819"/>
      <c r="Y18" s="819"/>
      <c r="Z18" s="819"/>
      <c r="AA18" s="819"/>
      <c r="AB18" s="819"/>
      <c r="AC18" s="819"/>
      <c r="AD18" s="819"/>
      <c r="AE18" s="820"/>
      <c r="AF18" s="821"/>
      <c r="AG18" s="822"/>
      <c r="AH18" s="822"/>
      <c r="AI18" s="822"/>
      <c r="AJ18" s="823"/>
      <c r="AK18" s="804"/>
      <c r="AL18" s="805"/>
      <c r="AM18" s="805"/>
      <c r="AN18" s="805"/>
      <c r="AO18" s="805"/>
      <c r="AP18" s="805"/>
      <c r="AQ18" s="805"/>
      <c r="AR18" s="805"/>
      <c r="AS18" s="805"/>
      <c r="AT18" s="805"/>
      <c r="AU18" s="806"/>
      <c r="AV18" s="806"/>
      <c r="AW18" s="806"/>
      <c r="AX18" s="806"/>
      <c r="AY18" s="807"/>
      <c r="AZ18" s="214"/>
      <c r="BA18" s="214"/>
      <c r="BB18" s="214"/>
      <c r="BC18" s="214"/>
      <c r="BD18" s="214"/>
      <c r="BE18" s="215"/>
      <c r="BF18" s="215"/>
      <c r="BG18" s="215"/>
      <c r="BH18" s="215"/>
      <c r="BI18" s="215"/>
      <c r="BJ18" s="215"/>
      <c r="BK18" s="215"/>
      <c r="BL18" s="215"/>
      <c r="BM18" s="215"/>
      <c r="BN18" s="215"/>
      <c r="BO18" s="215"/>
      <c r="BP18" s="215"/>
      <c r="BQ18" s="220">
        <v>12</v>
      </c>
      <c r="BR18" s="221"/>
      <c r="BS18" s="808"/>
      <c r="BT18" s="809"/>
      <c r="BU18" s="809"/>
      <c r="BV18" s="809"/>
      <c r="BW18" s="809"/>
      <c r="BX18" s="809"/>
      <c r="BY18" s="809"/>
      <c r="BZ18" s="809"/>
      <c r="CA18" s="809"/>
      <c r="CB18" s="809"/>
      <c r="CC18" s="809"/>
      <c r="CD18" s="809"/>
      <c r="CE18" s="809"/>
      <c r="CF18" s="809"/>
      <c r="CG18" s="810"/>
      <c r="CH18" s="811"/>
      <c r="CI18" s="812"/>
      <c r="CJ18" s="812"/>
      <c r="CK18" s="812"/>
      <c r="CL18" s="813"/>
      <c r="CM18" s="811"/>
      <c r="CN18" s="812"/>
      <c r="CO18" s="812"/>
      <c r="CP18" s="812"/>
      <c r="CQ18" s="813"/>
      <c r="CR18" s="811"/>
      <c r="CS18" s="812"/>
      <c r="CT18" s="812"/>
      <c r="CU18" s="812"/>
      <c r="CV18" s="813"/>
      <c r="CW18" s="811"/>
      <c r="CX18" s="812"/>
      <c r="CY18" s="812"/>
      <c r="CZ18" s="812"/>
      <c r="DA18" s="813"/>
      <c r="DB18" s="811"/>
      <c r="DC18" s="812"/>
      <c r="DD18" s="812"/>
      <c r="DE18" s="812"/>
      <c r="DF18" s="813"/>
      <c r="DG18" s="811"/>
      <c r="DH18" s="812"/>
      <c r="DI18" s="812"/>
      <c r="DJ18" s="812"/>
      <c r="DK18" s="813"/>
      <c r="DL18" s="811"/>
      <c r="DM18" s="812"/>
      <c r="DN18" s="812"/>
      <c r="DO18" s="812"/>
      <c r="DP18" s="813"/>
      <c r="DQ18" s="811"/>
      <c r="DR18" s="812"/>
      <c r="DS18" s="812"/>
      <c r="DT18" s="812"/>
      <c r="DU18" s="813"/>
      <c r="DV18" s="808"/>
      <c r="DW18" s="809"/>
      <c r="DX18" s="809"/>
      <c r="DY18" s="809"/>
      <c r="DZ18" s="814"/>
      <c r="EA18" s="216"/>
    </row>
    <row r="19" spans="1:131" s="217" customFormat="1" ht="26.25" customHeight="1" x14ac:dyDescent="0.2">
      <c r="A19" s="220">
        <v>13</v>
      </c>
      <c r="B19" s="815"/>
      <c r="C19" s="816"/>
      <c r="D19" s="816"/>
      <c r="E19" s="816"/>
      <c r="F19" s="816"/>
      <c r="G19" s="816"/>
      <c r="H19" s="816"/>
      <c r="I19" s="816"/>
      <c r="J19" s="816"/>
      <c r="K19" s="816"/>
      <c r="L19" s="816"/>
      <c r="M19" s="816"/>
      <c r="N19" s="816"/>
      <c r="O19" s="816"/>
      <c r="P19" s="817"/>
      <c r="Q19" s="818"/>
      <c r="R19" s="819"/>
      <c r="S19" s="819"/>
      <c r="T19" s="819"/>
      <c r="U19" s="819"/>
      <c r="V19" s="819"/>
      <c r="W19" s="819"/>
      <c r="X19" s="819"/>
      <c r="Y19" s="819"/>
      <c r="Z19" s="819"/>
      <c r="AA19" s="819"/>
      <c r="AB19" s="819"/>
      <c r="AC19" s="819"/>
      <c r="AD19" s="819"/>
      <c r="AE19" s="820"/>
      <c r="AF19" s="821"/>
      <c r="AG19" s="822"/>
      <c r="AH19" s="822"/>
      <c r="AI19" s="822"/>
      <c r="AJ19" s="823"/>
      <c r="AK19" s="804"/>
      <c r="AL19" s="805"/>
      <c r="AM19" s="805"/>
      <c r="AN19" s="805"/>
      <c r="AO19" s="805"/>
      <c r="AP19" s="805"/>
      <c r="AQ19" s="805"/>
      <c r="AR19" s="805"/>
      <c r="AS19" s="805"/>
      <c r="AT19" s="805"/>
      <c r="AU19" s="806"/>
      <c r="AV19" s="806"/>
      <c r="AW19" s="806"/>
      <c r="AX19" s="806"/>
      <c r="AY19" s="807"/>
      <c r="AZ19" s="214"/>
      <c r="BA19" s="214"/>
      <c r="BB19" s="214"/>
      <c r="BC19" s="214"/>
      <c r="BD19" s="214"/>
      <c r="BE19" s="215"/>
      <c r="BF19" s="215"/>
      <c r="BG19" s="215"/>
      <c r="BH19" s="215"/>
      <c r="BI19" s="215"/>
      <c r="BJ19" s="215"/>
      <c r="BK19" s="215"/>
      <c r="BL19" s="215"/>
      <c r="BM19" s="215"/>
      <c r="BN19" s="215"/>
      <c r="BO19" s="215"/>
      <c r="BP19" s="215"/>
      <c r="BQ19" s="220">
        <v>13</v>
      </c>
      <c r="BR19" s="221"/>
      <c r="BS19" s="808"/>
      <c r="BT19" s="809"/>
      <c r="BU19" s="809"/>
      <c r="BV19" s="809"/>
      <c r="BW19" s="809"/>
      <c r="BX19" s="809"/>
      <c r="BY19" s="809"/>
      <c r="BZ19" s="809"/>
      <c r="CA19" s="809"/>
      <c r="CB19" s="809"/>
      <c r="CC19" s="809"/>
      <c r="CD19" s="809"/>
      <c r="CE19" s="809"/>
      <c r="CF19" s="809"/>
      <c r="CG19" s="810"/>
      <c r="CH19" s="811"/>
      <c r="CI19" s="812"/>
      <c r="CJ19" s="812"/>
      <c r="CK19" s="812"/>
      <c r="CL19" s="813"/>
      <c r="CM19" s="811"/>
      <c r="CN19" s="812"/>
      <c r="CO19" s="812"/>
      <c r="CP19" s="812"/>
      <c r="CQ19" s="813"/>
      <c r="CR19" s="811"/>
      <c r="CS19" s="812"/>
      <c r="CT19" s="812"/>
      <c r="CU19" s="812"/>
      <c r="CV19" s="813"/>
      <c r="CW19" s="811"/>
      <c r="CX19" s="812"/>
      <c r="CY19" s="812"/>
      <c r="CZ19" s="812"/>
      <c r="DA19" s="813"/>
      <c r="DB19" s="811"/>
      <c r="DC19" s="812"/>
      <c r="DD19" s="812"/>
      <c r="DE19" s="812"/>
      <c r="DF19" s="813"/>
      <c r="DG19" s="811"/>
      <c r="DH19" s="812"/>
      <c r="DI19" s="812"/>
      <c r="DJ19" s="812"/>
      <c r="DK19" s="813"/>
      <c r="DL19" s="811"/>
      <c r="DM19" s="812"/>
      <c r="DN19" s="812"/>
      <c r="DO19" s="812"/>
      <c r="DP19" s="813"/>
      <c r="DQ19" s="811"/>
      <c r="DR19" s="812"/>
      <c r="DS19" s="812"/>
      <c r="DT19" s="812"/>
      <c r="DU19" s="813"/>
      <c r="DV19" s="808"/>
      <c r="DW19" s="809"/>
      <c r="DX19" s="809"/>
      <c r="DY19" s="809"/>
      <c r="DZ19" s="814"/>
      <c r="EA19" s="216"/>
    </row>
    <row r="20" spans="1:131" s="217" customFormat="1" ht="26.25" customHeight="1" x14ac:dyDescent="0.2">
      <c r="A20" s="220">
        <v>14</v>
      </c>
      <c r="B20" s="815"/>
      <c r="C20" s="816"/>
      <c r="D20" s="816"/>
      <c r="E20" s="816"/>
      <c r="F20" s="816"/>
      <c r="G20" s="816"/>
      <c r="H20" s="816"/>
      <c r="I20" s="816"/>
      <c r="J20" s="816"/>
      <c r="K20" s="816"/>
      <c r="L20" s="816"/>
      <c r="M20" s="816"/>
      <c r="N20" s="816"/>
      <c r="O20" s="816"/>
      <c r="P20" s="817"/>
      <c r="Q20" s="818"/>
      <c r="R20" s="819"/>
      <c r="S20" s="819"/>
      <c r="T20" s="819"/>
      <c r="U20" s="819"/>
      <c r="V20" s="819"/>
      <c r="W20" s="819"/>
      <c r="X20" s="819"/>
      <c r="Y20" s="819"/>
      <c r="Z20" s="819"/>
      <c r="AA20" s="819"/>
      <c r="AB20" s="819"/>
      <c r="AC20" s="819"/>
      <c r="AD20" s="819"/>
      <c r="AE20" s="820"/>
      <c r="AF20" s="821"/>
      <c r="AG20" s="822"/>
      <c r="AH20" s="822"/>
      <c r="AI20" s="822"/>
      <c r="AJ20" s="823"/>
      <c r="AK20" s="804"/>
      <c r="AL20" s="805"/>
      <c r="AM20" s="805"/>
      <c r="AN20" s="805"/>
      <c r="AO20" s="805"/>
      <c r="AP20" s="805"/>
      <c r="AQ20" s="805"/>
      <c r="AR20" s="805"/>
      <c r="AS20" s="805"/>
      <c r="AT20" s="805"/>
      <c r="AU20" s="806"/>
      <c r="AV20" s="806"/>
      <c r="AW20" s="806"/>
      <c r="AX20" s="806"/>
      <c r="AY20" s="807"/>
      <c r="AZ20" s="214"/>
      <c r="BA20" s="214"/>
      <c r="BB20" s="214"/>
      <c r="BC20" s="214"/>
      <c r="BD20" s="214"/>
      <c r="BE20" s="215"/>
      <c r="BF20" s="215"/>
      <c r="BG20" s="215"/>
      <c r="BH20" s="215"/>
      <c r="BI20" s="215"/>
      <c r="BJ20" s="215"/>
      <c r="BK20" s="215"/>
      <c r="BL20" s="215"/>
      <c r="BM20" s="215"/>
      <c r="BN20" s="215"/>
      <c r="BO20" s="215"/>
      <c r="BP20" s="215"/>
      <c r="BQ20" s="220">
        <v>14</v>
      </c>
      <c r="BR20" s="221"/>
      <c r="BS20" s="808"/>
      <c r="BT20" s="809"/>
      <c r="BU20" s="809"/>
      <c r="BV20" s="809"/>
      <c r="BW20" s="809"/>
      <c r="BX20" s="809"/>
      <c r="BY20" s="809"/>
      <c r="BZ20" s="809"/>
      <c r="CA20" s="809"/>
      <c r="CB20" s="809"/>
      <c r="CC20" s="809"/>
      <c r="CD20" s="809"/>
      <c r="CE20" s="809"/>
      <c r="CF20" s="809"/>
      <c r="CG20" s="810"/>
      <c r="CH20" s="811"/>
      <c r="CI20" s="812"/>
      <c r="CJ20" s="812"/>
      <c r="CK20" s="812"/>
      <c r="CL20" s="813"/>
      <c r="CM20" s="811"/>
      <c r="CN20" s="812"/>
      <c r="CO20" s="812"/>
      <c r="CP20" s="812"/>
      <c r="CQ20" s="813"/>
      <c r="CR20" s="811"/>
      <c r="CS20" s="812"/>
      <c r="CT20" s="812"/>
      <c r="CU20" s="812"/>
      <c r="CV20" s="813"/>
      <c r="CW20" s="811"/>
      <c r="CX20" s="812"/>
      <c r="CY20" s="812"/>
      <c r="CZ20" s="812"/>
      <c r="DA20" s="813"/>
      <c r="DB20" s="811"/>
      <c r="DC20" s="812"/>
      <c r="DD20" s="812"/>
      <c r="DE20" s="812"/>
      <c r="DF20" s="813"/>
      <c r="DG20" s="811"/>
      <c r="DH20" s="812"/>
      <c r="DI20" s="812"/>
      <c r="DJ20" s="812"/>
      <c r="DK20" s="813"/>
      <c r="DL20" s="811"/>
      <c r="DM20" s="812"/>
      <c r="DN20" s="812"/>
      <c r="DO20" s="812"/>
      <c r="DP20" s="813"/>
      <c r="DQ20" s="811"/>
      <c r="DR20" s="812"/>
      <c r="DS20" s="812"/>
      <c r="DT20" s="812"/>
      <c r="DU20" s="813"/>
      <c r="DV20" s="808"/>
      <c r="DW20" s="809"/>
      <c r="DX20" s="809"/>
      <c r="DY20" s="809"/>
      <c r="DZ20" s="814"/>
      <c r="EA20" s="216"/>
    </row>
    <row r="21" spans="1:131" s="217" customFormat="1" ht="26.25" customHeight="1" thickBot="1" x14ac:dyDescent="0.25">
      <c r="A21" s="220">
        <v>15</v>
      </c>
      <c r="B21" s="815"/>
      <c r="C21" s="816"/>
      <c r="D21" s="816"/>
      <c r="E21" s="816"/>
      <c r="F21" s="816"/>
      <c r="G21" s="816"/>
      <c r="H21" s="816"/>
      <c r="I21" s="816"/>
      <c r="J21" s="816"/>
      <c r="K21" s="816"/>
      <c r="L21" s="816"/>
      <c r="M21" s="816"/>
      <c r="N21" s="816"/>
      <c r="O21" s="816"/>
      <c r="P21" s="817"/>
      <c r="Q21" s="818"/>
      <c r="R21" s="819"/>
      <c r="S21" s="819"/>
      <c r="T21" s="819"/>
      <c r="U21" s="819"/>
      <c r="V21" s="819"/>
      <c r="W21" s="819"/>
      <c r="X21" s="819"/>
      <c r="Y21" s="819"/>
      <c r="Z21" s="819"/>
      <c r="AA21" s="819"/>
      <c r="AB21" s="819"/>
      <c r="AC21" s="819"/>
      <c r="AD21" s="819"/>
      <c r="AE21" s="820"/>
      <c r="AF21" s="821"/>
      <c r="AG21" s="822"/>
      <c r="AH21" s="822"/>
      <c r="AI21" s="822"/>
      <c r="AJ21" s="823"/>
      <c r="AK21" s="804"/>
      <c r="AL21" s="805"/>
      <c r="AM21" s="805"/>
      <c r="AN21" s="805"/>
      <c r="AO21" s="805"/>
      <c r="AP21" s="805"/>
      <c r="AQ21" s="805"/>
      <c r="AR21" s="805"/>
      <c r="AS21" s="805"/>
      <c r="AT21" s="805"/>
      <c r="AU21" s="806"/>
      <c r="AV21" s="806"/>
      <c r="AW21" s="806"/>
      <c r="AX21" s="806"/>
      <c r="AY21" s="807"/>
      <c r="AZ21" s="214"/>
      <c r="BA21" s="214"/>
      <c r="BB21" s="214"/>
      <c r="BC21" s="214"/>
      <c r="BD21" s="214"/>
      <c r="BE21" s="215"/>
      <c r="BF21" s="215"/>
      <c r="BG21" s="215"/>
      <c r="BH21" s="215"/>
      <c r="BI21" s="215"/>
      <c r="BJ21" s="215"/>
      <c r="BK21" s="215"/>
      <c r="BL21" s="215"/>
      <c r="BM21" s="215"/>
      <c r="BN21" s="215"/>
      <c r="BO21" s="215"/>
      <c r="BP21" s="215"/>
      <c r="BQ21" s="220">
        <v>15</v>
      </c>
      <c r="BR21" s="221"/>
      <c r="BS21" s="808"/>
      <c r="BT21" s="809"/>
      <c r="BU21" s="809"/>
      <c r="BV21" s="809"/>
      <c r="BW21" s="809"/>
      <c r="BX21" s="809"/>
      <c r="BY21" s="809"/>
      <c r="BZ21" s="809"/>
      <c r="CA21" s="809"/>
      <c r="CB21" s="809"/>
      <c r="CC21" s="809"/>
      <c r="CD21" s="809"/>
      <c r="CE21" s="809"/>
      <c r="CF21" s="809"/>
      <c r="CG21" s="810"/>
      <c r="CH21" s="811"/>
      <c r="CI21" s="812"/>
      <c r="CJ21" s="812"/>
      <c r="CK21" s="812"/>
      <c r="CL21" s="813"/>
      <c r="CM21" s="811"/>
      <c r="CN21" s="812"/>
      <c r="CO21" s="812"/>
      <c r="CP21" s="812"/>
      <c r="CQ21" s="813"/>
      <c r="CR21" s="811"/>
      <c r="CS21" s="812"/>
      <c r="CT21" s="812"/>
      <c r="CU21" s="812"/>
      <c r="CV21" s="813"/>
      <c r="CW21" s="811"/>
      <c r="CX21" s="812"/>
      <c r="CY21" s="812"/>
      <c r="CZ21" s="812"/>
      <c r="DA21" s="813"/>
      <c r="DB21" s="811"/>
      <c r="DC21" s="812"/>
      <c r="DD21" s="812"/>
      <c r="DE21" s="812"/>
      <c r="DF21" s="813"/>
      <c r="DG21" s="811"/>
      <c r="DH21" s="812"/>
      <c r="DI21" s="812"/>
      <c r="DJ21" s="812"/>
      <c r="DK21" s="813"/>
      <c r="DL21" s="811"/>
      <c r="DM21" s="812"/>
      <c r="DN21" s="812"/>
      <c r="DO21" s="812"/>
      <c r="DP21" s="813"/>
      <c r="DQ21" s="811"/>
      <c r="DR21" s="812"/>
      <c r="DS21" s="812"/>
      <c r="DT21" s="812"/>
      <c r="DU21" s="813"/>
      <c r="DV21" s="808"/>
      <c r="DW21" s="809"/>
      <c r="DX21" s="809"/>
      <c r="DY21" s="809"/>
      <c r="DZ21" s="814"/>
      <c r="EA21" s="216"/>
    </row>
    <row r="22" spans="1:131" s="217" customFormat="1" ht="26.25" customHeight="1" x14ac:dyDescent="0.2">
      <c r="A22" s="220">
        <v>16</v>
      </c>
      <c r="B22" s="815"/>
      <c r="C22" s="816"/>
      <c r="D22" s="816"/>
      <c r="E22" s="816"/>
      <c r="F22" s="816"/>
      <c r="G22" s="816"/>
      <c r="H22" s="816"/>
      <c r="I22" s="816"/>
      <c r="J22" s="816"/>
      <c r="K22" s="816"/>
      <c r="L22" s="816"/>
      <c r="M22" s="816"/>
      <c r="N22" s="816"/>
      <c r="O22" s="816"/>
      <c r="P22" s="817"/>
      <c r="Q22" s="834"/>
      <c r="R22" s="835"/>
      <c r="S22" s="835"/>
      <c r="T22" s="835"/>
      <c r="U22" s="835"/>
      <c r="V22" s="835"/>
      <c r="W22" s="835"/>
      <c r="X22" s="835"/>
      <c r="Y22" s="835"/>
      <c r="Z22" s="835"/>
      <c r="AA22" s="835"/>
      <c r="AB22" s="835"/>
      <c r="AC22" s="835"/>
      <c r="AD22" s="835"/>
      <c r="AE22" s="836"/>
      <c r="AF22" s="821"/>
      <c r="AG22" s="822"/>
      <c r="AH22" s="822"/>
      <c r="AI22" s="822"/>
      <c r="AJ22" s="823"/>
      <c r="AK22" s="837"/>
      <c r="AL22" s="838"/>
      <c r="AM22" s="838"/>
      <c r="AN22" s="838"/>
      <c r="AO22" s="838"/>
      <c r="AP22" s="838"/>
      <c r="AQ22" s="838"/>
      <c r="AR22" s="838"/>
      <c r="AS22" s="838"/>
      <c r="AT22" s="838"/>
      <c r="AU22" s="839"/>
      <c r="AV22" s="839"/>
      <c r="AW22" s="839"/>
      <c r="AX22" s="839"/>
      <c r="AY22" s="840"/>
      <c r="AZ22" s="841" t="s">
        <v>376</v>
      </c>
      <c r="BA22" s="841"/>
      <c r="BB22" s="841"/>
      <c r="BC22" s="841"/>
      <c r="BD22" s="842"/>
      <c r="BE22" s="215"/>
      <c r="BF22" s="215"/>
      <c r="BG22" s="215"/>
      <c r="BH22" s="215"/>
      <c r="BI22" s="215"/>
      <c r="BJ22" s="215"/>
      <c r="BK22" s="215"/>
      <c r="BL22" s="215"/>
      <c r="BM22" s="215"/>
      <c r="BN22" s="215"/>
      <c r="BO22" s="215"/>
      <c r="BP22" s="215"/>
      <c r="BQ22" s="220">
        <v>16</v>
      </c>
      <c r="BR22" s="221"/>
      <c r="BS22" s="808"/>
      <c r="BT22" s="809"/>
      <c r="BU22" s="809"/>
      <c r="BV22" s="809"/>
      <c r="BW22" s="809"/>
      <c r="BX22" s="809"/>
      <c r="BY22" s="809"/>
      <c r="BZ22" s="809"/>
      <c r="CA22" s="809"/>
      <c r="CB22" s="809"/>
      <c r="CC22" s="809"/>
      <c r="CD22" s="809"/>
      <c r="CE22" s="809"/>
      <c r="CF22" s="809"/>
      <c r="CG22" s="810"/>
      <c r="CH22" s="811"/>
      <c r="CI22" s="812"/>
      <c r="CJ22" s="812"/>
      <c r="CK22" s="812"/>
      <c r="CL22" s="813"/>
      <c r="CM22" s="811"/>
      <c r="CN22" s="812"/>
      <c r="CO22" s="812"/>
      <c r="CP22" s="812"/>
      <c r="CQ22" s="813"/>
      <c r="CR22" s="811"/>
      <c r="CS22" s="812"/>
      <c r="CT22" s="812"/>
      <c r="CU22" s="812"/>
      <c r="CV22" s="813"/>
      <c r="CW22" s="811"/>
      <c r="CX22" s="812"/>
      <c r="CY22" s="812"/>
      <c r="CZ22" s="812"/>
      <c r="DA22" s="813"/>
      <c r="DB22" s="811"/>
      <c r="DC22" s="812"/>
      <c r="DD22" s="812"/>
      <c r="DE22" s="812"/>
      <c r="DF22" s="813"/>
      <c r="DG22" s="811"/>
      <c r="DH22" s="812"/>
      <c r="DI22" s="812"/>
      <c r="DJ22" s="812"/>
      <c r="DK22" s="813"/>
      <c r="DL22" s="811"/>
      <c r="DM22" s="812"/>
      <c r="DN22" s="812"/>
      <c r="DO22" s="812"/>
      <c r="DP22" s="813"/>
      <c r="DQ22" s="811"/>
      <c r="DR22" s="812"/>
      <c r="DS22" s="812"/>
      <c r="DT22" s="812"/>
      <c r="DU22" s="813"/>
      <c r="DV22" s="808"/>
      <c r="DW22" s="809"/>
      <c r="DX22" s="809"/>
      <c r="DY22" s="809"/>
      <c r="DZ22" s="814"/>
      <c r="EA22" s="216"/>
    </row>
    <row r="23" spans="1:131" s="217" customFormat="1" ht="26.25" customHeight="1" thickBot="1" x14ac:dyDescent="0.25">
      <c r="A23" s="222" t="s">
        <v>377</v>
      </c>
      <c r="B23" s="824" t="s">
        <v>378</v>
      </c>
      <c r="C23" s="825"/>
      <c r="D23" s="825"/>
      <c r="E23" s="825"/>
      <c r="F23" s="825"/>
      <c r="G23" s="825"/>
      <c r="H23" s="825"/>
      <c r="I23" s="825"/>
      <c r="J23" s="825"/>
      <c r="K23" s="825"/>
      <c r="L23" s="825"/>
      <c r="M23" s="825"/>
      <c r="N23" s="825"/>
      <c r="O23" s="825"/>
      <c r="P23" s="826"/>
      <c r="Q23" s="827">
        <v>136263</v>
      </c>
      <c r="R23" s="828"/>
      <c r="S23" s="828"/>
      <c r="T23" s="828"/>
      <c r="U23" s="828"/>
      <c r="V23" s="828">
        <v>127546</v>
      </c>
      <c r="W23" s="828"/>
      <c r="X23" s="828"/>
      <c r="Y23" s="828"/>
      <c r="Z23" s="828"/>
      <c r="AA23" s="828">
        <v>8716</v>
      </c>
      <c r="AB23" s="828"/>
      <c r="AC23" s="828"/>
      <c r="AD23" s="828"/>
      <c r="AE23" s="829"/>
      <c r="AF23" s="830">
        <v>8516</v>
      </c>
      <c r="AG23" s="828"/>
      <c r="AH23" s="828"/>
      <c r="AI23" s="828"/>
      <c r="AJ23" s="831"/>
      <c r="AK23" s="832"/>
      <c r="AL23" s="833"/>
      <c r="AM23" s="833"/>
      <c r="AN23" s="833"/>
      <c r="AO23" s="833"/>
      <c r="AP23" s="828">
        <v>18435</v>
      </c>
      <c r="AQ23" s="828"/>
      <c r="AR23" s="828"/>
      <c r="AS23" s="828"/>
      <c r="AT23" s="828"/>
      <c r="AU23" s="844"/>
      <c r="AV23" s="844"/>
      <c r="AW23" s="844"/>
      <c r="AX23" s="844"/>
      <c r="AY23" s="845"/>
      <c r="AZ23" s="846" t="s">
        <v>122</v>
      </c>
      <c r="BA23" s="847"/>
      <c r="BB23" s="847"/>
      <c r="BC23" s="847"/>
      <c r="BD23" s="848"/>
      <c r="BE23" s="215"/>
      <c r="BF23" s="215"/>
      <c r="BG23" s="215"/>
      <c r="BH23" s="215"/>
      <c r="BI23" s="215"/>
      <c r="BJ23" s="215"/>
      <c r="BK23" s="215"/>
      <c r="BL23" s="215"/>
      <c r="BM23" s="215"/>
      <c r="BN23" s="215"/>
      <c r="BO23" s="215"/>
      <c r="BP23" s="215"/>
      <c r="BQ23" s="220">
        <v>17</v>
      </c>
      <c r="BR23" s="221"/>
      <c r="BS23" s="808"/>
      <c r="BT23" s="809"/>
      <c r="BU23" s="809"/>
      <c r="BV23" s="809"/>
      <c r="BW23" s="809"/>
      <c r="BX23" s="809"/>
      <c r="BY23" s="809"/>
      <c r="BZ23" s="809"/>
      <c r="CA23" s="809"/>
      <c r="CB23" s="809"/>
      <c r="CC23" s="809"/>
      <c r="CD23" s="809"/>
      <c r="CE23" s="809"/>
      <c r="CF23" s="809"/>
      <c r="CG23" s="810"/>
      <c r="CH23" s="811"/>
      <c r="CI23" s="812"/>
      <c r="CJ23" s="812"/>
      <c r="CK23" s="812"/>
      <c r="CL23" s="813"/>
      <c r="CM23" s="811"/>
      <c r="CN23" s="812"/>
      <c r="CO23" s="812"/>
      <c r="CP23" s="812"/>
      <c r="CQ23" s="813"/>
      <c r="CR23" s="811"/>
      <c r="CS23" s="812"/>
      <c r="CT23" s="812"/>
      <c r="CU23" s="812"/>
      <c r="CV23" s="813"/>
      <c r="CW23" s="811"/>
      <c r="CX23" s="812"/>
      <c r="CY23" s="812"/>
      <c r="CZ23" s="812"/>
      <c r="DA23" s="813"/>
      <c r="DB23" s="811"/>
      <c r="DC23" s="812"/>
      <c r="DD23" s="812"/>
      <c r="DE23" s="812"/>
      <c r="DF23" s="813"/>
      <c r="DG23" s="811"/>
      <c r="DH23" s="812"/>
      <c r="DI23" s="812"/>
      <c r="DJ23" s="812"/>
      <c r="DK23" s="813"/>
      <c r="DL23" s="811"/>
      <c r="DM23" s="812"/>
      <c r="DN23" s="812"/>
      <c r="DO23" s="812"/>
      <c r="DP23" s="813"/>
      <c r="DQ23" s="811"/>
      <c r="DR23" s="812"/>
      <c r="DS23" s="812"/>
      <c r="DT23" s="812"/>
      <c r="DU23" s="813"/>
      <c r="DV23" s="808"/>
      <c r="DW23" s="809"/>
      <c r="DX23" s="809"/>
      <c r="DY23" s="809"/>
      <c r="DZ23" s="814"/>
      <c r="EA23" s="216"/>
    </row>
    <row r="24" spans="1:131" s="217" customFormat="1" ht="26.25" customHeight="1" x14ac:dyDescent="0.2">
      <c r="A24" s="843" t="s">
        <v>379</v>
      </c>
      <c r="B24" s="843"/>
      <c r="C24" s="843"/>
      <c r="D24" s="843"/>
      <c r="E24" s="843"/>
      <c r="F24" s="843"/>
      <c r="G24" s="843"/>
      <c r="H24" s="843"/>
      <c r="I24" s="843"/>
      <c r="J24" s="843"/>
      <c r="K24" s="843"/>
      <c r="L24" s="843"/>
      <c r="M24" s="843"/>
      <c r="N24" s="843"/>
      <c r="O24" s="843"/>
      <c r="P24" s="843"/>
      <c r="Q24" s="843"/>
      <c r="R24" s="843"/>
      <c r="S24" s="843"/>
      <c r="T24" s="843"/>
      <c r="U24" s="843"/>
      <c r="V24" s="843"/>
      <c r="W24" s="843"/>
      <c r="X24" s="843"/>
      <c r="Y24" s="843"/>
      <c r="Z24" s="843"/>
      <c r="AA24" s="843"/>
      <c r="AB24" s="843"/>
      <c r="AC24" s="843"/>
      <c r="AD24" s="843"/>
      <c r="AE24" s="843"/>
      <c r="AF24" s="843"/>
      <c r="AG24" s="843"/>
      <c r="AH24" s="843"/>
      <c r="AI24" s="843"/>
      <c r="AJ24" s="843"/>
      <c r="AK24" s="843"/>
      <c r="AL24" s="843"/>
      <c r="AM24" s="843"/>
      <c r="AN24" s="843"/>
      <c r="AO24" s="843"/>
      <c r="AP24" s="843"/>
      <c r="AQ24" s="843"/>
      <c r="AR24" s="843"/>
      <c r="AS24" s="843"/>
      <c r="AT24" s="843"/>
      <c r="AU24" s="843"/>
      <c r="AV24" s="843"/>
      <c r="AW24" s="843"/>
      <c r="AX24" s="843"/>
      <c r="AY24" s="843"/>
      <c r="AZ24" s="214"/>
      <c r="BA24" s="214"/>
      <c r="BB24" s="214"/>
      <c r="BC24" s="214"/>
      <c r="BD24" s="214"/>
      <c r="BE24" s="215"/>
      <c r="BF24" s="215"/>
      <c r="BG24" s="215"/>
      <c r="BH24" s="215"/>
      <c r="BI24" s="215"/>
      <c r="BJ24" s="215"/>
      <c r="BK24" s="215"/>
      <c r="BL24" s="215"/>
      <c r="BM24" s="215"/>
      <c r="BN24" s="215"/>
      <c r="BO24" s="215"/>
      <c r="BP24" s="215"/>
      <c r="BQ24" s="220">
        <v>18</v>
      </c>
      <c r="BR24" s="221"/>
      <c r="BS24" s="808"/>
      <c r="BT24" s="809"/>
      <c r="BU24" s="809"/>
      <c r="BV24" s="809"/>
      <c r="BW24" s="809"/>
      <c r="BX24" s="809"/>
      <c r="BY24" s="809"/>
      <c r="BZ24" s="809"/>
      <c r="CA24" s="809"/>
      <c r="CB24" s="809"/>
      <c r="CC24" s="809"/>
      <c r="CD24" s="809"/>
      <c r="CE24" s="809"/>
      <c r="CF24" s="809"/>
      <c r="CG24" s="810"/>
      <c r="CH24" s="811"/>
      <c r="CI24" s="812"/>
      <c r="CJ24" s="812"/>
      <c r="CK24" s="812"/>
      <c r="CL24" s="813"/>
      <c r="CM24" s="811"/>
      <c r="CN24" s="812"/>
      <c r="CO24" s="812"/>
      <c r="CP24" s="812"/>
      <c r="CQ24" s="813"/>
      <c r="CR24" s="811"/>
      <c r="CS24" s="812"/>
      <c r="CT24" s="812"/>
      <c r="CU24" s="812"/>
      <c r="CV24" s="813"/>
      <c r="CW24" s="811"/>
      <c r="CX24" s="812"/>
      <c r="CY24" s="812"/>
      <c r="CZ24" s="812"/>
      <c r="DA24" s="813"/>
      <c r="DB24" s="811"/>
      <c r="DC24" s="812"/>
      <c r="DD24" s="812"/>
      <c r="DE24" s="812"/>
      <c r="DF24" s="813"/>
      <c r="DG24" s="811"/>
      <c r="DH24" s="812"/>
      <c r="DI24" s="812"/>
      <c r="DJ24" s="812"/>
      <c r="DK24" s="813"/>
      <c r="DL24" s="811"/>
      <c r="DM24" s="812"/>
      <c r="DN24" s="812"/>
      <c r="DO24" s="812"/>
      <c r="DP24" s="813"/>
      <c r="DQ24" s="811"/>
      <c r="DR24" s="812"/>
      <c r="DS24" s="812"/>
      <c r="DT24" s="812"/>
      <c r="DU24" s="813"/>
      <c r="DV24" s="808"/>
      <c r="DW24" s="809"/>
      <c r="DX24" s="809"/>
      <c r="DY24" s="809"/>
      <c r="DZ24" s="814"/>
      <c r="EA24" s="216"/>
    </row>
    <row r="25" spans="1:131" ht="26.25" customHeight="1" thickBot="1" x14ac:dyDescent="0.25">
      <c r="A25" s="760" t="s">
        <v>380</v>
      </c>
      <c r="B25" s="760"/>
      <c r="C25" s="760"/>
      <c r="D25" s="760"/>
      <c r="E25" s="760"/>
      <c r="F25" s="760"/>
      <c r="G25" s="760"/>
      <c r="H25" s="760"/>
      <c r="I25" s="760"/>
      <c r="J25" s="760"/>
      <c r="K25" s="760"/>
      <c r="L25" s="760"/>
      <c r="M25" s="760"/>
      <c r="N25" s="760"/>
      <c r="O25" s="760"/>
      <c r="P25" s="760"/>
      <c r="Q25" s="760"/>
      <c r="R25" s="760"/>
      <c r="S25" s="760"/>
      <c r="T25" s="760"/>
      <c r="U25" s="760"/>
      <c r="V25" s="760"/>
      <c r="W25" s="760"/>
      <c r="X25" s="760"/>
      <c r="Y25" s="760"/>
      <c r="Z25" s="760"/>
      <c r="AA25" s="760"/>
      <c r="AB25" s="760"/>
      <c r="AC25" s="760"/>
      <c r="AD25" s="760"/>
      <c r="AE25" s="760"/>
      <c r="AF25" s="760"/>
      <c r="AG25" s="760"/>
      <c r="AH25" s="760"/>
      <c r="AI25" s="760"/>
      <c r="AJ25" s="760"/>
      <c r="AK25" s="760"/>
      <c r="AL25" s="760"/>
      <c r="AM25" s="760"/>
      <c r="AN25" s="760"/>
      <c r="AO25" s="760"/>
      <c r="AP25" s="760"/>
      <c r="AQ25" s="760"/>
      <c r="AR25" s="760"/>
      <c r="AS25" s="760"/>
      <c r="AT25" s="760"/>
      <c r="AU25" s="760"/>
      <c r="AV25" s="760"/>
      <c r="AW25" s="760"/>
      <c r="AX25" s="760"/>
      <c r="AY25" s="760"/>
      <c r="AZ25" s="760"/>
      <c r="BA25" s="760"/>
      <c r="BB25" s="760"/>
      <c r="BC25" s="760"/>
      <c r="BD25" s="760"/>
      <c r="BE25" s="760"/>
      <c r="BF25" s="760"/>
      <c r="BG25" s="760"/>
      <c r="BH25" s="760"/>
      <c r="BI25" s="760"/>
      <c r="BJ25" s="214"/>
      <c r="BK25" s="214"/>
      <c r="BL25" s="214"/>
      <c r="BM25" s="214"/>
      <c r="BN25" s="214"/>
      <c r="BO25" s="223"/>
      <c r="BP25" s="223"/>
      <c r="BQ25" s="220">
        <v>19</v>
      </c>
      <c r="BR25" s="221"/>
      <c r="BS25" s="808"/>
      <c r="BT25" s="809"/>
      <c r="BU25" s="809"/>
      <c r="BV25" s="809"/>
      <c r="BW25" s="809"/>
      <c r="BX25" s="809"/>
      <c r="BY25" s="809"/>
      <c r="BZ25" s="809"/>
      <c r="CA25" s="809"/>
      <c r="CB25" s="809"/>
      <c r="CC25" s="809"/>
      <c r="CD25" s="809"/>
      <c r="CE25" s="809"/>
      <c r="CF25" s="809"/>
      <c r="CG25" s="810"/>
      <c r="CH25" s="811"/>
      <c r="CI25" s="812"/>
      <c r="CJ25" s="812"/>
      <c r="CK25" s="812"/>
      <c r="CL25" s="813"/>
      <c r="CM25" s="811"/>
      <c r="CN25" s="812"/>
      <c r="CO25" s="812"/>
      <c r="CP25" s="812"/>
      <c r="CQ25" s="813"/>
      <c r="CR25" s="811"/>
      <c r="CS25" s="812"/>
      <c r="CT25" s="812"/>
      <c r="CU25" s="812"/>
      <c r="CV25" s="813"/>
      <c r="CW25" s="811"/>
      <c r="CX25" s="812"/>
      <c r="CY25" s="812"/>
      <c r="CZ25" s="812"/>
      <c r="DA25" s="813"/>
      <c r="DB25" s="811"/>
      <c r="DC25" s="812"/>
      <c r="DD25" s="812"/>
      <c r="DE25" s="812"/>
      <c r="DF25" s="813"/>
      <c r="DG25" s="811"/>
      <c r="DH25" s="812"/>
      <c r="DI25" s="812"/>
      <c r="DJ25" s="812"/>
      <c r="DK25" s="813"/>
      <c r="DL25" s="811"/>
      <c r="DM25" s="812"/>
      <c r="DN25" s="812"/>
      <c r="DO25" s="812"/>
      <c r="DP25" s="813"/>
      <c r="DQ25" s="811"/>
      <c r="DR25" s="812"/>
      <c r="DS25" s="812"/>
      <c r="DT25" s="812"/>
      <c r="DU25" s="813"/>
      <c r="DV25" s="808"/>
      <c r="DW25" s="809"/>
      <c r="DX25" s="809"/>
      <c r="DY25" s="809"/>
      <c r="DZ25" s="814"/>
      <c r="EA25" s="212"/>
    </row>
    <row r="26" spans="1:131" ht="26.25" customHeight="1" x14ac:dyDescent="0.2">
      <c r="A26" s="762" t="s">
        <v>357</v>
      </c>
      <c r="B26" s="763"/>
      <c r="C26" s="763"/>
      <c r="D26" s="763"/>
      <c r="E26" s="763"/>
      <c r="F26" s="763"/>
      <c r="G26" s="763"/>
      <c r="H26" s="763"/>
      <c r="I26" s="763"/>
      <c r="J26" s="763"/>
      <c r="K26" s="763"/>
      <c r="L26" s="763"/>
      <c r="M26" s="763"/>
      <c r="N26" s="763"/>
      <c r="O26" s="763"/>
      <c r="P26" s="764"/>
      <c r="Q26" s="768" t="s">
        <v>381</v>
      </c>
      <c r="R26" s="769"/>
      <c r="S26" s="769"/>
      <c r="T26" s="769"/>
      <c r="U26" s="770"/>
      <c r="V26" s="768" t="s">
        <v>382</v>
      </c>
      <c r="W26" s="769"/>
      <c r="X26" s="769"/>
      <c r="Y26" s="769"/>
      <c r="Z26" s="770"/>
      <c r="AA26" s="768" t="s">
        <v>383</v>
      </c>
      <c r="AB26" s="769"/>
      <c r="AC26" s="769"/>
      <c r="AD26" s="769"/>
      <c r="AE26" s="769"/>
      <c r="AF26" s="849" t="s">
        <v>384</v>
      </c>
      <c r="AG26" s="850"/>
      <c r="AH26" s="850"/>
      <c r="AI26" s="850"/>
      <c r="AJ26" s="851"/>
      <c r="AK26" s="769" t="s">
        <v>385</v>
      </c>
      <c r="AL26" s="769"/>
      <c r="AM26" s="769"/>
      <c r="AN26" s="769"/>
      <c r="AO26" s="770"/>
      <c r="AP26" s="768" t="s">
        <v>386</v>
      </c>
      <c r="AQ26" s="769"/>
      <c r="AR26" s="769"/>
      <c r="AS26" s="769"/>
      <c r="AT26" s="770"/>
      <c r="AU26" s="768" t="s">
        <v>387</v>
      </c>
      <c r="AV26" s="769"/>
      <c r="AW26" s="769"/>
      <c r="AX26" s="769"/>
      <c r="AY26" s="770"/>
      <c r="AZ26" s="768" t="s">
        <v>388</v>
      </c>
      <c r="BA26" s="769"/>
      <c r="BB26" s="769"/>
      <c r="BC26" s="769"/>
      <c r="BD26" s="770"/>
      <c r="BE26" s="768" t="s">
        <v>364</v>
      </c>
      <c r="BF26" s="769"/>
      <c r="BG26" s="769"/>
      <c r="BH26" s="769"/>
      <c r="BI26" s="775"/>
      <c r="BJ26" s="214"/>
      <c r="BK26" s="214"/>
      <c r="BL26" s="214"/>
      <c r="BM26" s="214"/>
      <c r="BN26" s="214"/>
      <c r="BO26" s="223"/>
      <c r="BP26" s="223"/>
      <c r="BQ26" s="220">
        <v>20</v>
      </c>
      <c r="BR26" s="221"/>
      <c r="BS26" s="808"/>
      <c r="BT26" s="809"/>
      <c r="BU26" s="809"/>
      <c r="BV26" s="809"/>
      <c r="BW26" s="809"/>
      <c r="BX26" s="809"/>
      <c r="BY26" s="809"/>
      <c r="BZ26" s="809"/>
      <c r="CA26" s="809"/>
      <c r="CB26" s="809"/>
      <c r="CC26" s="809"/>
      <c r="CD26" s="809"/>
      <c r="CE26" s="809"/>
      <c r="CF26" s="809"/>
      <c r="CG26" s="810"/>
      <c r="CH26" s="811"/>
      <c r="CI26" s="812"/>
      <c r="CJ26" s="812"/>
      <c r="CK26" s="812"/>
      <c r="CL26" s="813"/>
      <c r="CM26" s="811"/>
      <c r="CN26" s="812"/>
      <c r="CO26" s="812"/>
      <c r="CP26" s="812"/>
      <c r="CQ26" s="813"/>
      <c r="CR26" s="811"/>
      <c r="CS26" s="812"/>
      <c r="CT26" s="812"/>
      <c r="CU26" s="812"/>
      <c r="CV26" s="813"/>
      <c r="CW26" s="811"/>
      <c r="CX26" s="812"/>
      <c r="CY26" s="812"/>
      <c r="CZ26" s="812"/>
      <c r="DA26" s="813"/>
      <c r="DB26" s="811"/>
      <c r="DC26" s="812"/>
      <c r="DD26" s="812"/>
      <c r="DE26" s="812"/>
      <c r="DF26" s="813"/>
      <c r="DG26" s="811"/>
      <c r="DH26" s="812"/>
      <c r="DI26" s="812"/>
      <c r="DJ26" s="812"/>
      <c r="DK26" s="813"/>
      <c r="DL26" s="811"/>
      <c r="DM26" s="812"/>
      <c r="DN26" s="812"/>
      <c r="DO26" s="812"/>
      <c r="DP26" s="813"/>
      <c r="DQ26" s="811"/>
      <c r="DR26" s="812"/>
      <c r="DS26" s="812"/>
      <c r="DT26" s="812"/>
      <c r="DU26" s="813"/>
      <c r="DV26" s="808"/>
      <c r="DW26" s="809"/>
      <c r="DX26" s="809"/>
      <c r="DY26" s="809"/>
      <c r="DZ26" s="814"/>
      <c r="EA26" s="212"/>
    </row>
    <row r="27" spans="1:131" ht="26.25" customHeight="1" thickBot="1" x14ac:dyDescent="0.25">
      <c r="A27" s="765"/>
      <c r="B27" s="766"/>
      <c r="C27" s="766"/>
      <c r="D27" s="766"/>
      <c r="E27" s="766"/>
      <c r="F27" s="766"/>
      <c r="G27" s="766"/>
      <c r="H27" s="766"/>
      <c r="I27" s="766"/>
      <c r="J27" s="766"/>
      <c r="K27" s="766"/>
      <c r="L27" s="766"/>
      <c r="M27" s="766"/>
      <c r="N27" s="766"/>
      <c r="O27" s="766"/>
      <c r="P27" s="767"/>
      <c r="Q27" s="771"/>
      <c r="R27" s="772"/>
      <c r="S27" s="772"/>
      <c r="T27" s="772"/>
      <c r="U27" s="773"/>
      <c r="V27" s="771"/>
      <c r="W27" s="772"/>
      <c r="X27" s="772"/>
      <c r="Y27" s="772"/>
      <c r="Z27" s="773"/>
      <c r="AA27" s="771"/>
      <c r="AB27" s="772"/>
      <c r="AC27" s="772"/>
      <c r="AD27" s="772"/>
      <c r="AE27" s="772"/>
      <c r="AF27" s="852"/>
      <c r="AG27" s="853"/>
      <c r="AH27" s="853"/>
      <c r="AI27" s="853"/>
      <c r="AJ27" s="854"/>
      <c r="AK27" s="772"/>
      <c r="AL27" s="772"/>
      <c r="AM27" s="772"/>
      <c r="AN27" s="772"/>
      <c r="AO27" s="773"/>
      <c r="AP27" s="771"/>
      <c r="AQ27" s="772"/>
      <c r="AR27" s="772"/>
      <c r="AS27" s="772"/>
      <c r="AT27" s="773"/>
      <c r="AU27" s="771"/>
      <c r="AV27" s="772"/>
      <c r="AW27" s="772"/>
      <c r="AX27" s="772"/>
      <c r="AY27" s="773"/>
      <c r="AZ27" s="771"/>
      <c r="BA27" s="772"/>
      <c r="BB27" s="772"/>
      <c r="BC27" s="772"/>
      <c r="BD27" s="773"/>
      <c r="BE27" s="771"/>
      <c r="BF27" s="772"/>
      <c r="BG27" s="772"/>
      <c r="BH27" s="772"/>
      <c r="BI27" s="777"/>
      <c r="BJ27" s="214"/>
      <c r="BK27" s="214"/>
      <c r="BL27" s="214"/>
      <c r="BM27" s="214"/>
      <c r="BN27" s="214"/>
      <c r="BO27" s="223"/>
      <c r="BP27" s="223"/>
      <c r="BQ27" s="220">
        <v>21</v>
      </c>
      <c r="BR27" s="221"/>
      <c r="BS27" s="808"/>
      <c r="BT27" s="809"/>
      <c r="BU27" s="809"/>
      <c r="BV27" s="809"/>
      <c r="BW27" s="809"/>
      <c r="BX27" s="809"/>
      <c r="BY27" s="809"/>
      <c r="BZ27" s="809"/>
      <c r="CA27" s="809"/>
      <c r="CB27" s="809"/>
      <c r="CC27" s="809"/>
      <c r="CD27" s="809"/>
      <c r="CE27" s="809"/>
      <c r="CF27" s="809"/>
      <c r="CG27" s="810"/>
      <c r="CH27" s="811"/>
      <c r="CI27" s="812"/>
      <c r="CJ27" s="812"/>
      <c r="CK27" s="812"/>
      <c r="CL27" s="813"/>
      <c r="CM27" s="811"/>
      <c r="CN27" s="812"/>
      <c r="CO27" s="812"/>
      <c r="CP27" s="812"/>
      <c r="CQ27" s="813"/>
      <c r="CR27" s="811"/>
      <c r="CS27" s="812"/>
      <c r="CT27" s="812"/>
      <c r="CU27" s="812"/>
      <c r="CV27" s="813"/>
      <c r="CW27" s="811"/>
      <c r="CX27" s="812"/>
      <c r="CY27" s="812"/>
      <c r="CZ27" s="812"/>
      <c r="DA27" s="813"/>
      <c r="DB27" s="811"/>
      <c r="DC27" s="812"/>
      <c r="DD27" s="812"/>
      <c r="DE27" s="812"/>
      <c r="DF27" s="813"/>
      <c r="DG27" s="811"/>
      <c r="DH27" s="812"/>
      <c r="DI27" s="812"/>
      <c r="DJ27" s="812"/>
      <c r="DK27" s="813"/>
      <c r="DL27" s="811"/>
      <c r="DM27" s="812"/>
      <c r="DN27" s="812"/>
      <c r="DO27" s="812"/>
      <c r="DP27" s="813"/>
      <c r="DQ27" s="811"/>
      <c r="DR27" s="812"/>
      <c r="DS27" s="812"/>
      <c r="DT27" s="812"/>
      <c r="DU27" s="813"/>
      <c r="DV27" s="808"/>
      <c r="DW27" s="809"/>
      <c r="DX27" s="809"/>
      <c r="DY27" s="809"/>
      <c r="DZ27" s="814"/>
      <c r="EA27" s="212"/>
    </row>
    <row r="28" spans="1:131" ht="26.25" customHeight="1" thickTop="1" x14ac:dyDescent="0.2">
      <c r="A28" s="224">
        <v>1</v>
      </c>
      <c r="B28" s="784" t="s">
        <v>389</v>
      </c>
      <c r="C28" s="785"/>
      <c r="D28" s="785"/>
      <c r="E28" s="785"/>
      <c r="F28" s="785"/>
      <c r="G28" s="785"/>
      <c r="H28" s="785"/>
      <c r="I28" s="785"/>
      <c r="J28" s="785"/>
      <c r="K28" s="785"/>
      <c r="L28" s="785"/>
      <c r="M28" s="785"/>
      <c r="N28" s="785"/>
      <c r="O28" s="785"/>
      <c r="P28" s="786"/>
      <c r="Q28" s="857">
        <v>22555</v>
      </c>
      <c r="R28" s="858"/>
      <c r="S28" s="858"/>
      <c r="T28" s="858"/>
      <c r="U28" s="858"/>
      <c r="V28" s="858">
        <v>22075</v>
      </c>
      <c r="W28" s="858"/>
      <c r="X28" s="858"/>
      <c r="Y28" s="858"/>
      <c r="Z28" s="858"/>
      <c r="AA28" s="858">
        <v>480</v>
      </c>
      <c r="AB28" s="858"/>
      <c r="AC28" s="858"/>
      <c r="AD28" s="858"/>
      <c r="AE28" s="859"/>
      <c r="AF28" s="860">
        <v>480</v>
      </c>
      <c r="AG28" s="858"/>
      <c r="AH28" s="858"/>
      <c r="AI28" s="858"/>
      <c r="AJ28" s="861"/>
      <c r="AK28" s="862">
        <v>3101</v>
      </c>
      <c r="AL28" s="863"/>
      <c r="AM28" s="863"/>
      <c r="AN28" s="863"/>
      <c r="AO28" s="863"/>
      <c r="AP28" s="863" t="s">
        <v>542</v>
      </c>
      <c r="AQ28" s="863"/>
      <c r="AR28" s="863"/>
      <c r="AS28" s="863"/>
      <c r="AT28" s="863"/>
      <c r="AU28" s="863" t="s">
        <v>542</v>
      </c>
      <c r="AV28" s="863"/>
      <c r="AW28" s="863"/>
      <c r="AX28" s="863"/>
      <c r="AY28" s="863"/>
      <c r="AZ28" s="864" t="s">
        <v>542</v>
      </c>
      <c r="BA28" s="864"/>
      <c r="BB28" s="864"/>
      <c r="BC28" s="864"/>
      <c r="BD28" s="864"/>
      <c r="BE28" s="855"/>
      <c r="BF28" s="855"/>
      <c r="BG28" s="855"/>
      <c r="BH28" s="855"/>
      <c r="BI28" s="856"/>
      <c r="BJ28" s="214"/>
      <c r="BK28" s="214"/>
      <c r="BL28" s="214"/>
      <c r="BM28" s="214"/>
      <c r="BN28" s="214"/>
      <c r="BO28" s="223"/>
      <c r="BP28" s="223"/>
      <c r="BQ28" s="220">
        <v>22</v>
      </c>
      <c r="BR28" s="221"/>
      <c r="BS28" s="808"/>
      <c r="BT28" s="809"/>
      <c r="BU28" s="809"/>
      <c r="BV28" s="809"/>
      <c r="BW28" s="809"/>
      <c r="BX28" s="809"/>
      <c r="BY28" s="809"/>
      <c r="BZ28" s="809"/>
      <c r="CA28" s="809"/>
      <c r="CB28" s="809"/>
      <c r="CC28" s="809"/>
      <c r="CD28" s="809"/>
      <c r="CE28" s="809"/>
      <c r="CF28" s="809"/>
      <c r="CG28" s="810"/>
      <c r="CH28" s="811"/>
      <c r="CI28" s="812"/>
      <c r="CJ28" s="812"/>
      <c r="CK28" s="812"/>
      <c r="CL28" s="813"/>
      <c r="CM28" s="811"/>
      <c r="CN28" s="812"/>
      <c r="CO28" s="812"/>
      <c r="CP28" s="812"/>
      <c r="CQ28" s="813"/>
      <c r="CR28" s="811"/>
      <c r="CS28" s="812"/>
      <c r="CT28" s="812"/>
      <c r="CU28" s="812"/>
      <c r="CV28" s="813"/>
      <c r="CW28" s="811"/>
      <c r="CX28" s="812"/>
      <c r="CY28" s="812"/>
      <c r="CZ28" s="812"/>
      <c r="DA28" s="813"/>
      <c r="DB28" s="811"/>
      <c r="DC28" s="812"/>
      <c r="DD28" s="812"/>
      <c r="DE28" s="812"/>
      <c r="DF28" s="813"/>
      <c r="DG28" s="811"/>
      <c r="DH28" s="812"/>
      <c r="DI28" s="812"/>
      <c r="DJ28" s="812"/>
      <c r="DK28" s="813"/>
      <c r="DL28" s="811"/>
      <c r="DM28" s="812"/>
      <c r="DN28" s="812"/>
      <c r="DO28" s="812"/>
      <c r="DP28" s="813"/>
      <c r="DQ28" s="811"/>
      <c r="DR28" s="812"/>
      <c r="DS28" s="812"/>
      <c r="DT28" s="812"/>
      <c r="DU28" s="813"/>
      <c r="DV28" s="808"/>
      <c r="DW28" s="809"/>
      <c r="DX28" s="809"/>
      <c r="DY28" s="809"/>
      <c r="DZ28" s="814"/>
      <c r="EA28" s="212"/>
    </row>
    <row r="29" spans="1:131" ht="26.25" customHeight="1" x14ac:dyDescent="0.2">
      <c r="A29" s="224">
        <v>2</v>
      </c>
      <c r="B29" s="815" t="s">
        <v>390</v>
      </c>
      <c r="C29" s="816"/>
      <c r="D29" s="816"/>
      <c r="E29" s="816"/>
      <c r="F29" s="816"/>
      <c r="G29" s="816"/>
      <c r="H29" s="816"/>
      <c r="I29" s="816"/>
      <c r="J29" s="816"/>
      <c r="K29" s="816"/>
      <c r="L29" s="816"/>
      <c r="M29" s="816"/>
      <c r="N29" s="816"/>
      <c r="O29" s="816"/>
      <c r="P29" s="817"/>
      <c r="Q29" s="818">
        <v>18312</v>
      </c>
      <c r="R29" s="819"/>
      <c r="S29" s="819"/>
      <c r="T29" s="819"/>
      <c r="U29" s="819"/>
      <c r="V29" s="819">
        <v>17962</v>
      </c>
      <c r="W29" s="819"/>
      <c r="X29" s="819"/>
      <c r="Y29" s="819"/>
      <c r="Z29" s="819"/>
      <c r="AA29" s="819">
        <v>350</v>
      </c>
      <c r="AB29" s="819"/>
      <c r="AC29" s="819"/>
      <c r="AD29" s="819"/>
      <c r="AE29" s="820"/>
      <c r="AF29" s="821">
        <v>350</v>
      </c>
      <c r="AG29" s="822"/>
      <c r="AH29" s="822"/>
      <c r="AI29" s="822"/>
      <c r="AJ29" s="823"/>
      <c r="AK29" s="869">
        <v>2968</v>
      </c>
      <c r="AL29" s="865"/>
      <c r="AM29" s="865"/>
      <c r="AN29" s="865"/>
      <c r="AO29" s="865"/>
      <c r="AP29" s="865" t="s">
        <v>542</v>
      </c>
      <c r="AQ29" s="865"/>
      <c r="AR29" s="865"/>
      <c r="AS29" s="865"/>
      <c r="AT29" s="865"/>
      <c r="AU29" s="865" t="s">
        <v>542</v>
      </c>
      <c r="AV29" s="865"/>
      <c r="AW29" s="865"/>
      <c r="AX29" s="865"/>
      <c r="AY29" s="865"/>
      <c r="AZ29" s="866" t="s">
        <v>542</v>
      </c>
      <c r="BA29" s="866"/>
      <c r="BB29" s="866"/>
      <c r="BC29" s="866"/>
      <c r="BD29" s="866"/>
      <c r="BE29" s="867"/>
      <c r="BF29" s="867"/>
      <c r="BG29" s="867"/>
      <c r="BH29" s="867"/>
      <c r="BI29" s="868"/>
      <c r="BJ29" s="214"/>
      <c r="BK29" s="214"/>
      <c r="BL29" s="214"/>
      <c r="BM29" s="214"/>
      <c r="BN29" s="214"/>
      <c r="BO29" s="223"/>
      <c r="BP29" s="223"/>
      <c r="BQ29" s="220">
        <v>23</v>
      </c>
      <c r="BR29" s="221"/>
      <c r="BS29" s="808"/>
      <c r="BT29" s="809"/>
      <c r="BU29" s="809"/>
      <c r="BV29" s="809"/>
      <c r="BW29" s="809"/>
      <c r="BX29" s="809"/>
      <c r="BY29" s="809"/>
      <c r="BZ29" s="809"/>
      <c r="CA29" s="809"/>
      <c r="CB29" s="809"/>
      <c r="CC29" s="809"/>
      <c r="CD29" s="809"/>
      <c r="CE29" s="809"/>
      <c r="CF29" s="809"/>
      <c r="CG29" s="810"/>
      <c r="CH29" s="811"/>
      <c r="CI29" s="812"/>
      <c r="CJ29" s="812"/>
      <c r="CK29" s="812"/>
      <c r="CL29" s="813"/>
      <c r="CM29" s="811"/>
      <c r="CN29" s="812"/>
      <c r="CO29" s="812"/>
      <c r="CP29" s="812"/>
      <c r="CQ29" s="813"/>
      <c r="CR29" s="811"/>
      <c r="CS29" s="812"/>
      <c r="CT29" s="812"/>
      <c r="CU29" s="812"/>
      <c r="CV29" s="813"/>
      <c r="CW29" s="811"/>
      <c r="CX29" s="812"/>
      <c r="CY29" s="812"/>
      <c r="CZ29" s="812"/>
      <c r="DA29" s="813"/>
      <c r="DB29" s="811"/>
      <c r="DC29" s="812"/>
      <c r="DD29" s="812"/>
      <c r="DE29" s="812"/>
      <c r="DF29" s="813"/>
      <c r="DG29" s="811"/>
      <c r="DH29" s="812"/>
      <c r="DI29" s="812"/>
      <c r="DJ29" s="812"/>
      <c r="DK29" s="813"/>
      <c r="DL29" s="811"/>
      <c r="DM29" s="812"/>
      <c r="DN29" s="812"/>
      <c r="DO29" s="812"/>
      <c r="DP29" s="813"/>
      <c r="DQ29" s="811"/>
      <c r="DR29" s="812"/>
      <c r="DS29" s="812"/>
      <c r="DT29" s="812"/>
      <c r="DU29" s="813"/>
      <c r="DV29" s="808"/>
      <c r="DW29" s="809"/>
      <c r="DX29" s="809"/>
      <c r="DY29" s="809"/>
      <c r="DZ29" s="814"/>
      <c r="EA29" s="212"/>
    </row>
    <row r="30" spans="1:131" ht="26.25" customHeight="1" x14ac:dyDescent="0.2">
      <c r="A30" s="224">
        <v>3</v>
      </c>
      <c r="B30" s="815" t="s">
        <v>391</v>
      </c>
      <c r="C30" s="816"/>
      <c r="D30" s="816"/>
      <c r="E30" s="816"/>
      <c r="F30" s="816"/>
      <c r="G30" s="816"/>
      <c r="H30" s="816"/>
      <c r="I30" s="816"/>
      <c r="J30" s="816"/>
      <c r="K30" s="816"/>
      <c r="L30" s="816"/>
      <c r="M30" s="816"/>
      <c r="N30" s="816"/>
      <c r="O30" s="816"/>
      <c r="P30" s="817"/>
      <c r="Q30" s="818">
        <v>5859</v>
      </c>
      <c r="R30" s="819"/>
      <c r="S30" s="819"/>
      <c r="T30" s="819"/>
      <c r="U30" s="819"/>
      <c r="V30" s="819">
        <v>5739</v>
      </c>
      <c r="W30" s="819"/>
      <c r="X30" s="819"/>
      <c r="Y30" s="819"/>
      <c r="Z30" s="819"/>
      <c r="AA30" s="819">
        <v>120</v>
      </c>
      <c r="AB30" s="819"/>
      <c r="AC30" s="819"/>
      <c r="AD30" s="819"/>
      <c r="AE30" s="820"/>
      <c r="AF30" s="821">
        <v>120</v>
      </c>
      <c r="AG30" s="822"/>
      <c r="AH30" s="822"/>
      <c r="AI30" s="822"/>
      <c r="AJ30" s="823"/>
      <c r="AK30" s="869">
        <v>2503</v>
      </c>
      <c r="AL30" s="865"/>
      <c r="AM30" s="865"/>
      <c r="AN30" s="865"/>
      <c r="AO30" s="865"/>
      <c r="AP30" s="865" t="s">
        <v>542</v>
      </c>
      <c r="AQ30" s="865"/>
      <c r="AR30" s="865"/>
      <c r="AS30" s="865"/>
      <c r="AT30" s="865"/>
      <c r="AU30" s="865" t="s">
        <v>542</v>
      </c>
      <c r="AV30" s="865"/>
      <c r="AW30" s="865"/>
      <c r="AX30" s="865"/>
      <c r="AY30" s="865"/>
      <c r="AZ30" s="866" t="s">
        <v>542</v>
      </c>
      <c r="BA30" s="866"/>
      <c r="BB30" s="866"/>
      <c r="BC30" s="866"/>
      <c r="BD30" s="866"/>
      <c r="BE30" s="867"/>
      <c r="BF30" s="867"/>
      <c r="BG30" s="867"/>
      <c r="BH30" s="867"/>
      <c r="BI30" s="868"/>
      <c r="BJ30" s="214"/>
      <c r="BK30" s="214"/>
      <c r="BL30" s="214"/>
      <c r="BM30" s="214"/>
      <c r="BN30" s="214"/>
      <c r="BO30" s="223"/>
      <c r="BP30" s="223"/>
      <c r="BQ30" s="220">
        <v>24</v>
      </c>
      <c r="BR30" s="221"/>
      <c r="BS30" s="808"/>
      <c r="BT30" s="809"/>
      <c r="BU30" s="809"/>
      <c r="BV30" s="809"/>
      <c r="BW30" s="809"/>
      <c r="BX30" s="809"/>
      <c r="BY30" s="809"/>
      <c r="BZ30" s="809"/>
      <c r="CA30" s="809"/>
      <c r="CB30" s="809"/>
      <c r="CC30" s="809"/>
      <c r="CD30" s="809"/>
      <c r="CE30" s="809"/>
      <c r="CF30" s="809"/>
      <c r="CG30" s="810"/>
      <c r="CH30" s="811"/>
      <c r="CI30" s="812"/>
      <c r="CJ30" s="812"/>
      <c r="CK30" s="812"/>
      <c r="CL30" s="813"/>
      <c r="CM30" s="811"/>
      <c r="CN30" s="812"/>
      <c r="CO30" s="812"/>
      <c r="CP30" s="812"/>
      <c r="CQ30" s="813"/>
      <c r="CR30" s="811"/>
      <c r="CS30" s="812"/>
      <c r="CT30" s="812"/>
      <c r="CU30" s="812"/>
      <c r="CV30" s="813"/>
      <c r="CW30" s="811"/>
      <c r="CX30" s="812"/>
      <c r="CY30" s="812"/>
      <c r="CZ30" s="812"/>
      <c r="DA30" s="813"/>
      <c r="DB30" s="811"/>
      <c r="DC30" s="812"/>
      <c r="DD30" s="812"/>
      <c r="DE30" s="812"/>
      <c r="DF30" s="813"/>
      <c r="DG30" s="811"/>
      <c r="DH30" s="812"/>
      <c r="DI30" s="812"/>
      <c r="DJ30" s="812"/>
      <c r="DK30" s="813"/>
      <c r="DL30" s="811"/>
      <c r="DM30" s="812"/>
      <c r="DN30" s="812"/>
      <c r="DO30" s="812"/>
      <c r="DP30" s="813"/>
      <c r="DQ30" s="811"/>
      <c r="DR30" s="812"/>
      <c r="DS30" s="812"/>
      <c r="DT30" s="812"/>
      <c r="DU30" s="813"/>
      <c r="DV30" s="808"/>
      <c r="DW30" s="809"/>
      <c r="DX30" s="809"/>
      <c r="DY30" s="809"/>
      <c r="DZ30" s="814"/>
      <c r="EA30" s="212"/>
    </row>
    <row r="31" spans="1:131" ht="26.25" customHeight="1" x14ac:dyDescent="0.2">
      <c r="A31" s="224">
        <v>4</v>
      </c>
      <c r="B31" s="815" t="s">
        <v>392</v>
      </c>
      <c r="C31" s="816"/>
      <c r="D31" s="816"/>
      <c r="E31" s="816"/>
      <c r="F31" s="816"/>
      <c r="G31" s="816"/>
      <c r="H31" s="816"/>
      <c r="I31" s="816"/>
      <c r="J31" s="816"/>
      <c r="K31" s="816"/>
      <c r="L31" s="816"/>
      <c r="M31" s="816"/>
      <c r="N31" s="816"/>
      <c r="O31" s="816"/>
      <c r="P31" s="817"/>
      <c r="Q31" s="818">
        <v>404</v>
      </c>
      <c r="R31" s="819"/>
      <c r="S31" s="819"/>
      <c r="T31" s="819"/>
      <c r="U31" s="819"/>
      <c r="V31" s="819">
        <v>404</v>
      </c>
      <c r="W31" s="819"/>
      <c r="X31" s="819"/>
      <c r="Y31" s="819"/>
      <c r="Z31" s="819"/>
      <c r="AA31" s="819">
        <v>0</v>
      </c>
      <c r="AB31" s="819"/>
      <c r="AC31" s="819"/>
      <c r="AD31" s="819"/>
      <c r="AE31" s="820"/>
      <c r="AF31" s="821" t="s">
        <v>122</v>
      </c>
      <c r="AG31" s="822"/>
      <c r="AH31" s="822"/>
      <c r="AI31" s="822"/>
      <c r="AJ31" s="823"/>
      <c r="AK31" s="869">
        <v>168</v>
      </c>
      <c r="AL31" s="865"/>
      <c r="AM31" s="865"/>
      <c r="AN31" s="865"/>
      <c r="AO31" s="865"/>
      <c r="AP31" s="865">
        <v>1560</v>
      </c>
      <c r="AQ31" s="865"/>
      <c r="AR31" s="865"/>
      <c r="AS31" s="865"/>
      <c r="AT31" s="865"/>
      <c r="AU31" s="865">
        <v>1560</v>
      </c>
      <c r="AV31" s="865"/>
      <c r="AW31" s="865"/>
      <c r="AX31" s="865"/>
      <c r="AY31" s="865"/>
      <c r="AZ31" s="866" t="s">
        <v>542</v>
      </c>
      <c r="BA31" s="866"/>
      <c r="BB31" s="866"/>
      <c r="BC31" s="866"/>
      <c r="BD31" s="866"/>
      <c r="BE31" s="867"/>
      <c r="BF31" s="867"/>
      <c r="BG31" s="867"/>
      <c r="BH31" s="867"/>
      <c r="BI31" s="868"/>
      <c r="BJ31" s="214"/>
      <c r="BK31" s="214"/>
      <c r="BL31" s="214"/>
      <c r="BM31" s="214"/>
      <c r="BN31" s="214"/>
      <c r="BO31" s="223"/>
      <c r="BP31" s="223"/>
      <c r="BQ31" s="220">
        <v>25</v>
      </c>
      <c r="BR31" s="221"/>
      <c r="BS31" s="808"/>
      <c r="BT31" s="809"/>
      <c r="BU31" s="809"/>
      <c r="BV31" s="809"/>
      <c r="BW31" s="809"/>
      <c r="BX31" s="809"/>
      <c r="BY31" s="809"/>
      <c r="BZ31" s="809"/>
      <c r="CA31" s="809"/>
      <c r="CB31" s="809"/>
      <c r="CC31" s="809"/>
      <c r="CD31" s="809"/>
      <c r="CE31" s="809"/>
      <c r="CF31" s="809"/>
      <c r="CG31" s="810"/>
      <c r="CH31" s="811"/>
      <c r="CI31" s="812"/>
      <c r="CJ31" s="812"/>
      <c r="CK31" s="812"/>
      <c r="CL31" s="813"/>
      <c r="CM31" s="811"/>
      <c r="CN31" s="812"/>
      <c r="CO31" s="812"/>
      <c r="CP31" s="812"/>
      <c r="CQ31" s="813"/>
      <c r="CR31" s="811"/>
      <c r="CS31" s="812"/>
      <c r="CT31" s="812"/>
      <c r="CU31" s="812"/>
      <c r="CV31" s="813"/>
      <c r="CW31" s="811"/>
      <c r="CX31" s="812"/>
      <c r="CY31" s="812"/>
      <c r="CZ31" s="812"/>
      <c r="DA31" s="813"/>
      <c r="DB31" s="811"/>
      <c r="DC31" s="812"/>
      <c r="DD31" s="812"/>
      <c r="DE31" s="812"/>
      <c r="DF31" s="813"/>
      <c r="DG31" s="811"/>
      <c r="DH31" s="812"/>
      <c r="DI31" s="812"/>
      <c r="DJ31" s="812"/>
      <c r="DK31" s="813"/>
      <c r="DL31" s="811"/>
      <c r="DM31" s="812"/>
      <c r="DN31" s="812"/>
      <c r="DO31" s="812"/>
      <c r="DP31" s="813"/>
      <c r="DQ31" s="811"/>
      <c r="DR31" s="812"/>
      <c r="DS31" s="812"/>
      <c r="DT31" s="812"/>
      <c r="DU31" s="813"/>
      <c r="DV31" s="808"/>
      <c r="DW31" s="809"/>
      <c r="DX31" s="809"/>
      <c r="DY31" s="809"/>
      <c r="DZ31" s="814"/>
      <c r="EA31" s="212"/>
    </row>
    <row r="32" spans="1:131" ht="26.25" customHeight="1" x14ac:dyDescent="0.2">
      <c r="A32" s="224">
        <v>5</v>
      </c>
      <c r="B32" s="815"/>
      <c r="C32" s="816"/>
      <c r="D32" s="816"/>
      <c r="E32" s="816"/>
      <c r="F32" s="816"/>
      <c r="G32" s="816"/>
      <c r="H32" s="816"/>
      <c r="I32" s="816"/>
      <c r="J32" s="816"/>
      <c r="K32" s="816"/>
      <c r="L32" s="816"/>
      <c r="M32" s="816"/>
      <c r="N32" s="816"/>
      <c r="O32" s="816"/>
      <c r="P32" s="817"/>
      <c r="Q32" s="818"/>
      <c r="R32" s="819"/>
      <c r="S32" s="819"/>
      <c r="T32" s="819"/>
      <c r="U32" s="819"/>
      <c r="V32" s="819"/>
      <c r="W32" s="819"/>
      <c r="X32" s="819"/>
      <c r="Y32" s="819"/>
      <c r="Z32" s="819"/>
      <c r="AA32" s="820"/>
      <c r="AB32" s="822"/>
      <c r="AC32" s="822"/>
      <c r="AD32" s="822"/>
      <c r="AE32" s="823"/>
      <c r="AF32" s="821"/>
      <c r="AG32" s="822"/>
      <c r="AH32" s="822"/>
      <c r="AI32" s="822"/>
      <c r="AJ32" s="823"/>
      <c r="AK32" s="869"/>
      <c r="AL32" s="865"/>
      <c r="AM32" s="865"/>
      <c r="AN32" s="865"/>
      <c r="AO32" s="865"/>
      <c r="AP32" s="865"/>
      <c r="AQ32" s="865"/>
      <c r="AR32" s="865"/>
      <c r="AS32" s="865"/>
      <c r="AT32" s="865"/>
      <c r="AU32" s="865"/>
      <c r="AV32" s="865"/>
      <c r="AW32" s="865"/>
      <c r="AX32" s="865"/>
      <c r="AY32" s="865"/>
      <c r="AZ32" s="866"/>
      <c r="BA32" s="866"/>
      <c r="BB32" s="866"/>
      <c r="BC32" s="866"/>
      <c r="BD32" s="866"/>
      <c r="BE32" s="867"/>
      <c r="BF32" s="867"/>
      <c r="BG32" s="867"/>
      <c r="BH32" s="867"/>
      <c r="BI32" s="868"/>
      <c r="BJ32" s="214"/>
      <c r="BK32" s="214"/>
      <c r="BL32" s="214"/>
      <c r="BM32" s="214"/>
      <c r="BN32" s="214"/>
      <c r="BO32" s="223"/>
      <c r="BP32" s="223"/>
      <c r="BQ32" s="220">
        <v>26</v>
      </c>
      <c r="BR32" s="221"/>
      <c r="BS32" s="808"/>
      <c r="BT32" s="809"/>
      <c r="BU32" s="809"/>
      <c r="BV32" s="809"/>
      <c r="BW32" s="809"/>
      <c r="BX32" s="809"/>
      <c r="BY32" s="809"/>
      <c r="BZ32" s="809"/>
      <c r="CA32" s="809"/>
      <c r="CB32" s="809"/>
      <c r="CC32" s="809"/>
      <c r="CD32" s="809"/>
      <c r="CE32" s="809"/>
      <c r="CF32" s="809"/>
      <c r="CG32" s="810"/>
      <c r="CH32" s="811"/>
      <c r="CI32" s="812"/>
      <c r="CJ32" s="812"/>
      <c r="CK32" s="812"/>
      <c r="CL32" s="813"/>
      <c r="CM32" s="811"/>
      <c r="CN32" s="812"/>
      <c r="CO32" s="812"/>
      <c r="CP32" s="812"/>
      <c r="CQ32" s="813"/>
      <c r="CR32" s="811"/>
      <c r="CS32" s="812"/>
      <c r="CT32" s="812"/>
      <c r="CU32" s="812"/>
      <c r="CV32" s="813"/>
      <c r="CW32" s="811"/>
      <c r="CX32" s="812"/>
      <c r="CY32" s="812"/>
      <c r="CZ32" s="812"/>
      <c r="DA32" s="813"/>
      <c r="DB32" s="811"/>
      <c r="DC32" s="812"/>
      <c r="DD32" s="812"/>
      <c r="DE32" s="812"/>
      <c r="DF32" s="813"/>
      <c r="DG32" s="811"/>
      <c r="DH32" s="812"/>
      <c r="DI32" s="812"/>
      <c r="DJ32" s="812"/>
      <c r="DK32" s="813"/>
      <c r="DL32" s="811"/>
      <c r="DM32" s="812"/>
      <c r="DN32" s="812"/>
      <c r="DO32" s="812"/>
      <c r="DP32" s="813"/>
      <c r="DQ32" s="811"/>
      <c r="DR32" s="812"/>
      <c r="DS32" s="812"/>
      <c r="DT32" s="812"/>
      <c r="DU32" s="813"/>
      <c r="DV32" s="808"/>
      <c r="DW32" s="809"/>
      <c r="DX32" s="809"/>
      <c r="DY32" s="809"/>
      <c r="DZ32" s="814"/>
      <c r="EA32" s="212"/>
    </row>
    <row r="33" spans="1:131" ht="26.25" customHeight="1" x14ac:dyDescent="0.2">
      <c r="A33" s="224">
        <v>6</v>
      </c>
      <c r="B33" s="815"/>
      <c r="C33" s="816"/>
      <c r="D33" s="816"/>
      <c r="E33" s="816"/>
      <c r="F33" s="816"/>
      <c r="G33" s="816"/>
      <c r="H33" s="816"/>
      <c r="I33" s="816"/>
      <c r="J33" s="816"/>
      <c r="K33" s="816"/>
      <c r="L33" s="816"/>
      <c r="M33" s="816"/>
      <c r="N33" s="816"/>
      <c r="O33" s="816"/>
      <c r="P33" s="817"/>
      <c r="Q33" s="818"/>
      <c r="R33" s="819"/>
      <c r="S33" s="819"/>
      <c r="T33" s="819"/>
      <c r="U33" s="819"/>
      <c r="V33" s="819"/>
      <c r="W33" s="819"/>
      <c r="X33" s="819"/>
      <c r="Y33" s="819"/>
      <c r="Z33" s="819"/>
      <c r="AA33" s="819"/>
      <c r="AB33" s="819"/>
      <c r="AC33" s="819"/>
      <c r="AD33" s="819"/>
      <c r="AE33" s="820"/>
      <c r="AF33" s="821"/>
      <c r="AG33" s="822"/>
      <c r="AH33" s="822"/>
      <c r="AI33" s="822"/>
      <c r="AJ33" s="823"/>
      <c r="AK33" s="869"/>
      <c r="AL33" s="865"/>
      <c r="AM33" s="865"/>
      <c r="AN33" s="865"/>
      <c r="AO33" s="865"/>
      <c r="AP33" s="865"/>
      <c r="AQ33" s="865"/>
      <c r="AR33" s="865"/>
      <c r="AS33" s="865"/>
      <c r="AT33" s="865"/>
      <c r="AU33" s="865"/>
      <c r="AV33" s="865"/>
      <c r="AW33" s="865"/>
      <c r="AX33" s="865"/>
      <c r="AY33" s="865"/>
      <c r="AZ33" s="866"/>
      <c r="BA33" s="866"/>
      <c r="BB33" s="866"/>
      <c r="BC33" s="866"/>
      <c r="BD33" s="866"/>
      <c r="BE33" s="867"/>
      <c r="BF33" s="867"/>
      <c r="BG33" s="867"/>
      <c r="BH33" s="867"/>
      <c r="BI33" s="868"/>
      <c r="BJ33" s="214"/>
      <c r="BK33" s="214"/>
      <c r="BL33" s="214"/>
      <c r="BM33" s="214"/>
      <c r="BN33" s="214"/>
      <c r="BO33" s="223"/>
      <c r="BP33" s="223"/>
      <c r="BQ33" s="220">
        <v>27</v>
      </c>
      <c r="BR33" s="221"/>
      <c r="BS33" s="808"/>
      <c r="BT33" s="809"/>
      <c r="BU33" s="809"/>
      <c r="BV33" s="809"/>
      <c r="BW33" s="809"/>
      <c r="BX33" s="809"/>
      <c r="BY33" s="809"/>
      <c r="BZ33" s="809"/>
      <c r="CA33" s="809"/>
      <c r="CB33" s="809"/>
      <c r="CC33" s="809"/>
      <c r="CD33" s="809"/>
      <c r="CE33" s="809"/>
      <c r="CF33" s="809"/>
      <c r="CG33" s="810"/>
      <c r="CH33" s="811"/>
      <c r="CI33" s="812"/>
      <c r="CJ33" s="812"/>
      <c r="CK33" s="812"/>
      <c r="CL33" s="813"/>
      <c r="CM33" s="811"/>
      <c r="CN33" s="812"/>
      <c r="CO33" s="812"/>
      <c r="CP33" s="812"/>
      <c r="CQ33" s="813"/>
      <c r="CR33" s="811"/>
      <c r="CS33" s="812"/>
      <c r="CT33" s="812"/>
      <c r="CU33" s="812"/>
      <c r="CV33" s="813"/>
      <c r="CW33" s="811"/>
      <c r="CX33" s="812"/>
      <c r="CY33" s="812"/>
      <c r="CZ33" s="812"/>
      <c r="DA33" s="813"/>
      <c r="DB33" s="811"/>
      <c r="DC33" s="812"/>
      <c r="DD33" s="812"/>
      <c r="DE33" s="812"/>
      <c r="DF33" s="813"/>
      <c r="DG33" s="811"/>
      <c r="DH33" s="812"/>
      <c r="DI33" s="812"/>
      <c r="DJ33" s="812"/>
      <c r="DK33" s="813"/>
      <c r="DL33" s="811"/>
      <c r="DM33" s="812"/>
      <c r="DN33" s="812"/>
      <c r="DO33" s="812"/>
      <c r="DP33" s="813"/>
      <c r="DQ33" s="811"/>
      <c r="DR33" s="812"/>
      <c r="DS33" s="812"/>
      <c r="DT33" s="812"/>
      <c r="DU33" s="813"/>
      <c r="DV33" s="808"/>
      <c r="DW33" s="809"/>
      <c r="DX33" s="809"/>
      <c r="DY33" s="809"/>
      <c r="DZ33" s="814"/>
      <c r="EA33" s="212"/>
    </row>
    <row r="34" spans="1:131" ht="26.25" customHeight="1" x14ac:dyDescent="0.2">
      <c r="A34" s="224">
        <v>7</v>
      </c>
      <c r="B34" s="815"/>
      <c r="C34" s="816"/>
      <c r="D34" s="816"/>
      <c r="E34" s="816"/>
      <c r="F34" s="816"/>
      <c r="G34" s="816"/>
      <c r="H34" s="816"/>
      <c r="I34" s="816"/>
      <c r="J34" s="816"/>
      <c r="K34" s="816"/>
      <c r="L34" s="816"/>
      <c r="M34" s="816"/>
      <c r="N34" s="816"/>
      <c r="O34" s="816"/>
      <c r="P34" s="817"/>
      <c r="Q34" s="818"/>
      <c r="R34" s="819"/>
      <c r="S34" s="819"/>
      <c r="T34" s="819"/>
      <c r="U34" s="819"/>
      <c r="V34" s="819"/>
      <c r="W34" s="819"/>
      <c r="X34" s="819"/>
      <c r="Y34" s="819"/>
      <c r="Z34" s="819"/>
      <c r="AA34" s="819"/>
      <c r="AB34" s="819"/>
      <c r="AC34" s="819"/>
      <c r="AD34" s="819"/>
      <c r="AE34" s="820"/>
      <c r="AF34" s="821"/>
      <c r="AG34" s="822"/>
      <c r="AH34" s="822"/>
      <c r="AI34" s="822"/>
      <c r="AJ34" s="823"/>
      <c r="AK34" s="869"/>
      <c r="AL34" s="865"/>
      <c r="AM34" s="865"/>
      <c r="AN34" s="865"/>
      <c r="AO34" s="865"/>
      <c r="AP34" s="865"/>
      <c r="AQ34" s="865"/>
      <c r="AR34" s="865"/>
      <c r="AS34" s="865"/>
      <c r="AT34" s="865"/>
      <c r="AU34" s="865"/>
      <c r="AV34" s="865"/>
      <c r="AW34" s="865"/>
      <c r="AX34" s="865"/>
      <c r="AY34" s="865"/>
      <c r="AZ34" s="866"/>
      <c r="BA34" s="866"/>
      <c r="BB34" s="866"/>
      <c r="BC34" s="866"/>
      <c r="BD34" s="866"/>
      <c r="BE34" s="867"/>
      <c r="BF34" s="867"/>
      <c r="BG34" s="867"/>
      <c r="BH34" s="867"/>
      <c r="BI34" s="868"/>
      <c r="BJ34" s="214"/>
      <c r="BK34" s="214"/>
      <c r="BL34" s="214"/>
      <c r="BM34" s="214"/>
      <c r="BN34" s="214"/>
      <c r="BO34" s="223"/>
      <c r="BP34" s="223"/>
      <c r="BQ34" s="220">
        <v>28</v>
      </c>
      <c r="BR34" s="221"/>
      <c r="BS34" s="808"/>
      <c r="BT34" s="809"/>
      <c r="BU34" s="809"/>
      <c r="BV34" s="809"/>
      <c r="BW34" s="809"/>
      <c r="BX34" s="809"/>
      <c r="BY34" s="809"/>
      <c r="BZ34" s="809"/>
      <c r="CA34" s="809"/>
      <c r="CB34" s="809"/>
      <c r="CC34" s="809"/>
      <c r="CD34" s="809"/>
      <c r="CE34" s="809"/>
      <c r="CF34" s="809"/>
      <c r="CG34" s="810"/>
      <c r="CH34" s="811"/>
      <c r="CI34" s="812"/>
      <c r="CJ34" s="812"/>
      <c r="CK34" s="812"/>
      <c r="CL34" s="813"/>
      <c r="CM34" s="811"/>
      <c r="CN34" s="812"/>
      <c r="CO34" s="812"/>
      <c r="CP34" s="812"/>
      <c r="CQ34" s="813"/>
      <c r="CR34" s="811"/>
      <c r="CS34" s="812"/>
      <c r="CT34" s="812"/>
      <c r="CU34" s="812"/>
      <c r="CV34" s="813"/>
      <c r="CW34" s="811"/>
      <c r="CX34" s="812"/>
      <c r="CY34" s="812"/>
      <c r="CZ34" s="812"/>
      <c r="DA34" s="813"/>
      <c r="DB34" s="811"/>
      <c r="DC34" s="812"/>
      <c r="DD34" s="812"/>
      <c r="DE34" s="812"/>
      <c r="DF34" s="813"/>
      <c r="DG34" s="811"/>
      <c r="DH34" s="812"/>
      <c r="DI34" s="812"/>
      <c r="DJ34" s="812"/>
      <c r="DK34" s="813"/>
      <c r="DL34" s="811"/>
      <c r="DM34" s="812"/>
      <c r="DN34" s="812"/>
      <c r="DO34" s="812"/>
      <c r="DP34" s="813"/>
      <c r="DQ34" s="811"/>
      <c r="DR34" s="812"/>
      <c r="DS34" s="812"/>
      <c r="DT34" s="812"/>
      <c r="DU34" s="813"/>
      <c r="DV34" s="808"/>
      <c r="DW34" s="809"/>
      <c r="DX34" s="809"/>
      <c r="DY34" s="809"/>
      <c r="DZ34" s="814"/>
      <c r="EA34" s="212"/>
    </row>
    <row r="35" spans="1:131" ht="26.25" customHeight="1" x14ac:dyDescent="0.2">
      <c r="A35" s="224">
        <v>8</v>
      </c>
      <c r="B35" s="815"/>
      <c r="C35" s="816"/>
      <c r="D35" s="816"/>
      <c r="E35" s="816"/>
      <c r="F35" s="816"/>
      <c r="G35" s="816"/>
      <c r="H35" s="816"/>
      <c r="I35" s="816"/>
      <c r="J35" s="816"/>
      <c r="K35" s="816"/>
      <c r="L35" s="816"/>
      <c r="M35" s="816"/>
      <c r="N35" s="816"/>
      <c r="O35" s="816"/>
      <c r="P35" s="817"/>
      <c r="Q35" s="818"/>
      <c r="R35" s="819"/>
      <c r="S35" s="819"/>
      <c r="T35" s="819"/>
      <c r="U35" s="819"/>
      <c r="V35" s="819"/>
      <c r="W35" s="819"/>
      <c r="X35" s="819"/>
      <c r="Y35" s="819"/>
      <c r="Z35" s="819"/>
      <c r="AA35" s="819"/>
      <c r="AB35" s="819"/>
      <c r="AC35" s="819"/>
      <c r="AD35" s="819"/>
      <c r="AE35" s="820"/>
      <c r="AF35" s="821"/>
      <c r="AG35" s="822"/>
      <c r="AH35" s="822"/>
      <c r="AI35" s="822"/>
      <c r="AJ35" s="823"/>
      <c r="AK35" s="869"/>
      <c r="AL35" s="865"/>
      <c r="AM35" s="865"/>
      <c r="AN35" s="865"/>
      <c r="AO35" s="865"/>
      <c r="AP35" s="865"/>
      <c r="AQ35" s="865"/>
      <c r="AR35" s="865"/>
      <c r="AS35" s="865"/>
      <c r="AT35" s="865"/>
      <c r="AU35" s="865"/>
      <c r="AV35" s="865"/>
      <c r="AW35" s="865"/>
      <c r="AX35" s="865"/>
      <c r="AY35" s="865"/>
      <c r="AZ35" s="866"/>
      <c r="BA35" s="866"/>
      <c r="BB35" s="866"/>
      <c r="BC35" s="866"/>
      <c r="BD35" s="866"/>
      <c r="BE35" s="867"/>
      <c r="BF35" s="867"/>
      <c r="BG35" s="867"/>
      <c r="BH35" s="867"/>
      <c r="BI35" s="868"/>
      <c r="BJ35" s="214"/>
      <c r="BK35" s="214"/>
      <c r="BL35" s="214"/>
      <c r="BM35" s="214"/>
      <c r="BN35" s="214"/>
      <c r="BO35" s="223"/>
      <c r="BP35" s="223"/>
      <c r="BQ35" s="220">
        <v>29</v>
      </c>
      <c r="BR35" s="221"/>
      <c r="BS35" s="808"/>
      <c r="BT35" s="809"/>
      <c r="BU35" s="809"/>
      <c r="BV35" s="809"/>
      <c r="BW35" s="809"/>
      <c r="BX35" s="809"/>
      <c r="BY35" s="809"/>
      <c r="BZ35" s="809"/>
      <c r="CA35" s="809"/>
      <c r="CB35" s="809"/>
      <c r="CC35" s="809"/>
      <c r="CD35" s="809"/>
      <c r="CE35" s="809"/>
      <c r="CF35" s="809"/>
      <c r="CG35" s="810"/>
      <c r="CH35" s="811"/>
      <c r="CI35" s="812"/>
      <c r="CJ35" s="812"/>
      <c r="CK35" s="812"/>
      <c r="CL35" s="813"/>
      <c r="CM35" s="811"/>
      <c r="CN35" s="812"/>
      <c r="CO35" s="812"/>
      <c r="CP35" s="812"/>
      <c r="CQ35" s="813"/>
      <c r="CR35" s="811"/>
      <c r="CS35" s="812"/>
      <c r="CT35" s="812"/>
      <c r="CU35" s="812"/>
      <c r="CV35" s="813"/>
      <c r="CW35" s="811"/>
      <c r="CX35" s="812"/>
      <c r="CY35" s="812"/>
      <c r="CZ35" s="812"/>
      <c r="DA35" s="813"/>
      <c r="DB35" s="811"/>
      <c r="DC35" s="812"/>
      <c r="DD35" s="812"/>
      <c r="DE35" s="812"/>
      <c r="DF35" s="813"/>
      <c r="DG35" s="811"/>
      <c r="DH35" s="812"/>
      <c r="DI35" s="812"/>
      <c r="DJ35" s="812"/>
      <c r="DK35" s="813"/>
      <c r="DL35" s="811"/>
      <c r="DM35" s="812"/>
      <c r="DN35" s="812"/>
      <c r="DO35" s="812"/>
      <c r="DP35" s="813"/>
      <c r="DQ35" s="811"/>
      <c r="DR35" s="812"/>
      <c r="DS35" s="812"/>
      <c r="DT35" s="812"/>
      <c r="DU35" s="813"/>
      <c r="DV35" s="808"/>
      <c r="DW35" s="809"/>
      <c r="DX35" s="809"/>
      <c r="DY35" s="809"/>
      <c r="DZ35" s="814"/>
      <c r="EA35" s="212"/>
    </row>
    <row r="36" spans="1:131" ht="26.25" customHeight="1" x14ac:dyDescent="0.2">
      <c r="A36" s="224">
        <v>9</v>
      </c>
      <c r="B36" s="815"/>
      <c r="C36" s="816"/>
      <c r="D36" s="816"/>
      <c r="E36" s="816"/>
      <c r="F36" s="816"/>
      <c r="G36" s="816"/>
      <c r="H36" s="816"/>
      <c r="I36" s="816"/>
      <c r="J36" s="816"/>
      <c r="K36" s="816"/>
      <c r="L36" s="816"/>
      <c r="M36" s="816"/>
      <c r="N36" s="816"/>
      <c r="O36" s="816"/>
      <c r="P36" s="817"/>
      <c r="Q36" s="818"/>
      <c r="R36" s="819"/>
      <c r="S36" s="819"/>
      <c r="T36" s="819"/>
      <c r="U36" s="819"/>
      <c r="V36" s="819"/>
      <c r="W36" s="819"/>
      <c r="X36" s="819"/>
      <c r="Y36" s="819"/>
      <c r="Z36" s="819"/>
      <c r="AA36" s="819"/>
      <c r="AB36" s="819"/>
      <c r="AC36" s="819"/>
      <c r="AD36" s="819"/>
      <c r="AE36" s="820"/>
      <c r="AF36" s="821"/>
      <c r="AG36" s="822"/>
      <c r="AH36" s="822"/>
      <c r="AI36" s="822"/>
      <c r="AJ36" s="823"/>
      <c r="AK36" s="869"/>
      <c r="AL36" s="865"/>
      <c r="AM36" s="865"/>
      <c r="AN36" s="865"/>
      <c r="AO36" s="865"/>
      <c r="AP36" s="865"/>
      <c r="AQ36" s="865"/>
      <c r="AR36" s="865"/>
      <c r="AS36" s="865"/>
      <c r="AT36" s="865"/>
      <c r="AU36" s="865"/>
      <c r="AV36" s="865"/>
      <c r="AW36" s="865"/>
      <c r="AX36" s="865"/>
      <c r="AY36" s="865"/>
      <c r="AZ36" s="866"/>
      <c r="BA36" s="866"/>
      <c r="BB36" s="866"/>
      <c r="BC36" s="866"/>
      <c r="BD36" s="866"/>
      <c r="BE36" s="867"/>
      <c r="BF36" s="867"/>
      <c r="BG36" s="867"/>
      <c r="BH36" s="867"/>
      <c r="BI36" s="868"/>
      <c r="BJ36" s="214"/>
      <c r="BK36" s="214"/>
      <c r="BL36" s="214"/>
      <c r="BM36" s="214"/>
      <c r="BN36" s="214"/>
      <c r="BO36" s="223"/>
      <c r="BP36" s="223"/>
      <c r="BQ36" s="220">
        <v>30</v>
      </c>
      <c r="BR36" s="221"/>
      <c r="BS36" s="808"/>
      <c r="BT36" s="809"/>
      <c r="BU36" s="809"/>
      <c r="BV36" s="809"/>
      <c r="BW36" s="809"/>
      <c r="BX36" s="809"/>
      <c r="BY36" s="809"/>
      <c r="BZ36" s="809"/>
      <c r="CA36" s="809"/>
      <c r="CB36" s="809"/>
      <c r="CC36" s="809"/>
      <c r="CD36" s="809"/>
      <c r="CE36" s="809"/>
      <c r="CF36" s="809"/>
      <c r="CG36" s="810"/>
      <c r="CH36" s="811"/>
      <c r="CI36" s="812"/>
      <c r="CJ36" s="812"/>
      <c r="CK36" s="812"/>
      <c r="CL36" s="813"/>
      <c r="CM36" s="811"/>
      <c r="CN36" s="812"/>
      <c r="CO36" s="812"/>
      <c r="CP36" s="812"/>
      <c r="CQ36" s="813"/>
      <c r="CR36" s="811"/>
      <c r="CS36" s="812"/>
      <c r="CT36" s="812"/>
      <c r="CU36" s="812"/>
      <c r="CV36" s="813"/>
      <c r="CW36" s="811"/>
      <c r="CX36" s="812"/>
      <c r="CY36" s="812"/>
      <c r="CZ36" s="812"/>
      <c r="DA36" s="813"/>
      <c r="DB36" s="811"/>
      <c r="DC36" s="812"/>
      <c r="DD36" s="812"/>
      <c r="DE36" s="812"/>
      <c r="DF36" s="813"/>
      <c r="DG36" s="811"/>
      <c r="DH36" s="812"/>
      <c r="DI36" s="812"/>
      <c r="DJ36" s="812"/>
      <c r="DK36" s="813"/>
      <c r="DL36" s="811"/>
      <c r="DM36" s="812"/>
      <c r="DN36" s="812"/>
      <c r="DO36" s="812"/>
      <c r="DP36" s="813"/>
      <c r="DQ36" s="811"/>
      <c r="DR36" s="812"/>
      <c r="DS36" s="812"/>
      <c r="DT36" s="812"/>
      <c r="DU36" s="813"/>
      <c r="DV36" s="808"/>
      <c r="DW36" s="809"/>
      <c r="DX36" s="809"/>
      <c r="DY36" s="809"/>
      <c r="DZ36" s="814"/>
      <c r="EA36" s="212"/>
    </row>
    <row r="37" spans="1:131" ht="26.25" customHeight="1" x14ac:dyDescent="0.2">
      <c r="A37" s="224">
        <v>10</v>
      </c>
      <c r="B37" s="815"/>
      <c r="C37" s="816"/>
      <c r="D37" s="816"/>
      <c r="E37" s="816"/>
      <c r="F37" s="816"/>
      <c r="G37" s="816"/>
      <c r="H37" s="816"/>
      <c r="I37" s="816"/>
      <c r="J37" s="816"/>
      <c r="K37" s="816"/>
      <c r="L37" s="816"/>
      <c r="M37" s="816"/>
      <c r="N37" s="816"/>
      <c r="O37" s="816"/>
      <c r="P37" s="817"/>
      <c r="Q37" s="818"/>
      <c r="R37" s="819"/>
      <c r="S37" s="819"/>
      <c r="T37" s="819"/>
      <c r="U37" s="819"/>
      <c r="V37" s="819"/>
      <c r="W37" s="819"/>
      <c r="X37" s="819"/>
      <c r="Y37" s="819"/>
      <c r="Z37" s="819"/>
      <c r="AA37" s="819"/>
      <c r="AB37" s="819"/>
      <c r="AC37" s="819"/>
      <c r="AD37" s="819"/>
      <c r="AE37" s="820"/>
      <c r="AF37" s="821"/>
      <c r="AG37" s="822"/>
      <c r="AH37" s="822"/>
      <c r="AI37" s="822"/>
      <c r="AJ37" s="823"/>
      <c r="AK37" s="869"/>
      <c r="AL37" s="865"/>
      <c r="AM37" s="865"/>
      <c r="AN37" s="865"/>
      <c r="AO37" s="865"/>
      <c r="AP37" s="865"/>
      <c r="AQ37" s="865"/>
      <c r="AR37" s="865"/>
      <c r="AS37" s="865"/>
      <c r="AT37" s="865"/>
      <c r="AU37" s="865"/>
      <c r="AV37" s="865"/>
      <c r="AW37" s="865"/>
      <c r="AX37" s="865"/>
      <c r="AY37" s="865"/>
      <c r="AZ37" s="866"/>
      <c r="BA37" s="866"/>
      <c r="BB37" s="866"/>
      <c r="BC37" s="866"/>
      <c r="BD37" s="866"/>
      <c r="BE37" s="867"/>
      <c r="BF37" s="867"/>
      <c r="BG37" s="867"/>
      <c r="BH37" s="867"/>
      <c r="BI37" s="868"/>
      <c r="BJ37" s="214"/>
      <c r="BK37" s="214"/>
      <c r="BL37" s="214"/>
      <c r="BM37" s="214"/>
      <c r="BN37" s="214"/>
      <c r="BO37" s="223"/>
      <c r="BP37" s="223"/>
      <c r="BQ37" s="220">
        <v>31</v>
      </c>
      <c r="BR37" s="221"/>
      <c r="BS37" s="808"/>
      <c r="BT37" s="809"/>
      <c r="BU37" s="809"/>
      <c r="BV37" s="809"/>
      <c r="BW37" s="809"/>
      <c r="BX37" s="809"/>
      <c r="BY37" s="809"/>
      <c r="BZ37" s="809"/>
      <c r="CA37" s="809"/>
      <c r="CB37" s="809"/>
      <c r="CC37" s="809"/>
      <c r="CD37" s="809"/>
      <c r="CE37" s="809"/>
      <c r="CF37" s="809"/>
      <c r="CG37" s="810"/>
      <c r="CH37" s="811"/>
      <c r="CI37" s="812"/>
      <c r="CJ37" s="812"/>
      <c r="CK37" s="812"/>
      <c r="CL37" s="813"/>
      <c r="CM37" s="811"/>
      <c r="CN37" s="812"/>
      <c r="CO37" s="812"/>
      <c r="CP37" s="812"/>
      <c r="CQ37" s="813"/>
      <c r="CR37" s="811"/>
      <c r="CS37" s="812"/>
      <c r="CT37" s="812"/>
      <c r="CU37" s="812"/>
      <c r="CV37" s="813"/>
      <c r="CW37" s="811"/>
      <c r="CX37" s="812"/>
      <c r="CY37" s="812"/>
      <c r="CZ37" s="812"/>
      <c r="DA37" s="813"/>
      <c r="DB37" s="811"/>
      <c r="DC37" s="812"/>
      <c r="DD37" s="812"/>
      <c r="DE37" s="812"/>
      <c r="DF37" s="813"/>
      <c r="DG37" s="811"/>
      <c r="DH37" s="812"/>
      <c r="DI37" s="812"/>
      <c r="DJ37" s="812"/>
      <c r="DK37" s="813"/>
      <c r="DL37" s="811"/>
      <c r="DM37" s="812"/>
      <c r="DN37" s="812"/>
      <c r="DO37" s="812"/>
      <c r="DP37" s="813"/>
      <c r="DQ37" s="811"/>
      <c r="DR37" s="812"/>
      <c r="DS37" s="812"/>
      <c r="DT37" s="812"/>
      <c r="DU37" s="813"/>
      <c r="DV37" s="808"/>
      <c r="DW37" s="809"/>
      <c r="DX37" s="809"/>
      <c r="DY37" s="809"/>
      <c r="DZ37" s="814"/>
      <c r="EA37" s="212"/>
    </row>
    <row r="38" spans="1:131" ht="26.25" customHeight="1" x14ac:dyDescent="0.2">
      <c r="A38" s="224">
        <v>11</v>
      </c>
      <c r="B38" s="815"/>
      <c r="C38" s="816"/>
      <c r="D38" s="816"/>
      <c r="E38" s="816"/>
      <c r="F38" s="816"/>
      <c r="G38" s="816"/>
      <c r="H38" s="816"/>
      <c r="I38" s="816"/>
      <c r="J38" s="816"/>
      <c r="K38" s="816"/>
      <c r="L38" s="816"/>
      <c r="M38" s="816"/>
      <c r="N38" s="816"/>
      <c r="O38" s="816"/>
      <c r="P38" s="817"/>
      <c r="Q38" s="818"/>
      <c r="R38" s="819"/>
      <c r="S38" s="819"/>
      <c r="T38" s="819"/>
      <c r="U38" s="819"/>
      <c r="V38" s="819"/>
      <c r="W38" s="819"/>
      <c r="X38" s="819"/>
      <c r="Y38" s="819"/>
      <c r="Z38" s="819"/>
      <c r="AA38" s="819"/>
      <c r="AB38" s="819"/>
      <c r="AC38" s="819"/>
      <c r="AD38" s="819"/>
      <c r="AE38" s="820"/>
      <c r="AF38" s="821"/>
      <c r="AG38" s="822"/>
      <c r="AH38" s="822"/>
      <c r="AI38" s="822"/>
      <c r="AJ38" s="823"/>
      <c r="AK38" s="869"/>
      <c r="AL38" s="865"/>
      <c r="AM38" s="865"/>
      <c r="AN38" s="865"/>
      <c r="AO38" s="865"/>
      <c r="AP38" s="865"/>
      <c r="AQ38" s="865"/>
      <c r="AR38" s="865"/>
      <c r="AS38" s="865"/>
      <c r="AT38" s="865"/>
      <c r="AU38" s="865"/>
      <c r="AV38" s="865"/>
      <c r="AW38" s="865"/>
      <c r="AX38" s="865"/>
      <c r="AY38" s="865"/>
      <c r="AZ38" s="866"/>
      <c r="BA38" s="866"/>
      <c r="BB38" s="866"/>
      <c r="BC38" s="866"/>
      <c r="BD38" s="866"/>
      <c r="BE38" s="867"/>
      <c r="BF38" s="867"/>
      <c r="BG38" s="867"/>
      <c r="BH38" s="867"/>
      <c r="BI38" s="868"/>
      <c r="BJ38" s="214"/>
      <c r="BK38" s="214"/>
      <c r="BL38" s="214"/>
      <c r="BM38" s="214"/>
      <c r="BN38" s="214"/>
      <c r="BO38" s="223"/>
      <c r="BP38" s="223"/>
      <c r="BQ38" s="220">
        <v>32</v>
      </c>
      <c r="BR38" s="221"/>
      <c r="BS38" s="808"/>
      <c r="BT38" s="809"/>
      <c r="BU38" s="809"/>
      <c r="BV38" s="809"/>
      <c r="BW38" s="809"/>
      <c r="BX38" s="809"/>
      <c r="BY38" s="809"/>
      <c r="BZ38" s="809"/>
      <c r="CA38" s="809"/>
      <c r="CB38" s="809"/>
      <c r="CC38" s="809"/>
      <c r="CD38" s="809"/>
      <c r="CE38" s="809"/>
      <c r="CF38" s="809"/>
      <c r="CG38" s="810"/>
      <c r="CH38" s="811"/>
      <c r="CI38" s="812"/>
      <c r="CJ38" s="812"/>
      <c r="CK38" s="812"/>
      <c r="CL38" s="813"/>
      <c r="CM38" s="811"/>
      <c r="CN38" s="812"/>
      <c r="CO38" s="812"/>
      <c r="CP38" s="812"/>
      <c r="CQ38" s="813"/>
      <c r="CR38" s="811"/>
      <c r="CS38" s="812"/>
      <c r="CT38" s="812"/>
      <c r="CU38" s="812"/>
      <c r="CV38" s="813"/>
      <c r="CW38" s="811"/>
      <c r="CX38" s="812"/>
      <c r="CY38" s="812"/>
      <c r="CZ38" s="812"/>
      <c r="DA38" s="813"/>
      <c r="DB38" s="811"/>
      <c r="DC38" s="812"/>
      <c r="DD38" s="812"/>
      <c r="DE38" s="812"/>
      <c r="DF38" s="813"/>
      <c r="DG38" s="811"/>
      <c r="DH38" s="812"/>
      <c r="DI38" s="812"/>
      <c r="DJ38" s="812"/>
      <c r="DK38" s="813"/>
      <c r="DL38" s="811"/>
      <c r="DM38" s="812"/>
      <c r="DN38" s="812"/>
      <c r="DO38" s="812"/>
      <c r="DP38" s="813"/>
      <c r="DQ38" s="811"/>
      <c r="DR38" s="812"/>
      <c r="DS38" s="812"/>
      <c r="DT38" s="812"/>
      <c r="DU38" s="813"/>
      <c r="DV38" s="808"/>
      <c r="DW38" s="809"/>
      <c r="DX38" s="809"/>
      <c r="DY38" s="809"/>
      <c r="DZ38" s="814"/>
      <c r="EA38" s="212"/>
    </row>
    <row r="39" spans="1:131" ht="26.25" customHeight="1" x14ac:dyDescent="0.2">
      <c r="A39" s="224">
        <v>12</v>
      </c>
      <c r="B39" s="815"/>
      <c r="C39" s="816"/>
      <c r="D39" s="816"/>
      <c r="E39" s="816"/>
      <c r="F39" s="816"/>
      <c r="G39" s="816"/>
      <c r="H39" s="816"/>
      <c r="I39" s="816"/>
      <c r="J39" s="816"/>
      <c r="K39" s="816"/>
      <c r="L39" s="816"/>
      <c r="M39" s="816"/>
      <c r="N39" s="816"/>
      <c r="O39" s="816"/>
      <c r="P39" s="817"/>
      <c r="Q39" s="818"/>
      <c r="R39" s="819"/>
      <c r="S39" s="819"/>
      <c r="T39" s="819"/>
      <c r="U39" s="819"/>
      <c r="V39" s="819"/>
      <c r="W39" s="819"/>
      <c r="X39" s="819"/>
      <c r="Y39" s="819"/>
      <c r="Z39" s="819"/>
      <c r="AA39" s="819"/>
      <c r="AB39" s="819"/>
      <c r="AC39" s="819"/>
      <c r="AD39" s="819"/>
      <c r="AE39" s="820"/>
      <c r="AF39" s="821"/>
      <c r="AG39" s="822"/>
      <c r="AH39" s="822"/>
      <c r="AI39" s="822"/>
      <c r="AJ39" s="823"/>
      <c r="AK39" s="869"/>
      <c r="AL39" s="865"/>
      <c r="AM39" s="865"/>
      <c r="AN39" s="865"/>
      <c r="AO39" s="865"/>
      <c r="AP39" s="865"/>
      <c r="AQ39" s="865"/>
      <c r="AR39" s="865"/>
      <c r="AS39" s="865"/>
      <c r="AT39" s="865"/>
      <c r="AU39" s="865"/>
      <c r="AV39" s="865"/>
      <c r="AW39" s="865"/>
      <c r="AX39" s="865"/>
      <c r="AY39" s="865"/>
      <c r="AZ39" s="866"/>
      <c r="BA39" s="866"/>
      <c r="BB39" s="866"/>
      <c r="BC39" s="866"/>
      <c r="BD39" s="866"/>
      <c r="BE39" s="867"/>
      <c r="BF39" s="867"/>
      <c r="BG39" s="867"/>
      <c r="BH39" s="867"/>
      <c r="BI39" s="868"/>
      <c r="BJ39" s="214"/>
      <c r="BK39" s="214"/>
      <c r="BL39" s="214"/>
      <c r="BM39" s="214"/>
      <c r="BN39" s="214"/>
      <c r="BO39" s="223"/>
      <c r="BP39" s="223"/>
      <c r="BQ39" s="220">
        <v>33</v>
      </c>
      <c r="BR39" s="221"/>
      <c r="BS39" s="808"/>
      <c r="BT39" s="809"/>
      <c r="BU39" s="809"/>
      <c r="BV39" s="809"/>
      <c r="BW39" s="809"/>
      <c r="BX39" s="809"/>
      <c r="BY39" s="809"/>
      <c r="BZ39" s="809"/>
      <c r="CA39" s="809"/>
      <c r="CB39" s="809"/>
      <c r="CC39" s="809"/>
      <c r="CD39" s="809"/>
      <c r="CE39" s="809"/>
      <c r="CF39" s="809"/>
      <c r="CG39" s="810"/>
      <c r="CH39" s="811"/>
      <c r="CI39" s="812"/>
      <c r="CJ39" s="812"/>
      <c r="CK39" s="812"/>
      <c r="CL39" s="813"/>
      <c r="CM39" s="811"/>
      <c r="CN39" s="812"/>
      <c r="CO39" s="812"/>
      <c r="CP39" s="812"/>
      <c r="CQ39" s="813"/>
      <c r="CR39" s="811"/>
      <c r="CS39" s="812"/>
      <c r="CT39" s="812"/>
      <c r="CU39" s="812"/>
      <c r="CV39" s="813"/>
      <c r="CW39" s="811"/>
      <c r="CX39" s="812"/>
      <c r="CY39" s="812"/>
      <c r="CZ39" s="812"/>
      <c r="DA39" s="813"/>
      <c r="DB39" s="811"/>
      <c r="DC39" s="812"/>
      <c r="DD39" s="812"/>
      <c r="DE39" s="812"/>
      <c r="DF39" s="813"/>
      <c r="DG39" s="811"/>
      <c r="DH39" s="812"/>
      <c r="DI39" s="812"/>
      <c r="DJ39" s="812"/>
      <c r="DK39" s="813"/>
      <c r="DL39" s="811"/>
      <c r="DM39" s="812"/>
      <c r="DN39" s="812"/>
      <c r="DO39" s="812"/>
      <c r="DP39" s="813"/>
      <c r="DQ39" s="811"/>
      <c r="DR39" s="812"/>
      <c r="DS39" s="812"/>
      <c r="DT39" s="812"/>
      <c r="DU39" s="813"/>
      <c r="DV39" s="808"/>
      <c r="DW39" s="809"/>
      <c r="DX39" s="809"/>
      <c r="DY39" s="809"/>
      <c r="DZ39" s="814"/>
      <c r="EA39" s="212"/>
    </row>
    <row r="40" spans="1:131" ht="26.25" customHeight="1" x14ac:dyDescent="0.2">
      <c r="A40" s="220">
        <v>13</v>
      </c>
      <c r="B40" s="815"/>
      <c r="C40" s="816"/>
      <c r="D40" s="816"/>
      <c r="E40" s="816"/>
      <c r="F40" s="816"/>
      <c r="G40" s="816"/>
      <c r="H40" s="816"/>
      <c r="I40" s="816"/>
      <c r="J40" s="816"/>
      <c r="K40" s="816"/>
      <c r="L40" s="816"/>
      <c r="M40" s="816"/>
      <c r="N40" s="816"/>
      <c r="O40" s="816"/>
      <c r="P40" s="817"/>
      <c r="Q40" s="818"/>
      <c r="R40" s="819"/>
      <c r="S40" s="819"/>
      <c r="T40" s="819"/>
      <c r="U40" s="819"/>
      <c r="V40" s="819"/>
      <c r="W40" s="819"/>
      <c r="X40" s="819"/>
      <c r="Y40" s="819"/>
      <c r="Z40" s="819"/>
      <c r="AA40" s="819"/>
      <c r="AB40" s="819"/>
      <c r="AC40" s="819"/>
      <c r="AD40" s="819"/>
      <c r="AE40" s="820"/>
      <c r="AF40" s="821"/>
      <c r="AG40" s="822"/>
      <c r="AH40" s="822"/>
      <c r="AI40" s="822"/>
      <c r="AJ40" s="823"/>
      <c r="AK40" s="869"/>
      <c r="AL40" s="865"/>
      <c r="AM40" s="865"/>
      <c r="AN40" s="865"/>
      <c r="AO40" s="865"/>
      <c r="AP40" s="865"/>
      <c r="AQ40" s="865"/>
      <c r="AR40" s="865"/>
      <c r="AS40" s="865"/>
      <c r="AT40" s="865"/>
      <c r="AU40" s="865"/>
      <c r="AV40" s="865"/>
      <c r="AW40" s="865"/>
      <c r="AX40" s="865"/>
      <c r="AY40" s="865"/>
      <c r="AZ40" s="866"/>
      <c r="BA40" s="866"/>
      <c r="BB40" s="866"/>
      <c r="BC40" s="866"/>
      <c r="BD40" s="866"/>
      <c r="BE40" s="867"/>
      <c r="BF40" s="867"/>
      <c r="BG40" s="867"/>
      <c r="BH40" s="867"/>
      <c r="BI40" s="868"/>
      <c r="BJ40" s="214"/>
      <c r="BK40" s="214"/>
      <c r="BL40" s="214"/>
      <c r="BM40" s="214"/>
      <c r="BN40" s="214"/>
      <c r="BO40" s="223"/>
      <c r="BP40" s="223"/>
      <c r="BQ40" s="220">
        <v>34</v>
      </c>
      <c r="BR40" s="221"/>
      <c r="BS40" s="808"/>
      <c r="BT40" s="809"/>
      <c r="BU40" s="809"/>
      <c r="BV40" s="809"/>
      <c r="BW40" s="809"/>
      <c r="BX40" s="809"/>
      <c r="BY40" s="809"/>
      <c r="BZ40" s="809"/>
      <c r="CA40" s="809"/>
      <c r="CB40" s="809"/>
      <c r="CC40" s="809"/>
      <c r="CD40" s="809"/>
      <c r="CE40" s="809"/>
      <c r="CF40" s="809"/>
      <c r="CG40" s="810"/>
      <c r="CH40" s="811"/>
      <c r="CI40" s="812"/>
      <c r="CJ40" s="812"/>
      <c r="CK40" s="812"/>
      <c r="CL40" s="813"/>
      <c r="CM40" s="811"/>
      <c r="CN40" s="812"/>
      <c r="CO40" s="812"/>
      <c r="CP40" s="812"/>
      <c r="CQ40" s="813"/>
      <c r="CR40" s="811"/>
      <c r="CS40" s="812"/>
      <c r="CT40" s="812"/>
      <c r="CU40" s="812"/>
      <c r="CV40" s="813"/>
      <c r="CW40" s="811"/>
      <c r="CX40" s="812"/>
      <c r="CY40" s="812"/>
      <c r="CZ40" s="812"/>
      <c r="DA40" s="813"/>
      <c r="DB40" s="811"/>
      <c r="DC40" s="812"/>
      <c r="DD40" s="812"/>
      <c r="DE40" s="812"/>
      <c r="DF40" s="813"/>
      <c r="DG40" s="811"/>
      <c r="DH40" s="812"/>
      <c r="DI40" s="812"/>
      <c r="DJ40" s="812"/>
      <c r="DK40" s="813"/>
      <c r="DL40" s="811"/>
      <c r="DM40" s="812"/>
      <c r="DN40" s="812"/>
      <c r="DO40" s="812"/>
      <c r="DP40" s="813"/>
      <c r="DQ40" s="811"/>
      <c r="DR40" s="812"/>
      <c r="DS40" s="812"/>
      <c r="DT40" s="812"/>
      <c r="DU40" s="813"/>
      <c r="DV40" s="808"/>
      <c r="DW40" s="809"/>
      <c r="DX40" s="809"/>
      <c r="DY40" s="809"/>
      <c r="DZ40" s="814"/>
      <c r="EA40" s="212"/>
    </row>
    <row r="41" spans="1:131" ht="26.25" customHeight="1" x14ac:dyDescent="0.2">
      <c r="A41" s="220">
        <v>14</v>
      </c>
      <c r="B41" s="815"/>
      <c r="C41" s="816"/>
      <c r="D41" s="816"/>
      <c r="E41" s="816"/>
      <c r="F41" s="816"/>
      <c r="G41" s="816"/>
      <c r="H41" s="816"/>
      <c r="I41" s="816"/>
      <c r="J41" s="816"/>
      <c r="K41" s="816"/>
      <c r="L41" s="816"/>
      <c r="M41" s="816"/>
      <c r="N41" s="816"/>
      <c r="O41" s="816"/>
      <c r="P41" s="817"/>
      <c r="Q41" s="818"/>
      <c r="R41" s="819"/>
      <c r="S41" s="819"/>
      <c r="T41" s="819"/>
      <c r="U41" s="819"/>
      <c r="V41" s="819"/>
      <c r="W41" s="819"/>
      <c r="X41" s="819"/>
      <c r="Y41" s="819"/>
      <c r="Z41" s="819"/>
      <c r="AA41" s="819"/>
      <c r="AB41" s="819"/>
      <c r="AC41" s="819"/>
      <c r="AD41" s="819"/>
      <c r="AE41" s="820"/>
      <c r="AF41" s="821"/>
      <c r="AG41" s="822"/>
      <c r="AH41" s="822"/>
      <c r="AI41" s="822"/>
      <c r="AJ41" s="823"/>
      <c r="AK41" s="869"/>
      <c r="AL41" s="865"/>
      <c r="AM41" s="865"/>
      <c r="AN41" s="865"/>
      <c r="AO41" s="865"/>
      <c r="AP41" s="865"/>
      <c r="AQ41" s="865"/>
      <c r="AR41" s="865"/>
      <c r="AS41" s="865"/>
      <c r="AT41" s="865"/>
      <c r="AU41" s="865"/>
      <c r="AV41" s="865"/>
      <c r="AW41" s="865"/>
      <c r="AX41" s="865"/>
      <c r="AY41" s="865"/>
      <c r="AZ41" s="866"/>
      <c r="BA41" s="866"/>
      <c r="BB41" s="866"/>
      <c r="BC41" s="866"/>
      <c r="BD41" s="866"/>
      <c r="BE41" s="867"/>
      <c r="BF41" s="867"/>
      <c r="BG41" s="867"/>
      <c r="BH41" s="867"/>
      <c r="BI41" s="868"/>
      <c r="BJ41" s="214"/>
      <c r="BK41" s="214"/>
      <c r="BL41" s="214"/>
      <c r="BM41" s="214"/>
      <c r="BN41" s="214"/>
      <c r="BO41" s="223"/>
      <c r="BP41" s="223"/>
      <c r="BQ41" s="220">
        <v>35</v>
      </c>
      <c r="BR41" s="221"/>
      <c r="BS41" s="808"/>
      <c r="BT41" s="809"/>
      <c r="BU41" s="809"/>
      <c r="BV41" s="809"/>
      <c r="BW41" s="809"/>
      <c r="BX41" s="809"/>
      <c r="BY41" s="809"/>
      <c r="BZ41" s="809"/>
      <c r="CA41" s="809"/>
      <c r="CB41" s="809"/>
      <c r="CC41" s="809"/>
      <c r="CD41" s="809"/>
      <c r="CE41" s="809"/>
      <c r="CF41" s="809"/>
      <c r="CG41" s="810"/>
      <c r="CH41" s="811"/>
      <c r="CI41" s="812"/>
      <c r="CJ41" s="812"/>
      <c r="CK41" s="812"/>
      <c r="CL41" s="813"/>
      <c r="CM41" s="811"/>
      <c r="CN41" s="812"/>
      <c r="CO41" s="812"/>
      <c r="CP41" s="812"/>
      <c r="CQ41" s="813"/>
      <c r="CR41" s="811"/>
      <c r="CS41" s="812"/>
      <c r="CT41" s="812"/>
      <c r="CU41" s="812"/>
      <c r="CV41" s="813"/>
      <c r="CW41" s="811"/>
      <c r="CX41" s="812"/>
      <c r="CY41" s="812"/>
      <c r="CZ41" s="812"/>
      <c r="DA41" s="813"/>
      <c r="DB41" s="811"/>
      <c r="DC41" s="812"/>
      <c r="DD41" s="812"/>
      <c r="DE41" s="812"/>
      <c r="DF41" s="813"/>
      <c r="DG41" s="811"/>
      <c r="DH41" s="812"/>
      <c r="DI41" s="812"/>
      <c r="DJ41" s="812"/>
      <c r="DK41" s="813"/>
      <c r="DL41" s="811"/>
      <c r="DM41" s="812"/>
      <c r="DN41" s="812"/>
      <c r="DO41" s="812"/>
      <c r="DP41" s="813"/>
      <c r="DQ41" s="811"/>
      <c r="DR41" s="812"/>
      <c r="DS41" s="812"/>
      <c r="DT41" s="812"/>
      <c r="DU41" s="813"/>
      <c r="DV41" s="808"/>
      <c r="DW41" s="809"/>
      <c r="DX41" s="809"/>
      <c r="DY41" s="809"/>
      <c r="DZ41" s="814"/>
      <c r="EA41" s="212"/>
    </row>
    <row r="42" spans="1:131" ht="26.25" customHeight="1" x14ac:dyDescent="0.2">
      <c r="A42" s="220">
        <v>15</v>
      </c>
      <c r="B42" s="815"/>
      <c r="C42" s="816"/>
      <c r="D42" s="816"/>
      <c r="E42" s="816"/>
      <c r="F42" s="816"/>
      <c r="G42" s="816"/>
      <c r="H42" s="816"/>
      <c r="I42" s="816"/>
      <c r="J42" s="816"/>
      <c r="K42" s="816"/>
      <c r="L42" s="816"/>
      <c r="M42" s="816"/>
      <c r="N42" s="816"/>
      <c r="O42" s="816"/>
      <c r="P42" s="817"/>
      <c r="Q42" s="818"/>
      <c r="R42" s="819"/>
      <c r="S42" s="819"/>
      <c r="T42" s="819"/>
      <c r="U42" s="819"/>
      <c r="V42" s="819"/>
      <c r="W42" s="819"/>
      <c r="X42" s="819"/>
      <c r="Y42" s="819"/>
      <c r="Z42" s="819"/>
      <c r="AA42" s="819"/>
      <c r="AB42" s="819"/>
      <c r="AC42" s="819"/>
      <c r="AD42" s="819"/>
      <c r="AE42" s="820"/>
      <c r="AF42" s="821"/>
      <c r="AG42" s="822"/>
      <c r="AH42" s="822"/>
      <c r="AI42" s="822"/>
      <c r="AJ42" s="823"/>
      <c r="AK42" s="869"/>
      <c r="AL42" s="865"/>
      <c r="AM42" s="865"/>
      <c r="AN42" s="865"/>
      <c r="AO42" s="865"/>
      <c r="AP42" s="865"/>
      <c r="AQ42" s="865"/>
      <c r="AR42" s="865"/>
      <c r="AS42" s="865"/>
      <c r="AT42" s="865"/>
      <c r="AU42" s="865"/>
      <c r="AV42" s="865"/>
      <c r="AW42" s="865"/>
      <c r="AX42" s="865"/>
      <c r="AY42" s="865"/>
      <c r="AZ42" s="866"/>
      <c r="BA42" s="866"/>
      <c r="BB42" s="866"/>
      <c r="BC42" s="866"/>
      <c r="BD42" s="866"/>
      <c r="BE42" s="867"/>
      <c r="BF42" s="867"/>
      <c r="BG42" s="867"/>
      <c r="BH42" s="867"/>
      <c r="BI42" s="868"/>
      <c r="BJ42" s="214"/>
      <c r="BK42" s="214"/>
      <c r="BL42" s="214"/>
      <c r="BM42" s="214"/>
      <c r="BN42" s="214"/>
      <c r="BO42" s="223"/>
      <c r="BP42" s="223"/>
      <c r="BQ42" s="220">
        <v>36</v>
      </c>
      <c r="BR42" s="221"/>
      <c r="BS42" s="808"/>
      <c r="BT42" s="809"/>
      <c r="BU42" s="809"/>
      <c r="BV42" s="809"/>
      <c r="BW42" s="809"/>
      <c r="BX42" s="809"/>
      <c r="BY42" s="809"/>
      <c r="BZ42" s="809"/>
      <c r="CA42" s="809"/>
      <c r="CB42" s="809"/>
      <c r="CC42" s="809"/>
      <c r="CD42" s="809"/>
      <c r="CE42" s="809"/>
      <c r="CF42" s="809"/>
      <c r="CG42" s="810"/>
      <c r="CH42" s="811"/>
      <c r="CI42" s="812"/>
      <c r="CJ42" s="812"/>
      <c r="CK42" s="812"/>
      <c r="CL42" s="813"/>
      <c r="CM42" s="811"/>
      <c r="CN42" s="812"/>
      <c r="CO42" s="812"/>
      <c r="CP42" s="812"/>
      <c r="CQ42" s="813"/>
      <c r="CR42" s="811"/>
      <c r="CS42" s="812"/>
      <c r="CT42" s="812"/>
      <c r="CU42" s="812"/>
      <c r="CV42" s="813"/>
      <c r="CW42" s="811"/>
      <c r="CX42" s="812"/>
      <c r="CY42" s="812"/>
      <c r="CZ42" s="812"/>
      <c r="DA42" s="813"/>
      <c r="DB42" s="811"/>
      <c r="DC42" s="812"/>
      <c r="DD42" s="812"/>
      <c r="DE42" s="812"/>
      <c r="DF42" s="813"/>
      <c r="DG42" s="811"/>
      <c r="DH42" s="812"/>
      <c r="DI42" s="812"/>
      <c r="DJ42" s="812"/>
      <c r="DK42" s="813"/>
      <c r="DL42" s="811"/>
      <c r="DM42" s="812"/>
      <c r="DN42" s="812"/>
      <c r="DO42" s="812"/>
      <c r="DP42" s="813"/>
      <c r="DQ42" s="811"/>
      <c r="DR42" s="812"/>
      <c r="DS42" s="812"/>
      <c r="DT42" s="812"/>
      <c r="DU42" s="813"/>
      <c r="DV42" s="808"/>
      <c r="DW42" s="809"/>
      <c r="DX42" s="809"/>
      <c r="DY42" s="809"/>
      <c r="DZ42" s="814"/>
      <c r="EA42" s="212"/>
    </row>
    <row r="43" spans="1:131" ht="26.25" customHeight="1" x14ac:dyDescent="0.2">
      <c r="A43" s="220">
        <v>16</v>
      </c>
      <c r="B43" s="815"/>
      <c r="C43" s="816"/>
      <c r="D43" s="816"/>
      <c r="E43" s="816"/>
      <c r="F43" s="816"/>
      <c r="G43" s="816"/>
      <c r="H43" s="816"/>
      <c r="I43" s="816"/>
      <c r="J43" s="816"/>
      <c r="K43" s="816"/>
      <c r="L43" s="816"/>
      <c r="M43" s="816"/>
      <c r="N43" s="816"/>
      <c r="O43" s="816"/>
      <c r="P43" s="817"/>
      <c r="Q43" s="818"/>
      <c r="R43" s="819"/>
      <c r="S43" s="819"/>
      <c r="T43" s="819"/>
      <c r="U43" s="819"/>
      <c r="V43" s="819"/>
      <c r="W43" s="819"/>
      <c r="X43" s="819"/>
      <c r="Y43" s="819"/>
      <c r="Z43" s="819"/>
      <c r="AA43" s="819"/>
      <c r="AB43" s="819"/>
      <c r="AC43" s="819"/>
      <c r="AD43" s="819"/>
      <c r="AE43" s="820"/>
      <c r="AF43" s="821"/>
      <c r="AG43" s="822"/>
      <c r="AH43" s="822"/>
      <c r="AI43" s="822"/>
      <c r="AJ43" s="823"/>
      <c r="AK43" s="869"/>
      <c r="AL43" s="865"/>
      <c r="AM43" s="865"/>
      <c r="AN43" s="865"/>
      <c r="AO43" s="865"/>
      <c r="AP43" s="865"/>
      <c r="AQ43" s="865"/>
      <c r="AR43" s="865"/>
      <c r="AS43" s="865"/>
      <c r="AT43" s="865"/>
      <c r="AU43" s="865"/>
      <c r="AV43" s="865"/>
      <c r="AW43" s="865"/>
      <c r="AX43" s="865"/>
      <c r="AY43" s="865"/>
      <c r="AZ43" s="866"/>
      <c r="BA43" s="866"/>
      <c r="BB43" s="866"/>
      <c r="BC43" s="866"/>
      <c r="BD43" s="866"/>
      <c r="BE43" s="867"/>
      <c r="BF43" s="867"/>
      <c r="BG43" s="867"/>
      <c r="BH43" s="867"/>
      <c r="BI43" s="868"/>
      <c r="BJ43" s="214"/>
      <c r="BK43" s="214"/>
      <c r="BL43" s="214"/>
      <c r="BM43" s="214"/>
      <c r="BN43" s="214"/>
      <c r="BO43" s="223"/>
      <c r="BP43" s="223"/>
      <c r="BQ43" s="220">
        <v>37</v>
      </c>
      <c r="BR43" s="221"/>
      <c r="BS43" s="808"/>
      <c r="BT43" s="809"/>
      <c r="BU43" s="809"/>
      <c r="BV43" s="809"/>
      <c r="BW43" s="809"/>
      <c r="BX43" s="809"/>
      <c r="BY43" s="809"/>
      <c r="BZ43" s="809"/>
      <c r="CA43" s="809"/>
      <c r="CB43" s="809"/>
      <c r="CC43" s="809"/>
      <c r="CD43" s="809"/>
      <c r="CE43" s="809"/>
      <c r="CF43" s="809"/>
      <c r="CG43" s="810"/>
      <c r="CH43" s="811"/>
      <c r="CI43" s="812"/>
      <c r="CJ43" s="812"/>
      <c r="CK43" s="812"/>
      <c r="CL43" s="813"/>
      <c r="CM43" s="811"/>
      <c r="CN43" s="812"/>
      <c r="CO43" s="812"/>
      <c r="CP43" s="812"/>
      <c r="CQ43" s="813"/>
      <c r="CR43" s="811"/>
      <c r="CS43" s="812"/>
      <c r="CT43" s="812"/>
      <c r="CU43" s="812"/>
      <c r="CV43" s="813"/>
      <c r="CW43" s="811"/>
      <c r="CX43" s="812"/>
      <c r="CY43" s="812"/>
      <c r="CZ43" s="812"/>
      <c r="DA43" s="813"/>
      <c r="DB43" s="811"/>
      <c r="DC43" s="812"/>
      <c r="DD43" s="812"/>
      <c r="DE43" s="812"/>
      <c r="DF43" s="813"/>
      <c r="DG43" s="811"/>
      <c r="DH43" s="812"/>
      <c r="DI43" s="812"/>
      <c r="DJ43" s="812"/>
      <c r="DK43" s="813"/>
      <c r="DL43" s="811"/>
      <c r="DM43" s="812"/>
      <c r="DN43" s="812"/>
      <c r="DO43" s="812"/>
      <c r="DP43" s="813"/>
      <c r="DQ43" s="811"/>
      <c r="DR43" s="812"/>
      <c r="DS43" s="812"/>
      <c r="DT43" s="812"/>
      <c r="DU43" s="813"/>
      <c r="DV43" s="808"/>
      <c r="DW43" s="809"/>
      <c r="DX43" s="809"/>
      <c r="DY43" s="809"/>
      <c r="DZ43" s="814"/>
      <c r="EA43" s="212"/>
    </row>
    <row r="44" spans="1:131" ht="26.25" customHeight="1" x14ac:dyDescent="0.2">
      <c r="A44" s="220">
        <v>17</v>
      </c>
      <c r="B44" s="815"/>
      <c r="C44" s="816"/>
      <c r="D44" s="816"/>
      <c r="E44" s="816"/>
      <c r="F44" s="816"/>
      <c r="G44" s="816"/>
      <c r="H44" s="816"/>
      <c r="I44" s="816"/>
      <c r="J44" s="816"/>
      <c r="K44" s="816"/>
      <c r="L44" s="816"/>
      <c r="M44" s="816"/>
      <c r="N44" s="816"/>
      <c r="O44" s="816"/>
      <c r="P44" s="817"/>
      <c r="Q44" s="818"/>
      <c r="R44" s="819"/>
      <c r="S44" s="819"/>
      <c r="T44" s="819"/>
      <c r="U44" s="819"/>
      <c r="V44" s="819"/>
      <c r="W44" s="819"/>
      <c r="X44" s="819"/>
      <c r="Y44" s="819"/>
      <c r="Z44" s="819"/>
      <c r="AA44" s="819"/>
      <c r="AB44" s="819"/>
      <c r="AC44" s="819"/>
      <c r="AD44" s="819"/>
      <c r="AE44" s="820"/>
      <c r="AF44" s="821"/>
      <c r="AG44" s="822"/>
      <c r="AH44" s="822"/>
      <c r="AI44" s="822"/>
      <c r="AJ44" s="823"/>
      <c r="AK44" s="869"/>
      <c r="AL44" s="865"/>
      <c r="AM44" s="865"/>
      <c r="AN44" s="865"/>
      <c r="AO44" s="865"/>
      <c r="AP44" s="865"/>
      <c r="AQ44" s="865"/>
      <c r="AR44" s="865"/>
      <c r="AS44" s="865"/>
      <c r="AT44" s="865"/>
      <c r="AU44" s="865"/>
      <c r="AV44" s="865"/>
      <c r="AW44" s="865"/>
      <c r="AX44" s="865"/>
      <c r="AY44" s="865"/>
      <c r="AZ44" s="866"/>
      <c r="BA44" s="866"/>
      <c r="BB44" s="866"/>
      <c r="BC44" s="866"/>
      <c r="BD44" s="866"/>
      <c r="BE44" s="867"/>
      <c r="BF44" s="867"/>
      <c r="BG44" s="867"/>
      <c r="BH44" s="867"/>
      <c r="BI44" s="868"/>
      <c r="BJ44" s="214"/>
      <c r="BK44" s="214"/>
      <c r="BL44" s="214"/>
      <c r="BM44" s="214"/>
      <c r="BN44" s="214"/>
      <c r="BO44" s="223"/>
      <c r="BP44" s="223"/>
      <c r="BQ44" s="220">
        <v>38</v>
      </c>
      <c r="BR44" s="221"/>
      <c r="BS44" s="808"/>
      <c r="BT44" s="809"/>
      <c r="BU44" s="809"/>
      <c r="BV44" s="809"/>
      <c r="BW44" s="809"/>
      <c r="BX44" s="809"/>
      <c r="BY44" s="809"/>
      <c r="BZ44" s="809"/>
      <c r="CA44" s="809"/>
      <c r="CB44" s="809"/>
      <c r="CC44" s="809"/>
      <c r="CD44" s="809"/>
      <c r="CE44" s="809"/>
      <c r="CF44" s="809"/>
      <c r="CG44" s="810"/>
      <c r="CH44" s="811"/>
      <c r="CI44" s="812"/>
      <c r="CJ44" s="812"/>
      <c r="CK44" s="812"/>
      <c r="CL44" s="813"/>
      <c r="CM44" s="811"/>
      <c r="CN44" s="812"/>
      <c r="CO44" s="812"/>
      <c r="CP44" s="812"/>
      <c r="CQ44" s="813"/>
      <c r="CR44" s="811"/>
      <c r="CS44" s="812"/>
      <c r="CT44" s="812"/>
      <c r="CU44" s="812"/>
      <c r="CV44" s="813"/>
      <c r="CW44" s="811"/>
      <c r="CX44" s="812"/>
      <c r="CY44" s="812"/>
      <c r="CZ44" s="812"/>
      <c r="DA44" s="813"/>
      <c r="DB44" s="811"/>
      <c r="DC44" s="812"/>
      <c r="DD44" s="812"/>
      <c r="DE44" s="812"/>
      <c r="DF44" s="813"/>
      <c r="DG44" s="811"/>
      <c r="DH44" s="812"/>
      <c r="DI44" s="812"/>
      <c r="DJ44" s="812"/>
      <c r="DK44" s="813"/>
      <c r="DL44" s="811"/>
      <c r="DM44" s="812"/>
      <c r="DN44" s="812"/>
      <c r="DO44" s="812"/>
      <c r="DP44" s="813"/>
      <c r="DQ44" s="811"/>
      <c r="DR44" s="812"/>
      <c r="DS44" s="812"/>
      <c r="DT44" s="812"/>
      <c r="DU44" s="813"/>
      <c r="DV44" s="808"/>
      <c r="DW44" s="809"/>
      <c r="DX44" s="809"/>
      <c r="DY44" s="809"/>
      <c r="DZ44" s="814"/>
      <c r="EA44" s="212"/>
    </row>
    <row r="45" spans="1:131" ht="26.25" customHeight="1" x14ac:dyDescent="0.2">
      <c r="A45" s="220">
        <v>18</v>
      </c>
      <c r="B45" s="815"/>
      <c r="C45" s="816"/>
      <c r="D45" s="816"/>
      <c r="E45" s="816"/>
      <c r="F45" s="816"/>
      <c r="G45" s="816"/>
      <c r="H45" s="816"/>
      <c r="I45" s="816"/>
      <c r="J45" s="816"/>
      <c r="K45" s="816"/>
      <c r="L45" s="816"/>
      <c r="M45" s="816"/>
      <c r="N45" s="816"/>
      <c r="O45" s="816"/>
      <c r="P45" s="817"/>
      <c r="Q45" s="818"/>
      <c r="R45" s="819"/>
      <c r="S45" s="819"/>
      <c r="T45" s="819"/>
      <c r="U45" s="819"/>
      <c r="V45" s="819"/>
      <c r="W45" s="819"/>
      <c r="X45" s="819"/>
      <c r="Y45" s="819"/>
      <c r="Z45" s="819"/>
      <c r="AA45" s="819"/>
      <c r="AB45" s="819"/>
      <c r="AC45" s="819"/>
      <c r="AD45" s="819"/>
      <c r="AE45" s="820"/>
      <c r="AF45" s="821"/>
      <c r="AG45" s="822"/>
      <c r="AH45" s="822"/>
      <c r="AI45" s="822"/>
      <c r="AJ45" s="823"/>
      <c r="AK45" s="869"/>
      <c r="AL45" s="865"/>
      <c r="AM45" s="865"/>
      <c r="AN45" s="865"/>
      <c r="AO45" s="865"/>
      <c r="AP45" s="865"/>
      <c r="AQ45" s="865"/>
      <c r="AR45" s="865"/>
      <c r="AS45" s="865"/>
      <c r="AT45" s="865"/>
      <c r="AU45" s="865"/>
      <c r="AV45" s="865"/>
      <c r="AW45" s="865"/>
      <c r="AX45" s="865"/>
      <c r="AY45" s="865"/>
      <c r="AZ45" s="866"/>
      <c r="BA45" s="866"/>
      <c r="BB45" s="866"/>
      <c r="BC45" s="866"/>
      <c r="BD45" s="866"/>
      <c r="BE45" s="867"/>
      <c r="BF45" s="867"/>
      <c r="BG45" s="867"/>
      <c r="BH45" s="867"/>
      <c r="BI45" s="868"/>
      <c r="BJ45" s="214"/>
      <c r="BK45" s="214"/>
      <c r="BL45" s="214"/>
      <c r="BM45" s="214"/>
      <c r="BN45" s="214"/>
      <c r="BO45" s="223"/>
      <c r="BP45" s="223"/>
      <c r="BQ45" s="220">
        <v>39</v>
      </c>
      <c r="BR45" s="221"/>
      <c r="BS45" s="808"/>
      <c r="BT45" s="809"/>
      <c r="BU45" s="809"/>
      <c r="BV45" s="809"/>
      <c r="BW45" s="809"/>
      <c r="BX45" s="809"/>
      <c r="BY45" s="809"/>
      <c r="BZ45" s="809"/>
      <c r="CA45" s="809"/>
      <c r="CB45" s="809"/>
      <c r="CC45" s="809"/>
      <c r="CD45" s="809"/>
      <c r="CE45" s="809"/>
      <c r="CF45" s="809"/>
      <c r="CG45" s="810"/>
      <c r="CH45" s="811"/>
      <c r="CI45" s="812"/>
      <c r="CJ45" s="812"/>
      <c r="CK45" s="812"/>
      <c r="CL45" s="813"/>
      <c r="CM45" s="811"/>
      <c r="CN45" s="812"/>
      <c r="CO45" s="812"/>
      <c r="CP45" s="812"/>
      <c r="CQ45" s="813"/>
      <c r="CR45" s="811"/>
      <c r="CS45" s="812"/>
      <c r="CT45" s="812"/>
      <c r="CU45" s="812"/>
      <c r="CV45" s="813"/>
      <c r="CW45" s="811"/>
      <c r="CX45" s="812"/>
      <c r="CY45" s="812"/>
      <c r="CZ45" s="812"/>
      <c r="DA45" s="813"/>
      <c r="DB45" s="811"/>
      <c r="DC45" s="812"/>
      <c r="DD45" s="812"/>
      <c r="DE45" s="812"/>
      <c r="DF45" s="813"/>
      <c r="DG45" s="811"/>
      <c r="DH45" s="812"/>
      <c r="DI45" s="812"/>
      <c r="DJ45" s="812"/>
      <c r="DK45" s="813"/>
      <c r="DL45" s="811"/>
      <c r="DM45" s="812"/>
      <c r="DN45" s="812"/>
      <c r="DO45" s="812"/>
      <c r="DP45" s="813"/>
      <c r="DQ45" s="811"/>
      <c r="DR45" s="812"/>
      <c r="DS45" s="812"/>
      <c r="DT45" s="812"/>
      <c r="DU45" s="813"/>
      <c r="DV45" s="808"/>
      <c r="DW45" s="809"/>
      <c r="DX45" s="809"/>
      <c r="DY45" s="809"/>
      <c r="DZ45" s="814"/>
      <c r="EA45" s="212"/>
    </row>
    <row r="46" spans="1:131" ht="26.25" customHeight="1" x14ac:dyDescent="0.2">
      <c r="A46" s="220">
        <v>19</v>
      </c>
      <c r="B46" s="815"/>
      <c r="C46" s="816"/>
      <c r="D46" s="816"/>
      <c r="E46" s="816"/>
      <c r="F46" s="816"/>
      <c r="G46" s="816"/>
      <c r="H46" s="816"/>
      <c r="I46" s="816"/>
      <c r="J46" s="816"/>
      <c r="K46" s="816"/>
      <c r="L46" s="816"/>
      <c r="M46" s="816"/>
      <c r="N46" s="816"/>
      <c r="O46" s="816"/>
      <c r="P46" s="817"/>
      <c r="Q46" s="818"/>
      <c r="R46" s="819"/>
      <c r="S46" s="819"/>
      <c r="T46" s="819"/>
      <c r="U46" s="819"/>
      <c r="V46" s="819"/>
      <c r="W46" s="819"/>
      <c r="X46" s="819"/>
      <c r="Y46" s="819"/>
      <c r="Z46" s="819"/>
      <c r="AA46" s="819"/>
      <c r="AB46" s="819"/>
      <c r="AC46" s="819"/>
      <c r="AD46" s="819"/>
      <c r="AE46" s="820"/>
      <c r="AF46" s="821"/>
      <c r="AG46" s="822"/>
      <c r="AH46" s="822"/>
      <c r="AI46" s="822"/>
      <c r="AJ46" s="823"/>
      <c r="AK46" s="869"/>
      <c r="AL46" s="865"/>
      <c r="AM46" s="865"/>
      <c r="AN46" s="865"/>
      <c r="AO46" s="865"/>
      <c r="AP46" s="865"/>
      <c r="AQ46" s="865"/>
      <c r="AR46" s="865"/>
      <c r="AS46" s="865"/>
      <c r="AT46" s="865"/>
      <c r="AU46" s="865"/>
      <c r="AV46" s="865"/>
      <c r="AW46" s="865"/>
      <c r="AX46" s="865"/>
      <c r="AY46" s="865"/>
      <c r="AZ46" s="866"/>
      <c r="BA46" s="866"/>
      <c r="BB46" s="866"/>
      <c r="BC46" s="866"/>
      <c r="BD46" s="866"/>
      <c r="BE46" s="867"/>
      <c r="BF46" s="867"/>
      <c r="BG46" s="867"/>
      <c r="BH46" s="867"/>
      <c r="BI46" s="868"/>
      <c r="BJ46" s="214"/>
      <c r="BK46" s="214"/>
      <c r="BL46" s="214"/>
      <c r="BM46" s="214"/>
      <c r="BN46" s="214"/>
      <c r="BO46" s="223"/>
      <c r="BP46" s="223"/>
      <c r="BQ46" s="220">
        <v>40</v>
      </c>
      <c r="BR46" s="221"/>
      <c r="BS46" s="808"/>
      <c r="BT46" s="809"/>
      <c r="BU46" s="809"/>
      <c r="BV46" s="809"/>
      <c r="BW46" s="809"/>
      <c r="BX46" s="809"/>
      <c r="BY46" s="809"/>
      <c r="BZ46" s="809"/>
      <c r="CA46" s="809"/>
      <c r="CB46" s="809"/>
      <c r="CC46" s="809"/>
      <c r="CD46" s="809"/>
      <c r="CE46" s="809"/>
      <c r="CF46" s="809"/>
      <c r="CG46" s="810"/>
      <c r="CH46" s="811"/>
      <c r="CI46" s="812"/>
      <c r="CJ46" s="812"/>
      <c r="CK46" s="812"/>
      <c r="CL46" s="813"/>
      <c r="CM46" s="811"/>
      <c r="CN46" s="812"/>
      <c r="CO46" s="812"/>
      <c r="CP46" s="812"/>
      <c r="CQ46" s="813"/>
      <c r="CR46" s="811"/>
      <c r="CS46" s="812"/>
      <c r="CT46" s="812"/>
      <c r="CU46" s="812"/>
      <c r="CV46" s="813"/>
      <c r="CW46" s="811"/>
      <c r="CX46" s="812"/>
      <c r="CY46" s="812"/>
      <c r="CZ46" s="812"/>
      <c r="DA46" s="813"/>
      <c r="DB46" s="811"/>
      <c r="DC46" s="812"/>
      <c r="DD46" s="812"/>
      <c r="DE46" s="812"/>
      <c r="DF46" s="813"/>
      <c r="DG46" s="811"/>
      <c r="DH46" s="812"/>
      <c r="DI46" s="812"/>
      <c r="DJ46" s="812"/>
      <c r="DK46" s="813"/>
      <c r="DL46" s="811"/>
      <c r="DM46" s="812"/>
      <c r="DN46" s="812"/>
      <c r="DO46" s="812"/>
      <c r="DP46" s="813"/>
      <c r="DQ46" s="811"/>
      <c r="DR46" s="812"/>
      <c r="DS46" s="812"/>
      <c r="DT46" s="812"/>
      <c r="DU46" s="813"/>
      <c r="DV46" s="808"/>
      <c r="DW46" s="809"/>
      <c r="DX46" s="809"/>
      <c r="DY46" s="809"/>
      <c r="DZ46" s="814"/>
      <c r="EA46" s="212"/>
    </row>
    <row r="47" spans="1:131" ht="26.25" customHeight="1" x14ac:dyDescent="0.2">
      <c r="A47" s="220">
        <v>20</v>
      </c>
      <c r="B47" s="815"/>
      <c r="C47" s="816"/>
      <c r="D47" s="816"/>
      <c r="E47" s="816"/>
      <c r="F47" s="816"/>
      <c r="G47" s="816"/>
      <c r="H47" s="816"/>
      <c r="I47" s="816"/>
      <c r="J47" s="816"/>
      <c r="K47" s="816"/>
      <c r="L47" s="816"/>
      <c r="M47" s="816"/>
      <c r="N47" s="816"/>
      <c r="O47" s="816"/>
      <c r="P47" s="817"/>
      <c r="Q47" s="818"/>
      <c r="R47" s="819"/>
      <c r="S47" s="819"/>
      <c r="T47" s="819"/>
      <c r="U47" s="819"/>
      <c r="V47" s="819"/>
      <c r="W47" s="819"/>
      <c r="X47" s="819"/>
      <c r="Y47" s="819"/>
      <c r="Z47" s="819"/>
      <c r="AA47" s="819"/>
      <c r="AB47" s="819"/>
      <c r="AC47" s="819"/>
      <c r="AD47" s="819"/>
      <c r="AE47" s="820"/>
      <c r="AF47" s="821"/>
      <c r="AG47" s="822"/>
      <c r="AH47" s="822"/>
      <c r="AI47" s="822"/>
      <c r="AJ47" s="823"/>
      <c r="AK47" s="869"/>
      <c r="AL47" s="865"/>
      <c r="AM47" s="865"/>
      <c r="AN47" s="865"/>
      <c r="AO47" s="865"/>
      <c r="AP47" s="865"/>
      <c r="AQ47" s="865"/>
      <c r="AR47" s="865"/>
      <c r="AS47" s="865"/>
      <c r="AT47" s="865"/>
      <c r="AU47" s="865"/>
      <c r="AV47" s="865"/>
      <c r="AW47" s="865"/>
      <c r="AX47" s="865"/>
      <c r="AY47" s="865"/>
      <c r="AZ47" s="866"/>
      <c r="BA47" s="866"/>
      <c r="BB47" s="866"/>
      <c r="BC47" s="866"/>
      <c r="BD47" s="866"/>
      <c r="BE47" s="867"/>
      <c r="BF47" s="867"/>
      <c r="BG47" s="867"/>
      <c r="BH47" s="867"/>
      <c r="BI47" s="868"/>
      <c r="BJ47" s="214"/>
      <c r="BK47" s="214"/>
      <c r="BL47" s="214"/>
      <c r="BM47" s="214"/>
      <c r="BN47" s="214"/>
      <c r="BO47" s="223"/>
      <c r="BP47" s="223"/>
      <c r="BQ47" s="220">
        <v>41</v>
      </c>
      <c r="BR47" s="221"/>
      <c r="BS47" s="808"/>
      <c r="BT47" s="809"/>
      <c r="BU47" s="809"/>
      <c r="BV47" s="809"/>
      <c r="BW47" s="809"/>
      <c r="BX47" s="809"/>
      <c r="BY47" s="809"/>
      <c r="BZ47" s="809"/>
      <c r="CA47" s="809"/>
      <c r="CB47" s="809"/>
      <c r="CC47" s="809"/>
      <c r="CD47" s="809"/>
      <c r="CE47" s="809"/>
      <c r="CF47" s="809"/>
      <c r="CG47" s="810"/>
      <c r="CH47" s="811"/>
      <c r="CI47" s="812"/>
      <c r="CJ47" s="812"/>
      <c r="CK47" s="812"/>
      <c r="CL47" s="813"/>
      <c r="CM47" s="811"/>
      <c r="CN47" s="812"/>
      <c r="CO47" s="812"/>
      <c r="CP47" s="812"/>
      <c r="CQ47" s="813"/>
      <c r="CR47" s="811"/>
      <c r="CS47" s="812"/>
      <c r="CT47" s="812"/>
      <c r="CU47" s="812"/>
      <c r="CV47" s="813"/>
      <c r="CW47" s="811"/>
      <c r="CX47" s="812"/>
      <c r="CY47" s="812"/>
      <c r="CZ47" s="812"/>
      <c r="DA47" s="813"/>
      <c r="DB47" s="811"/>
      <c r="DC47" s="812"/>
      <c r="DD47" s="812"/>
      <c r="DE47" s="812"/>
      <c r="DF47" s="813"/>
      <c r="DG47" s="811"/>
      <c r="DH47" s="812"/>
      <c r="DI47" s="812"/>
      <c r="DJ47" s="812"/>
      <c r="DK47" s="813"/>
      <c r="DL47" s="811"/>
      <c r="DM47" s="812"/>
      <c r="DN47" s="812"/>
      <c r="DO47" s="812"/>
      <c r="DP47" s="813"/>
      <c r="DQ47" s="811"/>
      <c r="DR47" s="812"/>
      <c r="DS47" s="812"/>
      <c r="DT47" s="812"/>
      <c r="DU47" s="813"/>
      <c r="DV47" s="808"/>
      <c r="DW47" s="809"/>
      <c r="DX47" s="809"/>
      <c r="DY47" s="809"/>
      <c r="DZ47" s="814"/>
      <c r="EA47" s="212"/>
    </row>
    <row r="48" spans="1:131" ht="26.25" customHeight="1" x14ac:dyDescent="0.2">
      <c r="A48" s="220">
        <v>21</v>
      </c>
      <c r="B48" s="815"/>
      <c r="C48" s="816"/>
      <c r="D48" s="816"/>
      <c r="E48" s="816"/>
      <c r="F48" s="816"/>
      <c r="G48" s="816"/>
      <c r="H48" s="816"/>
      <c r="I48" s="816"/>
      <c r="J48" s="816"/>
      <c r="K48" s="816"/>
      <c r="L48" s="816"/>
      <c r="M48" s="816"/>
      <c r="N48" s="816"/>
      <c r="O48" s="816"/>
      <c r="P48" s="817"/>
      <c r="Q48" s="818"/>
      <c r="R48" s="819"/>
      <c r="S48" s="819"/>
      <c r="T48" s="819"/>
      <c r="U48" s="819"/>
      <c r="V48" s="819"/>
      <c r="W48" s="819"/>
      <c r="X48" s="819"/>
      <c r="Y48" s="819"/>
      <c r="Z48" s="819"/>
      <c r="AA48" s="819"/>
      <c r="AB48" s="819"/>
      <c r="AC48" s="819"/>
      <c r="AD48" s="819"/>
      <c r="AE48" s="820"/>
      <c r="AF48" s="821"/>
      <c r="AG48" s="822"/>
      <c r="AH48" s="822"/>
      <c r="AI48" s="822"/>
      <c r="AJ48" s="823"/>
      <c r="AK48" s="869"/>
      <c r="AL48" s="865"/>
      <c r="AM48" s="865"/>
      <c r="AN48" s="865"/>
      <c r="AO48" s="865"/>
      <c r="AP48" s="865"/>
      <c r="AQ48" s="865"/>
      <c r="AR48" s="865"/>
      <c r="AS48" s="865"/>
      <c r="AT48" s="865"/>
      <c r="AU48" s="865"/>
      <c r="AV48" s="865"/>
      <c r="AW48" s="865"/>
      <c r="AX48" s="865"/>
      <c r="AY48" s="865"/>
      <c r="AZ48" s="866"/>
      <c r="BA48" s="866"/>
      <c r="BB48" s="866"/>
      <c r="BC48" s="866"/>
      <c r="BD48" s="866"/>
      <c r="BE48" s="867"/>
      <c r="BF48" s="867"/>
      <c r="BG48" s="867"/>
      <c r="BH48" s="867"/>
      <c r="BI48" s="868"/>
      <c r="BJ48" s="214"/>
      <c r="BK48" s="214"/>
      <c r="BL48" s="214"/>
      <c r="BM48" s="214"/>
      <c r="BN48" s="214"/>
      <c r="BO48" s="223"/>
      <c r="BP48" s="223"/>
      <c r="BQ48" s="220">
        <v>42</v>
      </c>
      <c r="BR48" s="221"/>
      <c r="BS48" s="808"/>
      <c r="BT48" s="809"/>
      <c r="BU48" s="809"/>
      <c r="BV48" s="809"/>
      <c r="BW48" s="809"/>
      <c r="BX48" s="809"/>
      <c r="BY48" s="809"/>
      <c r="BZ48" s="809"/>
      <c r="CA48" s="809"/>
      <c r="CB48" s="809"/>
      <c r="CC48" s="809"/>
      <c r="CD48" s="809"/>
      <c r="CE48" s="809"/>
      <c r="CF48" s="809"/>
      <c r="CG48" s="810"/>
      <c r="CH48" s="811"/>
      <c r="CI48" s="812"/>
      <c r="CJ48" s="812"/>
      <c r="CK48" s="812"/>
      <c r="CL48" s="813"/>
      <c r="CM48" s="811"/>
      <c r="CN48" s="812"/>
      <c r="CO48" s="812"/>
      <c r="CP48" s="812"/>
      <c r="CQ48" s="813"/>
      <c r="CR48" s="811"/>
      <c r="CS48" s="812"/>
      <c r="CT48" s="812"/>
      <c r="CU48" s="812"/>
      <c r="CV48" s="813"/>
      <c r="CW48" s="811"/>
      <c r="CX48" s="812"/>
      <c r="CY48" s="812"/>
      <c r="CZ48" s="812"/>
      <c r="DA48" s="813"/>
      <c r="DB48" s="811"/>
      <c r="DC48" s="812"/>
      <c r="DD48" s="812"/>
      <c r="DE48" s="812"/>
      <c r="DF48" s="813"/>
      <c r="DG48" s="811"/>
      <c r="DH48" s="812"/>
      <c r="DI48" s="812"/>
      <c r="DJ48" s="812"/>
      <c r="DK48" s="813"/>
      <c r="DL48" s="811"/>
      <c r="DM48" s="812"/>
      <c r="DN48" s="812"/>
      <c r="DO48" s="812"/>
      <c r="DP48" s="813"/>
      <c r="DQ48" s="811"/>
      <c r="DR48" s="812"/>
      <c r="DS48" s="812"/>
      <c r="DT48" s="812"/>
      <c r="DU48" s="813"/>
      <c r="DV48" s="808"/>
      <c r="DW48" s="809"/>
      <c r="DX48" s="809"/>
      <c r="DY48" s="809"/>
      <c r="DZ48" s="814"/>
      <c r="EA48" s="212"/>
    </row>
    <row r="49" spans="1:131" ht="26.25" customHeight="1" x14ac:dyDescent="0.2">
      <c r="A49" s="220">
        <v>22</v>
      </c>
      <c r="B49" s="815"/>
      <c r="C49" s="816"/>
      <c r="D49" s="816"/>
      <c r="E49" s="816"/>
      <c r="F49" s="816"/>
      <c r="G49" s="816"/>
      <c r="H49" s="816"/>
      <c r="I49" s="816"/>
      <c r="J49" s="816"/>
      <c r="K49" s="816"/>
      <c r="L49" s="816"/>
      <c r="M49" s="816"/>
      <c r="N49" s="816"/>
      <c r="O49" s="816"/>
      <c r="P49" s="817"/>
      <c r="Q49" s="818"/>
      <c r="R49" s="819"/>
      <c r="S49" s="819"/>
      <c r="T49" s="819"/>
      <c r="U49" s="819"/>
      <c r="V49" s="819"/>
      <c r="W49" s="819"/>
      <c r="X49" s="819"/>
      <c r="Y49" s="819"/>
      <c r="Z49" s="819"/>
      <c r="AA49" s="819"/>
      <c r="AB49" s="819"/>
      <c r="AC49" s="819"/>
      <c r="AD49" s="819"/>
      <c r="AE49" s="820"/>
      <c r="AF49" s="821"/>
      <c r="AG49" s="822"/>
      <c r="AH49" s="822"/>
      <c r="AI49" s="822"/>
      <c r="AJ49" s="823"/>
      <c r="AK49" s="869"/>
      <c r="AL49" s="865"/>
      <c r="AM49" s="865"/>
      <c r="AN49" s="865"/>
      <c r="AO49" s="865"/>
      <c r="AP49" s="865"/>
      <c r="AQ49" s="865"/>
      <c r="AR49" s="865"/>
      <c r="AS49" s="865"/>
      <c r="AT49" s="865"/>
      <c r="AU49" s="865"/>
      <c r="AV49" s="865"/>
      <c r="AW49" s="865"/>
      <c r="AX49" s="865"/>
      <c r="AY49" s="865"/>
      <c r="AZ49" s="866"/>
      <c r="BA49" s="866"/>
      <c r="BB49" s="866"/>
      <c r="BC49" s="866"/>
      <c r="BD49" s="866"/>
      <c r="BE49" s="867"/>
      <c r="BF49" s="867"/>
      <c r="BG49" s="867"/>
      <c r="BH49" s="867"/>
      <c r="BI49" s="868"/>
      <c r="BJ49" s="214"/>
      <c r="BK49" s="214"/>
      <c r="BL49" s="214"/>
      <c r="BM49" s="214"/>
      <c r="BN49" s="214"/>
      <c r="BO49" s="223"/>
      <c r="BP49" s="223"/>
      <c r="BQ49" s="220">
        <v>43</v>
      </c>
      <c r="BR49" s="221"/>
      <c r="BS49" s="808"/>
      <c r="BT49" s="809"/>
      <c r="BU49" s="809"/>
      <c r="BV49" s="809"/>
      <c r="BW49" s="809"/>
      <c r="BX49" s="809"/>
      <c r="BY49" s="809"/>
      <c r="BZ49" s="809"/>
      <c r="CA49" s="809"/>
      <c r="CB49" s="809"/>
      <c r="CC49" s="809"/>
      <c r="CD49" s="809"/>
      <c r="CE49" s="809"/>
      <c r="CF49" s="809"/>
      <c r="CG49" s="810"/>
      <c r="CH49" s="811"/>
      <c r="CI49" s="812"/>
      <c r="CJ49" s="812"/>
      <c r="CK49" s="812"/>
      <c r="CL49" s="813"/>
      <c r="CM49" s="811"/>
      <c r="CN49" s="812"/>
      <c r="CO49" s="812"/>
      <c r="CP49" s="812"/>
      <c r="CQ49" s="813"/>
      <c r="CR49" s="811"/>
      <c r="CS49" s="812"/>
      <c r="CT49" s="812"/>
      <c r="CU49" s="812"/>
      <c r="CV49" s="813"/>
      <c r="CW49" s="811"/>
      <c r="CX49" s="812"/>
      <c r="CY49" s="812"/>
      <c r="CZ49" s="812"/>
      <c r="DA49" s="813"/>
      <c r="DB49" s="811"/>
      <c r="DC49" s="812"/>
      <c r="DD49" s="812"/>
      <c r="DE49" s="812"/>
      <c r="DF49" s="813"/>
      <c r="DG49" s="811"/>
      <c r="DH49" s="812"/>
      <c r="DI49" s="812"/>
      <c r="DJ49" s="812"/>
      <c r="DK49" s="813"/>
      <c r="DL49" s="811"/>
      <c r="DM49" s="812"/>
      <c r="DN49" s="812"/>
      <c r="DO49" s="812"/>
      <c r="DP49" s="813"/>
      <c r="DQ49" s="811"/>
      <c r="DR49" s="812"/>
      <c r="DS49" s="812"/>
      <c r="DT49" s="812"/>
      <c r="DU49" s="813"/>
      <c r="DV49" s="808"/>
      <c r="DW49" s="809"/>
      <c r="DX49" s="809"/>
      <c r="DY49" s="809"/>
      <c r="DZ49" s="814"/>
      <c r="EA49" s="212"/>
    </row>
    <row r="50" spans="1:131" ht="26.25" customHeight="1" x14ac:dyDescent="0.2">
      <c r="A50" s="220">
        <v>23</v>
      </c>
      <c r="B50" s="815"/>
      <c r="C50" s="816"/>
      <c r="D50" s="816"/>
      <c r="E50" s="816"/>
      <c r="F50" s="816"/>
      <c r="G50" s="816"/>
      <c r="H50" s="816"/>
      <c r="I50" s="816"/>
      <c r="J50" s="816"/>
      <c r="K50" s="816"/>
      <c r="L50" s="816"/>
      <c r="M50" s="816"/>
      <c r="N50" s="816"/>
      <c r="O50" s="816"/>
      <c r="P50" s="817"/>
      <c r="Q50" s="870"/>
      <c r="R50" s="871"/>
      <c r="S50" s="871"/>
      <c r="T50" s="871"/>
      <c r="U50" s="871"/>
      <c r="V50" s="871"/>
      <c r="W50" s="871"/>
      <c r="X50" s="871"/>
      <c r="Y50" s="871"/>
      <c r="Z50" s="871"/>
      <c r="AA50" s="871"/>
      <c r="AB50" s="871"/>
      <c r="AC50" s="871"/>
      <c r="AD50" s="871"/>
      <c r="AE50" s="872"/>
      <c r="AF50" s="821"/>
      <c r="AG50" s="822"/>
      <c r="AH50" s="822"/>
      <c r="AI50" s="822"/>
      <c r="AJ50" s="823"/>
      <c r="AK50" s="874"/>
      <c r="AL50" s="871"/>
      <c r="AM50" s="871"/>
      <c r="AN50" s="871"/>
      <c r="AO50" s="871"/>
      <c r="AP50" s="871"/>
      <c r="AQ50" s="871"/>
      <c r="AR50" s="871"/>
      <c r="AS50" s="871"/>
      <c r="AT50" s="871"/>
      <c r="AU50" s="871"/>
      <c r="AV50" s="871"/>
      <c r="AW50" s="871"/>
      <c r="AX50" s="871"/>
      <c r="AY50" s="871"/>
      <c r="AZ50" s="873"/>
      <c r="BA50" s="873"/>
      <c r="BB50" s="873"/>
      <c r="BC50" s="873"/>
      <c r="BD50" s="873"/>
      <c r="BE50" s="867"/>
      <c r="BF50" s="867"/>
      <c r="BG50" s="867"/>
      <c r="BH50" s="867"/>
      <c r="BI50" s="868"/>
      <c r="BJ50" s="214"/>
      <c r="BK50" s="214"/>
      <c r="BL50" s="214"/>
      <c r="BM50" s="214"/>
      <c r="BN50" s="214"/>
      <c r="BO50" s="223"/>
      <c r="BP50" s="223"/>
      <c r="BQ50" s="220">
        <v>44</v>
      </c>
      <c r="BR50" s="221"/>
      <c r="BS50" s="808"/>
      <c r="BT50" s="809"/>
      <c r="BU50" s="809"/>
      <c r="BV50" s="809"/>
      <c r="BW50" s="809"/>
      <c r="BX50" s="809"/>
      <c r="BY50" s="809"/>
      <c r="BZ50" s="809"/>
      <c r="CA50" s="809"/>
      <c r="CB50" s="809"/>
      <c r="CC50" s="809"/>
      <c r="CD50" s="809"/>
      <c r="CE50" s="809"/>
      <c r="CF50" s="809"/>
      <c r="CG50" s="810"/>
      <c r="CH50" s="811"/>
      <c r="CI50" s="812"/>
      <c r="CJ50" s="812"/>
      <c r="CK50" s="812"/>
      <c r="CL50" s="813"/>
      <c r="CM50" s="811"/>
      <c r="CN50" s="812"/>
      <c r="CO50" s="812"/>
      <c r="CP50" s="812"/>
      <c r="CQ50" s="813"/>
      <c r="CR50" s="811"/>
      <c r="CS50" s="812"/>
      <c r="CT50" s="812"/>
      <c r="CU50" s="812"/>
      <c r="CV50" s="813"/>
      <c r="CW50" s="811"/>
      <c r="CX50" s="812"/>
      <c r="CY50" s="812"/>
      <c r="CZ50" s="812"/>
      <c r="DA50" s="813"/>
      <c r="DB50" s="811"/>
      <c r="DC50" s="812"/>
      <c r="DD50" s="812"/>
      <c r="DE50" s="812"/>
      <c r="DF50" s="813"/>
      <c r="DG50" s="811"/>
      <c r="DH50" s="812"/>
      <c r="DI50" s="812"/>
      <c r="DJ50" s="812"/>
      <c r="DK50" s="813"/>
      <c r="DL50" s="811"/>
      <c r="DM50" s="812"/>
      <c r="DN50" s="812"/>
      <c r="DO50" s="812"/>
      <c r="DP50" s="813"/>
      <c r="DQ50" s="811"/>
      <c r="DR50" s="812"/>
      <c r="DS50" s="812"/>
      <c r="DT50" s="812"/>
      <c r="DU50" s="813"/>
      <c r="DV50" s="808"/>
      <c r="DW50" s="809"/>
      <c r="DX50" s="809"/>
      <c r="DY50" s="809"/>
      <c r="DZ50" s="814"/>
      <c r="EA50" s="212"/>
    </row>
    <row r="51" spans="1:131" ht="26.25" customHeight="1" x14ac:dyDescent="0.2">
      <c r="A51" s="220">
        <v>24</v>
      </c>
      <c r="B51" s="815"/>
      <c r="C51" s="816"/>
      <c r="D51" s="816"/>
      <c r="E51" s="816"/>
      <c r="F51" s="816"/>
      <c r="G51" s="816"/>
      <c r="H51" s="816"/>
      <c r="I51" s="816"/>
      <c r="J51" s="816"/>
      <c r="K51" s="816"/>
      <c r="L51" s="816"/>
      <c r="M51" s="816"/>
      <c r="N51" s="816"/>
      <c r="O51" s="816"/>
      <c r="P51" s="817"/>
      <c r="Q51" s="870"/>
      <c r="R51" s="871"/>
      <c r="S51" s="871"/>
      <c r="T51" s="871"/>
      <c r="U51" s="871"/>
      <c r="V51" s="871"/>
      <c r="W51" s="871"/>
      <c r="X51" s="871"/>
      <c r="Y51" s="871"/>
      <c r="Z51" s="871"/>
      <c r="AA51" s="871"/>
      <c r="AB51" s="871"/>
      <c r="AC51" s="871"/>
      <c r="AD51" s="871"/>
      <c r="AE51" s="872"/>
      <c r="AF51" s="821"/>
      <c r="AG51" s="822"/>
      <c r="AH51" s="822"/>
      <c r="AI51" s="822"/>
      <c r="AJ51" s="823"/>
      <c r="AK51" s="874"/>
      <c r="AL51" s="871"/>
      <c r="AM51" s="871"/>
      <c r="AN51" s="871"/>
      <c r="AO51" s="871"/>
      <c r="AP51" s="871"/>
      <c r="AQ51" s="871"/>
      <c r="AR51" s="871"/>
      <c r="AS51" s="871"/>
      <c r="AT51" s="871"/>
      <c r="AU51" s="871"/>
      <c r="AV51" s="871"/>
      <c r="AW51" s="871"/>
      <c r="AX51" s="871"/>
      <c r="AY51" s="871"/>
      <c r="AZ51" s="873"/>
      <c r="BA51" s="873"/>
      <c r="BB51" s="873"/>
      <c r="BC51" s="873"/>
      <c r="BD51" s="873"/>
      <c r="BE51" s="867"/>
      <c r="BF51" s="867"/>
      <c r="BG51" s="867"/>
      <c r="BH51" s="867"/>
      <c r="BI51" s="868"/>
      <c r="BJ51" s="214"/>
      <c r="BK51" s="214"/>
      <c r="BL51" s="214"/>
      <c r="BM51" s="214"/>
      <c r="BN51" s="214"/>
      <c r="BO51" s="223"/>
      <c r="BP51" s="223"/>
      <c r="BQ51" s="220">
        <v>45</v>
      </c>
      <c r="BR51" s="221"/>
      <c r="BS51" s="808"/>
      <c r="BT51" s="809"/>
      <c r="BU51" s="809"/>
      <c r="BV51" s="809"/>
      <c r="BW51" s="809"/>
      <c r="BX51" s="809"/>
      <c r="BY51" s="809"/>
      <c r="BZ51" s="809"/>
      <c r="CA51" s="809"/>
      <c r="CB51" s="809"/>
      <c r="CC51" s="809"/>
      <c r="CD51" s="809"/>
      <c r="CE51" s="809"/>
      <c r="CF51" s="809"/>
      <c r="CG51" s="810"/>
      <c r="CH51" s="811"/>
      <c r="CI51" s="812"/>
      <c r="CJ51" s="812"/>
      <c r="CK51" s="812"/>
      <c r="CL51" s="813"/>
      <c r="CM51" s="811"/>
      <c r="CN51" s="812"/>
      <c r="CO51" s="812"/>
      <c r="CP51" s="812"/>
      <c r="CQ51" s="813"/>
      <c r="CR51" s="811"/>
      <c r="CS51" s="812"/>
      <c r="CT51" s="812"/>
      <c r="CU51" s="812"/>
      <c r="CV51" s="813"/>
      <c r="CW51" s="811"/>
      <c r="CX51" s="812"/>
      <c r="CY51" s="812"/>
      <c r="CZ51" s="812"/>
      <c r="DA51" s="813"/>
      <c r="DB51" s="811"/>
      <c r="DC51" s="812"/>
      <c r="DD51" s="812"/>
      <c r="DE51" s="812"/>
      <c r="DF51" s="813"/>
      <c r="DG51" s="811"/>
      <c r="DH51" s="812"/>
      <c r="DI51" s="812"/>
      <c r="DJ51" s="812"/>
      <c r="DK51" s="813"/>
      <c r="DL51" s="811"/>
      <c r="DM51" s="812"/>
      <c r="DN51" s="812"/>
      <c r="DO51" s="812"/>
      <c r="DP51" s="813"/>
      <c r="DQ51" s="811"/>
      <c r="DR51" s="812"/>
      <c r="DS51" s="812"/>
      <c r="DT51" s="812"/>
      <c r="DU51" s="813"/>
      <c r="DV51" s="808"/>
      <c r="DW51" s="809"/>
      <c r="DX51" s="809"/>
      <c r="DY51" s="809"/>
      <c r="DZ51" s="814"/>
      <c r="EA51" s="212"/>
    </row>
    <row r="52" spans="1:131" ht="26.25" customHeight="1" x14ac:dyDescent="0.2">
      <c r="A52" s="220">
        <v>25</v>
      </c>
      <c r="B52" s="815"/>
      <c r="C52" s="816"/>
      <c r="D52" s="816"/>
      <c r="E52" s="816"/>
      <c r="F52" s="816"/>
      <c r="G52" s="816"/>
      <c r="H52" s="816"/>
      <c r="I52" s="816"/>
      <c r="J52" s="816"/>
      <c r="K52" s="816"/>
      <c r="L52" s="816"/>
      <c r="M52" s="816"/>
      <c r="N52" s="816"/>
      <c r="O52" s="816"/>
      <c r="P52" s="817"/>
      <c r="Q52" s="870"/>
      <c r="R52" s="871"/>
      <c r="S52" s="871"/>
      <c r="T52" s="871"/>
      <c r="U52" s="871"/>
      <c r="V52" s="871"/>
      <c r="W52" s="871"/>
      <c r="X52" s="871"/>
      <c r="Y52" s="871"/>
      <c r="Z52" s="871"/>
      <c r="AA52" s="871"/>
      <c r="AB52" s="871"/>
      <c r="AC52" s="871"/>
      <c r="AD52" s="871"/>
      <c r="AE52" s="872"/>
      <c r="AF52" s="821"/>
      <c r="AG52" s="822"/>
      <c r="AH52" s="822"/>
      <c r="AI52" s="822"/>
      <c r="AJ52" s="823"/>
      <c r="AK52" s="874"/>
      <c r="AL52" s="871"/>
      <c r="AM52" s="871"/>
      <c r="AN52" s="871"/>
      <c r="AO52" s="871"/>
      <c r="AP52" s="871"/>
      <c r="AQ52" s="871"/>
      <c r="AR52" s="871"/>
      <c r="AS52" s="871"/>
      <c r="AT52" s="871"/>
      <c r="AU52" s="871"/>
      <c r="AV52" s="871"/>
      <c r="AW52" s="871"/>
      <c r="AX52" s="871"/>
      <c r="AY52" s="871"/>
      <c r="AZ52" s="873"/>
      <c r="BA52" s="873"/>
      <c r="BB52" s="873"/>
      <c r="BC52" s="873"/>
      <c r="BD52" s="873"/>
      <c r="BE52" s="867"/>
      <c r="BF52" s="867"/>
      <c r="BG52" s="867"/>
      <c r="BH52" s="867"/>
      <c r="BI52" s="868"/>
      <c r="BJ52" s="214"/>
      <c r="BK52" s="214"/>
      <c r="BL52" s="214"/>
      <c r="BM52" s="214"/>
      <c r="BN52" s="214"/>
      <c r="BO52" s="223"/>
      <c r="BP52" s="223"/>
      <c r="BQ52" s="220">
        <v>46</v>
      </c>
      <c r="BR52" s="221"/>
      <c r="BS52" s="808"/>
      <c r="BT52" s="809"/>
      <c r="BU52" s="809"/>
      <c r="BV52" s="809"/>
      <c r="BW52" s="809"/>
      <c r="BX52" s="809"/>
      <c r="BY52" s="809"/>
      <c r="BZ52" s="809"/>
      <c r="CA52" s="809"/>
      <c r="CB52" s="809"/>
      <c r="CC52" s="809"/>
      <c r="CD52" s="809"/>
      <c r="CE52" s="809"/>
      <c r="CF52" s="809"/>
      <c r="CG52" s="810"/>
      <c r="CH52" s="811"/>
      <c r="CI52" s="812"/>
      <c r="CJ52" s="812"/>
      <c r="CK52" s="812"/>
      <c r="CL52" s="813"/>
      <c r="CM52" s="811"/>
      <c r="CN52" s="812"/>
      <c r="CO52" s="812"/>
      <c r="CP52" s="812"/>
      <c r="CQ52" s="813"/>
      <c r="CR52" s="811"/>
      <c r="CS52" s="812"/>
      <c r="CT52" s="812"/>
      <c r="CU52" s="812"/>
      <c r="CV52" s="813"/>
      <c r="CW52" s="811"/>
      <c r="CX52" s="812"/>
      <c r="CY52" s="812"/>
      <c r="CZ52" s="812"/>
      <c r="DA52" s="813"/>
      <c r="DB52" s="811"/>
      <c r="DC52" s="812"/>
      <c r="DD52" s="812"/>
      <c r="DE52" s="812"/>
      <c r="DF52" s="813"/>
      <c r="DG52" s="811"/>
      <c r="DH52" s="812"/>
      <c r="DI52" s="812"/>
      <c r="DJ52" s="812"/>
      <c r="DK52" s="813"/>
      <c r="DL52" s="811"/>
      <c r="DM52" s="812"/>
      <c r="DN52" s="812"/>
      <c r="DO52" s="812"/>
      <c r="DP52" s="813"/>
      <c r="DQ52" s="811"/>
      <c r="DR52" s="812"/>
      <c r="DS52" s="812"/>
      <c r="DT52" s="812"/>
      <c r="DU52" s="813"/>
      <c r="DV52" s="808"/>
      <c r="DW52" s="809"/>
      <c r="DX52" s="809"/>
      <c r="DY52" s="809"/>
      <c r="DZ52" s="814"/>
      <c r="EA52" s="212"/>
    </row>
    <row r="53" spans="1:131" ht="26.25" customHeight="1" x14ac:dyDescent="0.2">
      <c r="A53" s="220">
        <v>26</v>
      </c>
      <c r="B53" s="815"/>
      <c r="C53" s="816"/>
      <c r="D53" s="816"/>
      <c r="E53" s="816"/>
      <c r="F53" s="816"/>
      <c r="G53" s="816"/>
      <c r="H53" s="816"/>
      <c r="I53" s="816"/>
      <c r="J53" s="816"/>
      <c r="K53" s="816"/>
      <c r="L53" s="816"/>
      <c r="M53" s="816"/>
      <c r="N53" s="816"/>
      <c r="O53" s="816"/>
      <c r="P53" s="817"/>
      <c r="Q53" s="870"/>
      <c r="R53" s="871"/>
      <c r="S53" s="871"/>
      <c r="T53" s="871"/>
      <c r="U53" s="871"/>
      <c r="V53" s="871"/>
      <c r="W53" s="871"/>
      <c r="X53" s="871"/>
      <c r="Y53" s="871"/>
      <c r="Z53" s="871"/>
      <c r="AA53" s="871"/>
      <c r="AB53" s="871"/>
      <c r="AC53" s="871"/>
      <c r="AD53" s="871"/>
      <c r="AE53" s="872"/>
      <c r="AF53" s="821"/>
      <c r="AG53" s="822"/>
      <c r="AH53" s="822"/>
      <c r="AI53" s="822"/>
      <c r="AJ53" s="823"/>
      <c r="AK53" s="874"/>
      <c r="AL53" s="871"/>
      <c r="AM53" s="871"/>
      <c r="AN53" s="871"/>
      <c r="AO53" s="871"/>
      <c r="AP53" s="871"/>
      <c r="AQ53" s="871"/>
      <c r="AR53" s="871"/>
      <c r="AS53" s="871"/>
      <c r="AT53" s="871"/>
      <c r="AU53" s="871"/>
      <c r="AV53" s="871"/>
      <c r="AW53" s="871"/>
      <c r="AX53" s="871"/>
      <c r="AY53" s="871"/>
      <c r="AZ53" s="873"/>
      <c r="BA53" s="873"/>
      <c r="BB53" s="873"/>
      <c r="BC53" s="873"/>
      <c r="BD53" s="873"/>
      <c r="BE53" s="867"/>
      <c r="BF53" s="867"/>
      <c r="BG53" s="867"/>
      <c r="BH53" s="867"/>
      <c r="BI53" s="868"/>
      <c r="BJ53" s="214"/>
      <c r="BK53" s="214"/>
      <c r="BL53" s="214"/>
      <c r="BM53" s="214"/>
      <c r="BN53" s="214"/>
      <c r="BO53" s="223"/>
      <c r="BP53" s="223"/>
      <c r="BQ53" s="220">
        <v>47</v>
      </c>
      <c r="BR53" s="221"/>
      <c r="BS53" s="808"/>
      <c r="BT53" s="809"/>
      <c r="BU53" s="809"/>
      <c r="BV53" s="809"/>
      <c r="BW53" s="809"/>
      <c r="BX53" s="809"/>
      <c r="BY53" s="809"/>
      <c r="BZ53" s="809"/>
      <c r="CA53" s="809"/>
      <c r="CB53" s="809"/>
      <c r="CC53" s="809"/>
      <c r="CD53" s="809"/>
      <c r="CE53" s="809"/>
      <c r="CF53" s="809"/>
      <c r="CG53" s="810"/>
      <c r="CH53" s="811"/>
      <c r="CI53" s="812"/>
      <c r="CJ53" s="812"/>
      <c r="CK53" s="812"/>
      <c r="CL53" s="813"/>
      <c r="CM53" s="811"/>
      <c r="CN53" s="812"/>
      <c r="CO53" s="812"/>
      <c r="CP53" s="812"/>
      <c r="CQ53" s="813"/>
      <c r="CR53" s="811"/>
      <c r="CS53" s="812"/>
      <c r="CT53" s="812"/>
      <c r="CU53" s="812"/>
      <c r="CV53" s="813"/>
      <c r="CW53" s="811"/>
      <c r="CX53" s="812"/>
      <c r="CY53" s="812"/>
      <c r="CZ53" s="812"/>
      <c r="DA53" s="813"/>
      <c r="DB53" s="811"/>
      <c r="DC53" s="812"/>
      <c r="DD53" s="812"/>
      <c r="DE53" s="812"/>
      <c r="DF53" s="813"/>
      <c r="DG53" s="811"/>
      <c r="DH53" s="812"/>
      <c r="DI53" s="812"/>
      <c r="DJ53" s="812"/>
      <c r="DK53" s="813"/>
      <c r="DL53" s="811"/>
      <c r="DM53" s="812"/>
      <c r="DN53" s="812"/>
      <c r="DO53" s="812"/>
      <c r="DP53" s="813"/>
      <c r="DQ53" s="811"/>
      <c r="DR53" s="812"/>
      <c r="DS53" s="812"/>
      <c r="DT53" s="812"/>
      <c r="DU53" s="813"/>
      <c r="DV53" s="808"/>
      <c r="DW53" s="809"/>
      <c r="DX53" s="809"/>
      <c r="DY53" s="809"/>
      <c r="DZ53" s="814"/>
      <c r="EA53" s="212"/>
    </row>
    <row r="54" spans="1:131" ht="26.25" customHeight="1" x14ac:dyDescent="0.2">
      <c r="A54" s="220">
        <v>27</v>
      </c>
      <c r="B54" s="815"/>
      <c r="C54" s="816"/>
      <c r="D54" s="816"/>
      <c r="E54" s="816"/>
      <c r="F54" s="816"/>
      <c r="G54" s="816"/>
      <c r="H54" s="816"/>
      <c r="I54" s="816"/>
      <c r="J54" s="816"/>
      <c r="K54" s="816"/>
      <c r="L54" s="816"/>
      <c r="M54" s="816"/>
      <c r="N54" s="816"/>
      <c r="O54" s="816"/>
      <c r="P54" s="817"/>
      <c r="Q54" s="870"/>
      <c r="R54" s="871"/>
      <c r="S54" s="871"/>
      <c r="T54" s="871"/>
      <c r="U54" s="871"/>
      <c r="V54" s="871"/>
      <c r="W54" s="871"/>
      <c r="X54" s="871"/>
      <c r="Y54" s="871"/>
      <c r="Z54" s="871"/>
      <c r="AA54" s="871"/>
      <c r="AB54" s="871"/>
      <c r="AC54" s="871"/>
      <c r="AD54" s="871"/>
      <c r="AE54" s="872"/>
      <c r="AF54" s="821"/>
      <c r="AG54" s="822"/>
      <c r="AH54" s="822"/>
      <c r="AI54" s="822"/>
      <c r="AJ54" s="823"/>
      <c r="AK54" s="874"/>
      <c r="AL54" s="871"/>
      <c r="AM54" s="871"/>
      <c r="AN54" s="871"/>
      <c r="AO54" s="871"/>
      <c r="AP54" s="871"/>
      <c r="AQ54" s="871"/>
      <c r="AR54" s="871"/>
      <c r="AS54" s="871"/>
      <c r="AT54" s="871"/>
      <c r="AU54" s="871"/>
      <c r="AV54" s="871"/>
      <c r="AW54" s="871"/>
      <c r="AX54" s="871"/>
      <c r="AY54" s="871"/>
      <c r="AZ54" s="873"/>
      <c r="BA54" s="873"/>
      <c r="BB54" s="873"/>
      <c r="BC54" s="873"/>
      <c r="BD54" s="873"/>
      <c r="BE54" s="867"/>
      <c r="BF54" s="867"/>
      <c r="BG54" s="867"/>
      <c r="BH54" s="867"/>
      <c r="BI54" s="868"/>
      <c r="BJ54" s="214"/>
      <c r="BK54" s="214"/>
      <c r="BL54" s="214"/>
      <c r="BM54" s="214"/>
      <c r="BN54" s="214"/>
      <c r="BO54" s="223"/>
      <c r="BP54" s="223"/>
      <c r="BQ54" s="220">
        <v>48</v>
      </c>
      <c r="BR54" s="221"/>
      <c r="BS54" s="808"/>
      <c r="BT54" s="809"/>
      <c r="BU54" s="809"/>
      <c r="BV54" s="809"/>
      <c r="BW54" s="809"/>
      <c r="BX54" s="809"/>
      <c r="BY54" s="809"/>
      <c r="BZ54" s="809"/>
      <c r="CA54" s="809"/>
      <c r="CB54" s="809"/>
      <c r="CC54" s="809"/>
      <c r="CD54" s="809"/>
      <c r="CE54" s="809"/>
      <c r="CF54" s="809"/>
      <c r="CG54" s="810"/>
      <c r="CH54" s="811"/>
      <c r="CI54" s="812"/>
      <c r="CJ54" s="812"/>
      <c r="CK54" s="812"/>
      <c r="CL54" s="813"/>
      <c r="CM54" s="811"/>
      <c r="CN54" s="812"/>
      <c r="CO54" s="812"/>
      <c r="CP54" s="812"/>
      <c r="CQ54" s="813"/>
      <c r="CR54" s="811"/>
      <c r="CS54" s="812"/>
      <c r="CT54" s="812"/>
      <c r="CU54" s="812"/>
      <c r="CV54" s="813"/>
      <c r="CW54" s="811"/>
      <c r="CX54" s="812"/>
      <c r="CY54" s="812"/>
      <c r="CZ54" s="812"/>
      <c r="DA54" s="813"/>
      <c r="DB54" s="811"/>
      <c r="DC54" s="812"/>
      <c r="DD54" s="812"/>
      <c r="DE54" s="812"/>
      <c r="DF54" s="813"/>
      <c r="DG54" s="811"/>
      <c r="DH54" s="812"/>
      <c r="DI54" s="812"/>
      <c r="DJ54" s="812"/>
      <c r="DK54" s="813"/>
      <c r="DL54" s="811"/>
      <c r="DM54" s="812"/>
      <c r="DN54" s="812"/>
      <c r="DO54" s="812"/>
      <c r="DP54" s="813"/>
      <c r="DQ54" s="811"/>
      <c r="DR54" s="812"/>
      <c r="DS54" s="812"/>
      <c r="DT54" s="812"/>
      <c r="DU54" s="813"/>
      <c r="DV54" s="808"/>
      <c r="DW54" s="809"/>
      <c r="DX54" s="809"/>
      <c r="DY54" s="809"/>
      <c r="DZ54" s="814"/>
      <c r="EA54" s="212"/>
    </row>
    <row r="55" spans="1:131" ht="26.25" customHeight="1" x14ac:dyDescent="0.2">
      <c r="A55" s="220">
        <v>28</v>
      </c>
      <c r="B55" s="815"/>
      <c r="C55" s="816"/>
      <c r="D55" s="816"/>
      <c r="E55" s="816"/>
      <c r="F55" s="816"/>
      <c r="G55" s="816"/>
      <c r="H55" s="816"/>
      <c r="I55" s="816"/>
      <c r="J55" s="816"/>
      <c r="K55" s="816"/>
      <c r="L55" s="816"/>
      <c r="M55" s="816"/>
      <c r="N55" s="816"/>
      <c r="O55" s="816"/>
      <c r="P55" s="817"/>
      <c r="Q55" s="870"/>
      <c r="R55" s="871"/>
      <c r="S55" s="871"/>
      <c r="T55" s="871"/>
      <c r="U55" s="871"/>
      <c r="V55" s="871"/>
      <c r="W55" s="871"/>
      <c r="X55" s="871"/>
      <c r="Y55" s="871"/>
      <c r="Z55" s="871"/>
      <c r="AA55" s="871"/>
      <c r="AB55" s="871"/>
      <c r="AC55" s="871"/>
      <c r="AD55" s="871"/>
      <c r="AE55" s="872"/>
      <c r="AF55" s="821"/>
      <c r="AG55" s="822"/>
      <c r="AH55" s="822"/>
      <c r="AI55" s="822"/>
      <c r="AJ55" s="823"/>
      <c r="AK55" s="874"/>
      <c r="AL55" s="871"/>
      <c r="AM55" s="871"/>
      <c r="AN55" s="871"/>
      <c r="AO55" s="871"/>
      <c r="AP55" s="871"/>
      <c r="AQ55" s="871"/>
      <c r="AR55" s="871"/>
      <c r="AS55" s="871"/>
      <c r="AT55" s="871"/>
      <c r="AU55" s="871"/>
      <c r="AV55" s="871"/>
      <c r="AW55" s="871"/>
      <c r="AX55" s="871"/>
      <c r="AY55" s="871"/>
      <c r="AZ55" s="873"/>
      <c r="BA55" s="873"/>
      <c r="BB55" s="873"/>
      <c r="BC55" s="873"/>
      <c r="BD55" s="873"/>
      <c r="BE55" s="867"/>
      <c r="BF55" s="867"/>
      <c r="BG55" s="867"/>
      <c r="BH55" s="867"/>
      <c r="BI55" s="868"/>
      <c r="BJ55" s="214"/>
      <c r="BK55" s="214"/>
      <c r="BL55" s="214"/>
      <c r="BM55" s="214"/>
      <c r="BN55" s="214"/>
      <c r="BO55" s="223"/>
      <c r="BP55" s="223"/>
      <c r="BQ55" s="220">
        <v>49</v>
      </c>
      <c r="BR55" s="221"/>
      <c r="BS55" s="808"/>
      <c r="BT55" s="809"/>
      <c r="BU55" s="809"/>
      <c r="BV55" s="809"/>
      <c r="BW55" s="809"/>
      <c r="BX55" s="809"/>
      <c r="BY55" s="809"/>
      <c r="BZ55" s="809"/>
      <c r="CA55" s="809"/>
      <c r="CB55" s="809"/>
      <c r="CC55" s="809"/>
      <c r="CD55" s="809"/>
      <c r="CE55" s="809"/>
      <c r="CF55" s="809"/>
      <c r="CG55" s="810"/>
      <c r="CH55" s="811"/>
      <c r="CI55" s="812"/>
      <c r="CJ55" s="812"/>
      <c r="CK55" s="812"/>
      <c r="CL55" s="813"/>
      <c r="CM55" s="811"/>
      <c r="CN55" s="812"/>
      <c r="CO55" s="812"/>
      <c r="CP55" s="812"/>
      <c r="CQ55" s="813"/>
      <c r="CR55" s="811"/>
      <c r="CS55" s="812"/>
      <c r="CT55" s="812"/>
      <c r="CU55" s="812"/>
      <c r="CV55" s="813"/>
      <c r="CW55" s="811"/>
      <c r="CX55" s="812"/>
      <c r="CY55" s="812"/>
      <c r="CZ55" s="812"/>
      <c r="DA55" s="813"/>
      <c r="DB55" s="811"/>
      <c r="DC55" s="812"/>
      <c r="DD55" s="812"/>
      <c r="DE55" s="812"/>
      <c r="DF55" s="813"/>
      <c r="DG55" s="811"/>
      <c r="DH55" s="812"/>
      <c r="DI55" s="812"/>
      <c r="DJ55" s="812"/>
      <c r="DK55" s="813"/>
      <c r="DL55" s="811"/>
      <c r="DM55" s="812"/>
      <c r="DN55" s="812"/>
      <c r="DO55" s="812"/>
      <c r="DP55" s="813"/>
      <c r="DQ55" s="811"/>
      <c r="DR55" s="812"/>
      <c r="DS55" s="812"/>
      <c r="DT55" s="812"/>
      <c r="DU55" s="813"/>
      <c r="DV55" s="808"/>
      <c r="DW55" s="809"/>
      <c r="DX55" s="809"/>
      <c r="DY55" s="809"/>
      <c r="DZ55" s="814"/>
      <c r="EA55" s="212"/>
    </row>
    <row r="56" spans="1:131" ht="26.25" customHeight="1" x14ac:dyDescent="0.2">
      <c r="A56" s="220">
        <v>29</v>
      </c>
      <c r="B56" s="815"/>
      <c r="C56" s="816"/>
      <c r="D56" s="816"/>
      <c r="E56" s="816"/>
      <c r="F56" s="816"/>
      <c r="G56" s="816"/>
      <c r="H56" s="816"/>
      <c r="I56" s="816"/>
      <c r="J56" s="816"/>
      <c r="K56" s="816"/>
      <c r="L56" s="816"/>
      <c r="M56" s="816"/>
      <c r="N56" s="816"/>
      <c r="O56" s="816"/>
      <c r="P56" s="817"/>
      <c r="Q56" s="870"/>
      <c r="R56" s="871"/>
      <c r="S56" s="871"/>
      <c r="T56" s="871"/>
      <c r="U56" s="871"/>
      <c r="V56" s="871"/>
      <c r="W56" s="871"/>
      <c r="X56" s="871"/>
      <c r="Y56" s="871"/>
      <c r="Z56" s="871"/>
      <c r="AA56" s="871"/>
      <c r="AB56" s="871"/>
      <c r="AC56" s="871"/>
      <c r="AD56" s="871"/>
      <c r="AE56" s="872"/>
      <c r="AF56" s="821"/>
      <c r="AG56" s="822"/>
      <c r="AH56" s="822"/>
      <c r="AI56" s="822"/>
      <c r="AJ56" s="823"/>
      <c r="AK56" s="874"/>
      <c r="AL56" s="871"/>
      <c r="AM56" s="871"/>
      <c r="AN56" s="871"/>
      <c r="AO56" s="871"/>
      <c r="AP56" s="871"/>
      <c r="AQ56" s="871"/>
      <c r="AR56" s="871"/>
      <c r="AS56" s="871"/>
      <c r="AT56" s="871"/>
      <c r="AU56" s="871"/>
      <c r="AV56" s="871"/>
      <c r="AW56" s="871"/>
      <c r="AX56" s="871"/>
      <c r="AY56" s="871"/>
      <c r="AZ56" s="873"/>
      <c r="BA56" s="873"/>
      <c r="BB56" s="873"/>
      <c r="BC56" s="873"/>
      <c r="BD56" s="873"/>
      <c r="BE56" s="867"/>
      <c r="BF56" s="867"/>
      <c r="BG56" s="867"/>
      <c r="BH56" s="867"/>
      <c r="BI56" s="868"/>
      <c r="BJ56" s="214"/>
      <c r="BK56" s="214"/>
      <c r="BL56" s="214"/>
      <c r="BM56" s="214"/>
      <c r="BN56" s="214"/>
      <c r="BO56" s="223"/>
      <c r="BP56" s="223"/>
      <c r="BQ56" s="220">
        <v>50</v>
      </c>
      <c r="BR56" s="221"/>
      <c r="BS56" s="808"/>
      <c r="BT56" s="809"/>
      <c r="BU56" s="809"/>
      <c r="BV56" s="809"/>
      <c r="BW56" s="809"/>
      <c r="BX56" s="809"/>
      <c r="BY56" s="809"/>
      <c r="BZ56" s="809"/>
      <c r="CA56" s="809"/>
      <c r="CB56" s="809"/>
      <c r="CC56" s="809"/>
      <c r="CD56" s="809"/>
      <c r="CE56" s="809"/>
      <c r="CF56" s="809"/>
      <c r="CG56" s="810"/>
      <c r="CH56" s="811"/>
      <c r="CI56" s="812"/>
      <c r="CJ56" s="812"/>
      <c r="CK56" s="812"/>
      <c r="CL56" s="813"/>
      <c r="CM56" s="811"/>
      <c r="CN56" s="812"/>
      <c r="CO56" s="812"/>
      <c r="CP56" s="812"/>
      <c r="CQ56" s="813"/>
      <c r="CR56" s="811"/>
      <c r="CS56" s="812"/>
      <c r="CT56" s="812"/>
      <c r="CU56" s="812"/>
      <c r="CV56" s="813"/>
      <c r="CW56" s="811"/>
      <c r="CX56" s="812"/>
      <c r="CY56" s="812"/>
      <c r="CZ56" s="812"/>
      <c r="DA56" s="813"/>
      <c r="DB56" s="811"/>
      <c r="DC56" s="812"/>
      <c r="DD56" s="812"/>
      <c r="DE56" s="812"/>
      <c r="DF56" s="813"/>
      <c r="DG56" s="811"/>
      <c r="DH56" s="812"/>
      <c r="DI56" s="812"/>
      <c r="DJ56" s="812"/>
      <c r="DK56" s="813"/>
      <c r="DL56" s="811"/>
      <c r="DM56" s="812"/>
      <c r="DN56" s="812"/>
      <c r="DO56" s="812"/>
      <c r="DP56" s="813"/>
      <c r="DQ56" s="811"/>
      <c r="DR56" s="812"/>
      <c r="DS56" s="812"/>
      <c r="DT56" s="812"/>
      <c r="DU56" s="813"/>
      <c r="DV56" s="808"/>
      <c r="DW56" s="809"/>
      <c r="DX56" s="809"/>
      <c r="DY56" s="809"/>
      <c r="DZ56" s="814"/>
      <c r="EA56" s="212"/>
    </row>
    <row r="57" spans="1:131" ht="26.25" customHeight="1" x14ac:dyDescent="0.2">
      <c r="A57" s="220">
        <v>30</v>
      </c>
      <c r="B57" s="815"/>
      <c r="C57" s="816"/>
      <c r="D57" s="816"/>
      <c r="E57" s="816"/>
      <c r="F57" s="816"/>
      <c r="G57" s="816"/>
      <c r="H57" s="816"/>
      <c r="I57" s="816"/>
      <c r="J57" s="816"/>
      <c r="K57" s="816"/>
      <c r="L57" s="816"/>
      <c r="M57" s="816"/>
      <c r="N57" s="816"/>
      <c r="O57" s="816"/>
      <c r="P57" s="817"/>
      <c r="Q57" s="870"/>
      <c r="R57" s="871"/>
      <c r="S57" s="871"/>
      <c r="T57" s="871"/>
      <c r="U57" s="871"/>
      <c r="V57" s="871"/>
      <c r="W57" s="871"/>
      <c r="X57" s="871"/>
      <c r="Y57" s="871"/>
      <c r="Z57" s="871"/>
      <c r="AA57" s="871"/>
      <c r="AB57" s="871"/>
      <c r="AC57" s="871"/>
      <c r="AD57" s="871"/>
      <c r="AE57" s="872"/>
      <c r="AF57" s="821"/>
      <c r="AG57" s="822"/>
      <c r="AH57" s="822"/>
      <c r="AI57" s="822"/>
      <c r="AJ57" s="823"/>
      <c r="AK57" s="874"/>
      <c r="AL57" s="871"/>
      <c r="AM57" s="871"/>
      <c r="AN57" s="871"/>
      <c r="AO57" s="871"/>
      <c r="AP57" s="871"/>
      <c r="AQ57" s="871"/>
      <c r="AR57" s="871"/>
      <c r="AS57" s="871"/>
      <c r="AT57" s="871"/>
      <c r="AU57" s="871"/>
      <c r="AV57" s="871"/>
      <c r="AW57" s="871"/>
      <c r="AX57" s="871"/>
      <c r="AY57" s="871"/>
      <c r="AZ57" s="873"/>
      <c r="BA57" s="873"/>
      <c r="BB57" s="873"/>
      <c r="BC57" s="873"/>
      <c r="BD57" s="873"/>
      <c r="BE57" s="867"/>
      <c r="BF57" s="867"/>
      <c r="BG57" s="867"/>
      <c r="BH57" s="867"/>
      <c r="BI57" s="868"/>
      <c r="BJ57" s="214"/>
      <c r="BK57" s="214"/>
      <c r="BL57" s="214"/>
      <c r="BM57" s="214"/>
      <c r="BN57" s="214"/>
      <c r="BO57" s="223"/>
      <c r="BP57" s="223"/>
      <c r="BQ57" s="220">
        <v>51</v>
      </c>
      <c r="BR57" s="221"/>
      <c r="BS57" s="808"/>
      <c r="BT57" s="809"/>
      <c r="BU57" s="809"/>
      <c r="BV57" s="809"/>
      <c r="BW57" s="809"/>
      <c r="BX57" s="809"/>
      <c r="BY57" s="809"/>
      <c r="BZ57" s="809"/>
      <c r="CA57" s="809"/>
      <c r="CB57" s="809"/>
      <c r="CC57" s="809"/>
      <c r="CD57" s="809"/>
      <c r="CE57" s="809"/>
      <c r="CF57" s="809"/>
      <c r="CG57" s="810"/>
      <c r="CH57" s="811"/>
      <c r="CI57" s="812"/>
      <c r="CJ57" s="812"/>
      <c r="CK57" s="812"/>
      <c r="CL57" s="813"/>
      <c r="CM57" s="811"/>
      <c r="CN57" s="812"/>
      <c r="CO57" s="812"/>
      <c r="CP57" s="812"/>
      <c r="CQ57" s="813"/>
      <c r="CR57" s="811"/>
      <c r="CS57" s="812"/>
      <c r="CT57" s="812"/>
      <c r="CU57" s="812"/>
      <c r="CV57" s="813"/>
      <c r="CW57" s="811"/>
      <c r="CX57" s="812"/>
      <c r="CY57" s="812"/>
      <c r="CZ57" s="812"/>
      <c r="DA57" s="813"/>
      <c r="DB57" s="811"/>
      <c r="DC57" s="812"/>
      <c r="DD57" s="812"/>
      <c r="DE57" s="812"/>
      <c r="DF57" s="813"/>
      <c r="DG57" s="811"/>
      <c r="DH57" s="812"/>
      <c r="DI57" s="812"/>
      <c r="DJ57" s="812"/>
      <c r="DK57" s="813"/>
      <c r="DL57" s="811"/>
      <c r="DM57" s="812"/>
      <c r="DN57" s="812"/>
      <c r="DO57" s="812"/>
      <c r="DP57" s="813"/>
      <c r="DQ57" s="811"/>
      <c r="DR57" s="812"/>
      <c r="DS57" s="812"/>
      <c r="DT57" s="812"/>
      <c r="DU57" s="813"/>
      <c r="DV57" s="808"/>
      <c r="DW57" s="809"/>
      <c r="DX57" s="809"/>
      <c r="DY57" s="809"/>
      <c r="DZ57" s="814"/>
      <c r="EA57" s="212"/>
    </row>
    <row r="58" spans="1:131" ht="26.25" customHeight="1" x14ac:dyDescent="0.2">
      <c r="A58" s="220">
        <v>31</v>
      </c>
      <c r="B58" s="815"/>
      <c r="C58" s="816"/>
      <c r="D58" s="816"/>
      <c r="E58" s="816"/>
      <c r="F58" s="816"/>
      <c r="G58" s="816"/>
      <c r="H58" s="816"/>
      <c r="I58" s="816"/>
      <c r="J58" s="816"/>
      <c r="K58" s="816"/>
      <c r="L58" s="816"/>
      <c r="M58" s="816"/>
      <c r="N58" s="816"/>
      <c r="O58" s="816"/>
      <c r="P58" s="817"/>
      <c r="Q58" s="870"/>
      <c r="R58" s="871"/>
      <c r="S58" s="871"/>
      <c r="T58" s="871"/>
      <c r="U58" s="871"/>
      <c r="V58" s="871"/>
      <c r="W58" s="871"/>
      <c r="X58" s="871"/>
      <c r="Y58" s="871"/>
      <c r="Z58" s="871"/>
      <c r="AA58" s="871"/>
      <c r="AB58" s="871"/>
      <c r="AC58" s="871"/>
      <c r="AD58" s="871"/>
      <c r="AE58" s="872"/>
      <c r="AF58" s="821"/>
      <c r="AG58" s="822"/>
      <c r="AH58" s="822"/>
      <c r="AI58" s="822"/>
      <c r="AJ58" s="823"/>
      <c r="AK58" s="874"/>
      <c r="AL58" s="871"/>
      <c r="AM58" s="871"/>
      <c r="AN58" s="871"/>
      <c r="AO58" s="871"/>
      <c r="AP58" s="871"/>
      <c r="AQ58" s="871"/>
      <c r="AR58" s="871"/>
      <c r="AS58" s="871"/>
      <c r="AT58" s="871"/>
      <c r="AU58" s="871"/>
      <c r="AV58" s="871"/>
      <c r="AW58" s="871"/>
      <c r="AX58" s="871"/>
      <c r="AY58" s="871"/>
      <c r="AZ58" s="873"/>
      <c r="BA58" s="873"/>
      <c r="BB58" s="873"/>
      <c r="BC58" s="873"/>
      <c r="BD58" s="873"/>
      <c r="BE58" s="867"/>
      <c r="BF58" s="867"/>
      <c r="BG58" s="867"/>
      <c r="BH58" s="867"/>
      <c r="BI58" s="868"/>
      <c r="BJ58" s="214"/>
      <c r="BK58" s="214"/>
      <c r="BL58" s="214"/>
      <c r="BM58" s="214"/>
      <c r="BN58" s="214"/>
      <c r="BO58" s="223"/>
      <c r="BP58" s="223"/>
      <c r="BQ58" s="220">
        <v>52</v>
      </c>
      <c r="BR58" s="221"/>
      <c r="BS58" s="808"/>
      <c r="BT58" s="809"/>
      <c r="BU58" s="809"/>
      <c r="BV58" s="809"/>
      <c r="BW58" s="809"/>
      <c r="BX58" s="809"/>
      <c r="BY58" s="809"/>
      <c r="BZ58" s="809"/>
      <c r="CA58" s="809"/>
      <c r="CB58" s="809"/>
      <c r="CC58" s="809"/>
      <c r="CD58" s="809"/>
      <c r="CE58" s="809"/>
      <c r="CF58" s="809"/>
      <c r="CG58" s="810"/>
      <c r="CH58" s="811"/>
      <c r="CI58" s="812"/>
      <c r="CJ58" s="812"/>
      <c r="CK58" s="812"/>
      <c r="CL58" s="813"/>
      <c r="CM58" s="811"/>
      <c r="CN58" s="812"/>
      <c r="CO58" s="812"/>
      <c r="CP58" s="812"/>
      <c r="CQ58" s="813"/>
      <c r="CR58" s="811"/>
      <c r="CS58" s="812"/>
      <c r="CT58" s="812"/>
      <c r="CU58" s="812"/>
      <c r="CV58" s="813"/>
      <c r="CW58" s="811"/>
      <c r="CX58" s="812"/>
      <c r="CY58" s="812"/>
      <c r="CZ58" s="812"/>
      <c r="DA58" s="813"/>
      <c r="DB58" s="811"/>
      <c r="DC58" s="812"/>
      <c r="DD58" s="812"/>
      <c r="DE58" s="812"/>
      <c r="DF58" s="813"/>
      <c r="DG58" s="811"/>
      <c r="DH58" s="812"/>
      <c r="DI58" s="812"/>
      <c r="DJ58" s="812"/>
      <c r="DK58" s="813"/>
      <c r="DL58" s="811"/>
      <c r="DM58" s="812"/>
      <c r="DN58" s="812"/>
      <c r="DO58" s="812"/>
      <c r="DP58" s="813"/>
      <c r="DQ58" s="811"/>
      <c r="DR58" s="812"/>
      <c r="DS58" s="812"/>
      <c r="DT58" s="812"/>
      <c r="DU58" s="813"/>
      <c r="DV58" s="808"/>
      <c r="DW58" s="809"/>
      <c r="DX58" s="809"/>
      <c r="DY58" s="809"/>
      <c r="DZ58" s="814"/>
      <c r="EA58" s="212"/>
    </row>
    <row r="59" spans="1:131" ht="26.25" customHeight="1" x14ac:dyDescent="0.2">
      <c r="A59" s="220">
        <v>32</v>
      </c>
      <c r="B59" s="815"/>
      <c r="C59" s="816"/>
      <c r="D59" s="816"/>
      <c r="E59" s="816"/>
      <c r="F59" s="816"/>
      <c r="G59" s="816"/>
      <c r="H59" s="816"/>
      <c r="I59" s="816"/>
      <c r="J59" s="816"/>
      <c r="K59" s="816"/>
      <c r="L59" s="816"/>
      <c r="M59" s="816"/>
      <c r="N59" s="816"/>
      <c r="O59" s="816"/>
      <c r="P59" s="817"/>
      <c r="Q59" s="870"/>
      <c r="R59" s="871"/>
      <c r="S59" s="871"/>
      <c r="T59" s="871"/>
      <c r="U59" s="871"/>
      <c r="V59" s="871"/>
      <c r="W59" s="871"/>
      <c r="X59" s="871"/>
      <c r="Y59" s="871"/>
      <c r="Z59" s="871"/>
      <c r="AA59" s="871"/>
      <c r="AB59" s="871"/>
      <c r="AC59" s="871"/>
      <c r="AD59" s="871"/>
      <c r="AE59" s="872"/>
      <c r="AF59" s="821"/>
      <c r="AG59" s="822"/>
      <c r="AH59" s="822"/>
      <c r="AI59" s="822"/>
      <c r="AJ59" s="823"/>
      <c r="AK59" s="874"/>
      <c r="AL59" s="871"/>
      <c r="AM59" s="871"/>
      <c r="AN59" s="871"/>
      <c r="AO59" s="871"/>
      <c r="AP59" s="871"/>
      <c r="AQ59" s="871"/>
      <c r="AR59" s="871"/>
      <c r="AS59" s="871"/>
      <c r="AT59" s="871"/>
      <c r="AU59" s="871"/>
      <c r="AV59" s="871"/>
      <c r="AW59" s="871"/>
      <c r="AX59" s="871"/>
      <c r="AY59" s="871"/>
      <c r="AZ59" s="873"/>
      <c r="BA59" s="873"/>
      <c r="BB59" s="873"/>
      <c r="BC59" s="873"/>
      <c r="BD59" s="873"/>
      <c r="BE59" s="867"/>
      <c r="BF59" s="867"/>
      <c r="BG59" s="867"/>
      <c r="BH59" s="867"/>
      <c r="BI59" s="868"/>
      <c r="BJ59" s="214"/>
      <c r="BK59" s="214"/>
      <c r="BL59" s="214"/>
      <c r="BM59" s="214"/>
      <c r="BN59" s="214"/>
      <c r="BO59" s="223"/>
      <c r="BP59" s="223"/>
      <c r="BQ59" s="220">
        <v>53</v>
      </c>
      <c r="BR59" s="221"/>
      <c r="BS59" s="808"/>
      <c r="BT59" s="809"/>
      <c r="BU59" s="809"/>
      <c r="BV59" s="809"/>
      <c r="BW59" s="809"/>
      <c r="BX59" s="809"/>
      <c r="BY59" s="809"/>
      <c r="BZ59" s="809"/>
      <c r="CA59" s="809"/>
      <c r="CB59" s="809"/>
      <c r="CC59" s="809"/>
      <c r="CD59" s="809"/>
      <c r="CE59" s="809"/>
      <c r="CF59" s="809"/>
      <c r="CG59" s="810"/>
      <c r="CH59" s="811"/>
      <c r="CI59" s="812"/>
      <c r="CJ59" s="812"/>
      <c r="CK59" s="812"/>
      <c r="CL59" s="813"/>
      <c r="CM59" s="811"/>
      <c r="CN59" s="812"/>
      <c r="CO59" s="812"/>
      <c r="CP59" s="812"/>
      <c r="CQ59" s="813"/>
      <c r="CR59" s="811"/>
      <c r="CS59" s="812"/>
      <c r="CT59" s="812"/>
      <c r="CU59" s="812"/>
      <c r="CV59" s="813"/>
      <c r="CW59" s="811"/>
      <c r="CX59" s="812"/>
      <c r="CY59" s="812"/>
      <c r="CZ59" s="812"/>
      <c r="DA59" s="813"/>
      <c r="DB59" s="811"/>
      <c r="DC59" s="812"/>
      <c r="DD59" s="812"/>
      <c r="DE59" s="812"/>
      <c r="DF59" s="813"/>
      <c r="DG59" s="811"/>
      <c r="DH59" s="812"/>
      <c r="DI59" s="812"/>
      <c r="DJ59" s="812"/>
      <c r="DK59" s="813"/>
      <c r="DL59" s="811"/>
      <c r="DM59" s="812"/>
      <c r="DN59" s="812"/>
      <c r="DO59" s="812"/>
      <c r="DP59" s="813"/>
      <c r="DQ59" s="811"/>
      <c r="DR59" s="812"/>
      <c r="DS59" s="812"/>
      <c r="DT59" s="812"/>
      <c r="DU59" s="813"/>
      <c r="DV59" s="808"/>
      <c r="DW59" s="809"/>
      <c r="DX59" s="809"/>
      <c r="DY59" s="809"/>
      <c r="DZ59" s="814"/>
      <c r="EA59" s="212"/>
    </row>
    <row r="60" spans="1:131" ht="26.25" customHeight="1" x14ac:dyDescent="0.2">
      <c r="A60" s="220">
        <v>33</v>
      </c>
      <c r="B60" s="815"/>
      <c r="C60" s="816"/>
      <c r="D60" s="816"/>
      <c r="E60" s="816"/>
      <c r="F60" s="816"/>
      <c r="G60" s="816"/>
      <c r="H60" s="816"/>
      <c r="I60" s="816"/>
      <c r="J60" s="816"/>
      <c r="K60" s="816"/>
      <c r="L60" s="816"/>
      <c r="M60" s="816"/>
      <c r="N60" s="816"/>
      <c r="O60" s="816"/>
      <c r="P60" s="817"/>
      <c r="Q60" s="870"/>
      <c r="R60" s="871"/>
      <c r="S60" s="871"/>
      <c r="T60" s="871"/>
      <c r="U60" s="871"/>
      <c r="V60" s="871"/>
      <c r="W60" s="871"/>
      <c r="X60" s="871"/>
      <c r="Y60" s="871"/>
      <c r="Z60" s="871"/>
      <c r="AA60" s="871"/>
      <c r="AB60" s="871"/>
      <c r="AC60" s="871"/>
      <c r="AD60" s="871"/>
      <c r="AE60" s="872"/>
      <c r="AF60" s="821"/>
      <c r="AG60" s="822"/>
      <c r="AH60" s="822"/>
      <c r="AI60" s="822"/>
      <c r="AJ60" s="823"/>
      <c r="AK60" s="874"/>
      <c r="AL60" s="871"/>
      <c r="AM60" s="871"/>
      <c r="AN60" s="871"/>
      <c r="AO60" s="871"/>
      <c r="AP60" s="871"/>
      <c r="AQ60" s="871"/>
      <c r="AR60" s="871"/>
      <c r="AS60" s="871"/>
      <c r="AT60" s="871"/>
      <c r="AU60" s="871"/>
      <c r="AV60" s="871"/>
      <c r="AW60" s="871"/>
      <c r="AX60" s="871"/>
      <c r="AY60" s="871"/>
      <c r="AZ60" s="873"/>
      <c r="BA60" s="873"/>
      <c r="BB60" s="873"/>
      <c r="BC60" s="873"/>
      <c r="BD60" s="873"/>
      <c r="BE60" s="867"/>
      <c r="BF60" s="867"/>
      <c r="BG60" s="867"/>
      <c r="BH60" s="867"/>
      <c r="BI60" s="868"/>
      <c r="BJ60" s="214"/>
      <c r="BK60" s="214"/>
      <c r="BL60" s="214"/>
      <c r="BM60" s="214"/>
      <c r="BN60" s="214"/>
      <c r="BO60" s="223"/>
      <c r="BP60" s="223"/>
      <c r="BQ60" s="220">
        <v>54</v>
      </c>
      <c r="BR60" s="221"/>
      <c r="BS60" s="808"/>
      <c r="BT60" s="809"/>
      <c r="BU60" s="809"/>
      <c r="BV60" s="809"/>
      <c r="BW60" s="809"/>
      <c r="BX60" s="809"/>
      <c r="BY60" s="809"/>
      <c r="BZ60" s="809"/>
      <c r="CA60" s="809"/>
      <c r="CB60" s="809"/>
      <c r="CC60" s="809"/>
      <c r="CD60" s="809"/>
      <c r="CE60" s="809"/>
      <c r="CF60" s="809"/>
      <c r="CG60" s="810"/>
      <c r="CH60" s="811"/>
      <c r="CI60" s="812"/>
      <c r="CJ60" s="812"/>
      <c r="CK60" s="812"/>
      <c r="CL60" s="813"/>
      <c r="CM60" s="811"/>
      <c r="CN60" s="812"/>
      <c r="CO60" s="812"/>
      <c r="CP60" s="812"/>
      <c r="CQ60" s="813"/>
      <c r="CR60" s="811"/>
      <c r="CS60" s="812"/>
      <c r="CT60" s="812"/>
      <c r="CU60" s="812"/>
      <c r="CV60" s="813"/>
      <c r="CW60" s="811"/>
      <c r="CX60" s="812"/>
      <c r="CY60" s="812"/>
      <c r="CZ60" s="812"/>
      <c r="DA60" s="813"/>
      <c r="DB60" s="811"/>
      <c r="DC60" s="812"/>
      <c r="DD60" s="812"/>
      <c r="DE60" s="812"/>
      <c r="DF60" s="813"/>
      <c r="DG60" s="811"/>
      <c r="DH60" s="812"/>
      <c r="DI60" s="812"/>
      <c r="DJ60" s="812"/>
      <c r="DK60" s="813"/>
      <c r="DL60" s="811"/>
      <c r="DM60" s="812"/>
      <c r="DN60" s="812"/>
      <c r="DO60" s="812"/>
      <c r="DP60" s="813"/>
      <c r="DQ60" s="811"/>
      <c r="DR60" s="812"/>
      <c r="DS60" s="812"/>
      <c r="DT60" s="812"/>
      <c r="DU60" s="813"/>
      <c r="DV60" s="808"/>
      <c r="DW60" s="809"/>
      <c r="DX60" s="809"/>
      <c r="DY60" s="809"/>
      <c r="DZ60" s="814"/>
      <c r="EA60" s="212"/>
    </row>
    <row r="61" spans="1:131" ht="26.25" customHeight="1" thickBot="1" x14ac:dyDescent="0.25">
      <c r="A61" s="220">
        <v>34</v>
      </c>
      <c r="B61" s="815"/>
      <c r="C61" s="816"/>
      <c r="D61" s="816"/>
      <c r="E61" s="816"/>
      <c r="F61" s="816"/>
      <c r="G61" s="816"/>
      <c r="H61" s="816"/>
      <c r="I61" s="816"/>
      <c r="J61" s="816"/>
      <c r="K61" s="816"/>
      <c r="L61" s="816"/>
      <c r="M61" s="816"/>
      <c r="N61" s="816"/>
      <c r="O61" s="816"/>
      <c r="P61" s="817"/>
      <c r="Q61" s="870"/>
      <c r="R61" s="871"/>
      <c r="S61" s="871"/>
      <c r="T61" s="871"/>
      <c r="U61" s="871"/>
      <c r="V61" s="871"/>
      <c r="W61" s="871"/>
      <c r="X61" s="871"/>
      <c r="Y61" s="871"/>
      <c r="Z61" s="871"/>
      <c r="AA61" s="871"/>
      <c r="AB61" s="871"/>
      <c r="AC61" s="871"/>
      <c r="AD61" s="871"/>
      <c r="AE61" s="872"/>
      <c r="AF61" s="821"/>
      <c r="AG61" s="822"/>
      <c r="AH61" s="822"/>
      <c r="AI61" s="822"/>
      <c r="AJ61" s="823"/>
      <c r="AK61" s="874"/>
      <c r="AL61" s="871"/>
      <c r="AM61" s="871"/>
      <c r="AN61" s="871"/>
      <c r="AO61" s="871"/>
      <c r="AP61" s="871"/>
      <c r="AQ61" s="871"/>
      <c r="AR61" s="871"/>
      <c r="AS61" s="871"/>
      <c r="AT61" s="871"/>
      <c r="AU61" s="871"/>
      <c r="AV61" s="871"/>
      <c r="AW61" s="871"/>
      <c r="AX61" s="871"/>
      <c r="AY61" s="871"/>
      <c r="AZ61" s="873"/>
      <c r="BA61" s="873"/>
      <c r="BB61" s="873"/>
      <c r="BC61" s="873"/>
      <c r="BD61" s="873"/>
      <c r="BE61" s="867"/>
      <c r="BF61" s="867"/>
      <c r="BG61" s="867"/>
      <c r="BH61" s="867"/>
      <c r="BI61" s="868"/>
      <c r="BJ61" s="214"/>
      <c r="BK61" s="214"/>
      <c r="BL61" s="214"/>
      <c r="BM61" s="214"/>
      <c r="BN61" s="214"/>
      <c r="BO61" s="223"/>
      <c r="BP61" s="223"/>
      <c r="BQ61" s="220">
        <v>55</v>
      </c>
      <c r="BR61" s="221"/>
      <c r="BS61" s="808"/>
      <c r="BT61" s="809"/>
      <c r="BU61" s="809"/>
      <c r="BV61" s="809"/>
      <c r="BW61" s="809"/>
      <c r="BX61" s="809"/>
      <c r="BY61" s="809"/>
      <c r="BZ61" s="809"/>
      <c r="CA61" s="809"/>
      <c r="CB61" s="809"/>
      <c r="CC61" s="809"/>
      <c r="CD61" s="809"/>
      <c r="CE61" s="809"/>
      <c r="CF61" s="809"/>
      <c r="CG61" s="810"/>
      <c r="CH61" s="811"/>
      <c r="CI61" s="812"/>
      <c r="CJ61" s="812"/>
      <c r="CK61" s="812"/>
      <c r="CL61" s="813"/>
      <c r="CM61" s="811"/>
      <c r="CN61" s="812"/>
      <c r="CO61" s="812"/>
      <c r="CP61" s="812"/>
      <c r="CQ61" s="813"/>
      <c r="CR61" s="811"/>
      <c r="CS61" s="812"/>
      <c r="CT61" s="812"/>
      <c r="CU61" s="812"/>
      <c r="CV61" s="813"/>
      <c r="CW61" s="811"/>
      <c r="CX61" s="812"/>
      <c r="CY61" s="812"/>
      <c r="CZ61" s="812"/>
      <c r="DA61" s="813"/>
      <c r="DB61" s="811"/>
      <c r="DC61" s="812"/>
      <c r="DD61" s="812"/>
      <c r="DE61" s="812"/>
      <c r="DF61" s="813"/>
      <c r="DG61" s="811"/>
      <c r="DH61" s="812"/>
      <c r="DI61" s="812"/>
      <c r="DJ61" s="812"/>
      <c r="DK61" s="813"/>
      <c r="DL61" s="811"/>
      <c r="DM61" s="812"/>
      <c r="DN61" s="812"/>
      <c r="DO61" s="812"/>
      <c r="DP61" s="813"/>
      <c r="DQ61" s="811"/>
      <c r="DR61" s="812"/>
      <c r="DS61" s="812"/>
      <c r="DT61" s="812"/>
      <c r="DU61" s="813"/>
      <c r="DV61" s="808"/>
      <c r="DW61" s="809"/>
      <c r="DX61" s="809"/>
      <c r="DY61" s="809"/>
      <c r="DZ61" s="814"/>
      <c r="EA61" s="212"/>
    </row>
    <row r="62" spans="1:131" ht="26.25" customHeight="1" x14ac:dyDescent="0.2">
      <c r="A62" s="220">
        <v>35</v>
      </c>
      <c r="B62" s="815"/>
      <c r="C62" s="816"/>
      <c r="D62" s="816"/>
      <c r="E62" s="816"/>
      <c r="F62" s="816"/>
      <c r="G62" s="816"/>
      <c r="H62" s="816"/>
      <c r="I62" s="816"/>
      <c r="J62" s="816"/>
      <c r="K62" s="816"/>
      <c r="L62" s="816"/>
      <c r="M62" s="816"/>
      <c r="N62" s="816"/>
      <c r="O62" s="816"/>
      <c r="P62" s="817"/>
      <c r="Q62" s="870"/>
      <c r="R62" s="871"/>
      <c r="S62" s="871"/>
      <c r="T62" s="871"/>
      <c r="U62" s="871"/>
      <c r="V62" s="871"/>
      <c r="W62" s="871"/>
      <c r="X62" s="871"/>
      <c r="Y62" s="871"/>
      <c r="Z62" s="871"/>
      <c r="AA62" s="871"/>
      <c r="AB62" s="871"/>
      <c r="AC62" s="871"/>
      <c r="AD62" s="871"/>
      <c r="AE62" s="872"/>
      <c r="AF62" s="821"/>
      <c r="AG62" s="822"/>
      <c r="AH62" s="822"/>
      <c r="AI62" s="822"/>
      <c r="AJ62" s="823"/>
      <c r="AK62" s="874"/>
      <c r="AL62" s="871"/>
      <c r="AM62" s="871"/>
      <c r="AN62" s="871"/>
      <c r="AO62" s="871"/>
      <c r="AP62" s="871"/>
      <c r="AQ62" s="871"/>
      <c r="AR62" s="871"/>
      <c r="AS62" s="871"/>
      <c r="AT62" s="871"/>
      <c r="AU62" s="871"/>
      <c r="AV62" s="871"/>
      <c r="AW62" s="871"/>
      <c r="AX62" s="871"/>
      <c r="AY62" s="871"/>
      <c r="AZ62" s="873"/>
      <c r="BA62" s="873"/>
      <c r="BB62" s="873"/>
      <c r="BC62" s="873"/>
      <c r="BD62" s="873"/>
      <c r="BE62" s="867"/>
      <c r="BF62" s="867"/>
      <c r="BG62" s="867"/>
      <c r="BH62" s="867"/>
      <c r="BI62" s="868"/>
      <c r="BJ62" s="882" t="s">
        <v>393</v>
      </c>
      <c r="BK62" s="841"/>
      <c r="BL62" s="841"/>
      <c r="BM62" s="841"/>
      <c r="BN62" s="842"/>
      <c r="BO62" s="223"/>
      <c r="BP62" s="223"/>
      <c r="BQ62" s="220">
        <v>56</v>
      </c>
      <c r="BR62" s="221"/>
      <c r="BS62" s="808"/>
      <c r="BT62" s="809"/>
      <c r="BU62" s="809"/>
      <c r="BV62" s="809"/>
      <c r="BW62" s="809"/>
      <c r="BX62" s="809"/>
      <c r="BY62" s="809"/>
      <c r="BZ62" s="809"/>
      <c r="CA62" s="809"/>
      <c r="CB62" s="809"/>
      <c r="CC62" s="809"/>
      <c r="CD62" s="809"/>
      <c r="CE62" s="809"/>
      <c r="CF62" s="809"/>
      <c r="CG62" s="810"/>
      <c r="CH62" s="811"/>
      <c r="CI62" s="812"/>
      <c r="CJ62" s="812"/>
      <c r="CK62" s="812"/>
      <c r="CL62" s="813"/>
      <c r="CM62" s="811"/>
      <c r="CN62" s="812"/>
      <c r="CO62" s="812"/>
      <c r="CP62" s="812"/>
      <c r="CQ62" s="813"/>
      <c r="CR62" s="811"/>
      <c r="CS62" s="812"/>
      <c r="CT62" s="812"/>
      <c r="CU62" s="812"/>
      <c r="CV62" s="813"/>
      <c r="CW62" s="811"/>
      <c r="CX62" s="812"/>
      <c r="CY62" s="812"/>
      <c r="CZ62" s="812"/>
      <c r="DA62" s="813"/>
      <c r="DB62" s="811"/>
      <c r="DC62" s="812"/>
      <c r="DD62" s="812"/>
      <c r="DE62" s="812"/>
      <c r="DF62" s="813"/>
      <c r="DG62" s="811"/>
      <c r="DH62" s="812"/>
      <c r="DI62" s="812"/>
      <c r="DJ62" s="812"/>
      <c r="DK62" s="813"/>
      <c r="DL62" s="811"/>
      <c r="DM62" s="812"/>
      <c r="DN62" s="812"/>
      <c r="DO62" s="812"/>
      <c r="DP62" s="813"/>
      <c r="DQ62" s="811"/>
      <c r="DR62" s="812"/>
      <c r="DS62" s="812"/>
      <c r="DT62" s="812"/>
      <c r="DU62" s="813"/>
      <c r="DV62" s="808"/>
      <c r="DW62" s="809"/>
      <c r="DX62" s="809"/>
      <c r="DY62" s="809"/>
      <c r="DZ62" s="814"/>
      <c r="EA62" s="212"/>
    </row>
    <row r="63" spans="1:131" ht="26.25" customHeight="1" thickBot="1" x14ac:dyDescent="0.25">
      <c r="A63" s="222" t="s">
        <v>377</v>
      </c>
      <c r="B63" s="824" t="s">
        <v>394</v>
      </c>
      <c r="C63" s="825"/>
      <c r="D63" s="825"/>
      <c r="E63" s="825"/>
      <c r="F63" s="825"/>
      <c r="G63" s="825"/>
      <c r="H63" s="825"/>
      <c r="I63" s="825"/>
      <c r="J63" s="825"/>
      <c r="K63" s="825"/>
      <c r="L63" s="825"/>
      <c r="M63" s="825"/>
      <c r="N63" s="825"/>
      <c r="O63" s="825"/>
      <c r="P63" s="826"/>
      <c r="Q63" s="875"/>
      <c r="R63" s="876"/>
      <c r="S63" s="876"/>
      <c r="T63" s="876"/>
      <c r="U63" s="876"/>
      <c r="V63" s="876"/>
      <c r="W63" s="876"/>
      <c r="X63" s="876"/>
      <c r="Y63" s="876"/>
      <c r="Z63" s="876"/>
      <c r="AA63" s="876"/>
      <c r="AB63" s="876"/>
      <c r="AC63" s="876"/>
      <c r="AD63" s="876"/>
      <c r="AE63" s="877"/>
      <c r="AF63" s="878">
        <v>950</v>
      </c>
      <c r="AG63" s="879"/>
      <c r="AH63" s="879"/>
      <c r="AI63" s="879"/>
      <c r="AJ63" s="880"/>
      <c r="AK63" s="881"/>
      <c r="AL63" s="876"/>
      <c r="AM63" s="876"/>
      <c r="AN63" s="876"/>
      <c r="AO63" s="876"/>
      <c r="AP63" s="879">
        <v>1560</v>
      </c>
      <c r="AQ63" s="879"/>
      <c r="AR63" s="879"/>
      <c r="AS63" s="879"/>
      <c r="AT63" s="879"/>
      <c r="AU63" s="879">
        <v>1560</v>
      </c>
      <c r="AV63" s="879"/>
      <c r="AW63" s="879"/>
      <c r="AX63" s="879"/>
      <c r="AY63" s="879"/>
      <c r="AZ63" s="883"/>
      <c r="BA63" s="883"/>
      <c r="BB63" s="883"/>
      <c r="BC63" s="883"/>
      <c r="BD63" s="883"/>
      <c r="BE63" s="884"/>
      <c r="BF63" s="884"/>
      <c r="BG63" s="884"/>
      <c r="BH63" s="884"/>
      <c r="BI63" s="885"/>
      <c r="BJ63" s="886" t="s">
        <v>122</v>
      </c>
      <c r="BK63" s="887"/>
      <c r="BL63" s="887"/>
      <c r="BM63" s="887"/>
      <c r="BN63" s="888"/>
      <c r="BO63" s="223"/>
      <c r="BP63" s="223"/>
      <c r="BQ63" s="220">
        <v>57</v>
      </c>
      <c r="BR63" s="221"/>
      <c r="BS63" s="808"/>
      <c r="BT63" s="809"/>
      <c r="BU63" s="809"/>
      <c r="BV63" s="809"/>
      <c r="BW63" s="809"/>
      <c r="BX63" s="809"/>
      <c r="BY63" s="809"/>
      <c r="BZ63" s="809"/>
      <c r="CA63" s="809"/>
      <c r="CB63" s="809"/>
      <c r="CC63" s="809"/>
      <c r="CD63" s="809"/>
      <c r="CE63" s="809"/>
      <c r="CF63" s="809"/>
      <c r="CG63" s="810"/>
      <c r="CH63" s="811"/>
      <c r="CI63" s="812"/>
      <c r="CJ63" s="812"/>
      <c r="CK63" s="812"/>
      <c r="CL63" s="813"/>
      <c r="CM63" s="811"/>
      <c r="CN63" s="812"/>
      <c r="CO63" s="812"/>
      <c r="CP63" s="812"/>
      <c r="CQ63" s="813"/>
      <c r="CR63" s="811"/>
      <c r="CS63" s="812"/>
      <c r="CT63" s="812"/>
      <c r="CU63" s="812"/>
      <c r="CV63" s="813"/>
      <c r="CW63" s="811"/>
      <c r="CX63" s="812"/>
      <c r="CY63" s="812"/>
      <c r="CZ63" s="812"/>
      <c r="DA63" s="813"/>
      <c r="DB63" s="811"/>
      <c r="DC63" s="812"/>
      <c r="DD63" s="812"/>
      <c r="DE63" s="812"/>
      <c r="DF63" s="813"/>
      <c r="DG63" s="811"/>
      <c r="DH63" s="812"/>
      <c r="DI63" s="812"/>
      <c r="DJ63" s="812"/>
      <c r="DK63" s="813"/>
      <c r="DL63" s="811"/>
      <c r="DM63" s="812"/>
      <c r="DN63" s="812"/>
      <c r="DO63" s="812"/>
      <c r="DP63" s="813"/>
      <c r="DQ63" s="811"/>
      <c r="DR63" s="812"/>
      <c r="DS63" s="812"/>
      <c r="DT63" s="812"/>
      <c r="DU63" s="813"/>
      <c r="DV63" s="808"/>
      <c r="DW63" s="809"/>
      <c r="DX63" s="809"/>
      <c r="DY63" s="809"/>
      <c r="DZ63" s="814"/>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808"/>
      <c r="BT64" s="809"/>
      <c r="BU64" s="809"/>
      <c r="BV64" s="809"/>
      <c r="BW64" s="809"/>
      <c r="BX64" s="809"/>
      <c r="BY64" s="809"/>
      <c r="BZ64" s="809"/>
      <c r="CA64" s="809"/>
      <c r="CB64" s="809"/>
      <c r="CC64" s="809"/>
      <c r="CD64" s="809"/>
      <c r="CE64" s="809"/>
      <c r="CF64" s="809"/>
      <c r="CG64" s="810"/>
      <c r="CH64" s="811"/>
      <c r="CI64" s="812"/>
      <c r="CJ64" s="812"/>
      <c r="CK64" s="812"/>
      <c r="CL64" s="813"/>
      <c r="CM64" s="811"/>
      <c r="CN64" s="812"/>
      <c r="CO64" s="812"/>
      <c r="CP64" s="812"/>
      <c r="CQ64" s="813"/>
      <c r="CR64" s="811"/>
      <c r="CS64" s="812"/>
      <c r="CT64" s="812"/>
      <c r="CU64" s="812"/>
      <c r="CV64" s="813"/>
      <c r="CW64" s="811"/>
      <c r="CX64" s="812"/>
      <c r="CY64" s="812"/>
      <c r="CZ64" s="812"/>
      <c r="DA64" s="813"/>
      <c r="DB64" s="811"/>
      <c r="DC64" s="812"/>
      <c r="DD64" s="812"/>
      <c r="DE64" s="812"/>
      <c r="DF64" s="813"/>
      <c r="DG64" s="811"/>
      <c r="DH64" s="812"/>
      <c r="DI64" s="812"/>
      <c r="DJ64" s="812"/>
      <c r="DK64" s="813"/>
      <c r="DL64" s="811"/>
      <c r="DM64" s="812"/>
      <c r="DN64" s="812"/>
      <c r="DO64" s="812"/>
      <c r="DP64" s="813"/>
      <c r="DQ64" s="811"/>
      <c r="DR64" s="812"/>
      <c r="DS64" s="812"/>
      <c r="DT64" s="812"/>
      <c r="DU64" s="813"/>
      <c r="DV64" s="808"/>
      <c r="DW64" s="809"/>
      <c r="DX64" s="809"/>
      <c r="DY64" s="809"/>
      <c r="DZ64" s="814"/>
      <c r="EA64" s="212"/>
    </row>
    <row r="65" spans="1:131" ht="26.25" customHeight="1" thickBot="1" x14ac:dyDescent="0.25">
      <c r="A65" s="214" t="s">
        <v>395</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808"/>
      <c r="BT65" s="809"/>
      <c r="BU65" s="809"/>
      <c r="BV65" s="809"/>
      <c r="BW65" s="809"/>
      <c r="BX65" s="809"/>
      <c r="BY65" s="809"/>
      <c r="BZ65" s="809"/>
      <c r="CA65" s="809"/>
      <c r="CB65" s="809"/>
      <c r="CC65" s="809"/>
      <c r="CD65" s="809"/>
      <c r="CE65" s="809"/>
      <c r="CF65" s="809"/>
      <c r="CG65" s="810"/>
      <c r="CH65" s="811"/>
      <c r="CI65" s="812"/>
      <c r="CJ65" s="812"/>
      <c r="CK65" s="812"/>
      <c r="CL65" s="813"/>
      <c r="CM65" s="811"/>
      <c r="CN65" s="812"/>
      <c r="CO65" s="812"/>
      <c r="CP65" s="812"/>
      <c r="CQ65" s="813"/>
      <c r="CR65" s="811"/>
      <c r="CS65" s="812"/>
      <c r="CT65" s="812"/>
      <c r="CU65" s="812"/>
      <c r="CV65" s="813"/>
      <c r="CW65" s="811"/>
      <c r="CX65" s="812"/>
      <c r="CY65" s="812"/>
      <c r="CZ65" s="812"/>
      <c r="DA65" s="813"/>
      <c r="DB65" s="811"/>
      <c r="DC65" s="812"/>
      <c r="DD65" s="812"/>
      <c r="DE65" s="812"/>
      <c r="DF65" s="813"/>
      <c r="DG65" s="811"/>
      <c r="DH65" s="812"/>
      <c r="DI65" s="812"/>
      <c r="DJ65" s="812"/>
      <c r="DK65" s="813"/>
      <c r="DL65" s="811"/>
      <c r="DM65" s="812"/>
      <c r="DN65" s="812"/>
      <c r="DO65" s="812"/>
      <c r="DP65" s="813"/>
      <c r="DQ65" s="811"/>
      <c r="DR65" s="812"/>
      <c r="DS65" s="812"/>
      <c r="DT65" s="812"/>
      <c r="DU65" s="813"/>
      <c r="DV65" s="808"/>
      <c r="DW65" s="809"/>
      <c r="DX65" s="809"/>
      <c r="DY65" s="809"/>
      <c r="DZ65" s="814"/>
      <c r="EA65" s="212"/>
    </row>
    <row r="66" spans="1:131" ht="26.25" customHeight="1" x14ac:dyDescent="0.2">
      <c r="A66" s="762" t="s">
        <v>396</v>
      </c>
      <c r="B66" s="763"/>
      <c r="C66" s="763"/>
      <c r="D66" s="763"/>
      <c r="E66" s="763"/>
      <c r="F66" s="763"/>
      <c r="G66" s="763"/>
      <c r="H66" s="763"/>
      <c r="I66" s="763"/>
      <c r="J66" s="763"/>
      <c r="K66" s="763"/>
      <c r="L66" s="763"/>
      <c r="M66" s="763"/>
      <c r="N66" s="763"/>
      <c r="O66" s="763"/>
      <c r="P66" s="764"/>
      <c r="Q66" s="768" t="s">
        <v>381</v>
      </c>
      <c r="R66" s="769"/>
      <c r="S66" s="769"/>
      <c r="T66" s="769"/>
      <c r="U66" s="770"/>
      <c r="V66" s="768" t="s">
        <v>382</v>
      </c>
      <c r="W66" s="769"/>
      <c r="X66" s="769"/>
      <c r="Y66" s="769"/>
      <c r="Z66" s="770"/>
      <c r="AA66" s="768" t="s">
        <v>383</v>
      </c>
      <c r="AB66" s="769"/>
      <c r="AC66" s="769"/>
      <c r="AD66" s="769"/>
      <c r="AE66" s="770"/>
      <c r="AF66" s="889" t="s">
        <v>384</v>
      </c>
      <c r="AG66" s="850"/>
      <c r="AH66" s="850"/>
      <c r="AI66" s="850"/>
      <c r="AJ66" s="890"/>
      <c r="AK66" s="768" t="s">
        <v>385</v>
      </c>
      <c r="AL66" s="763"/>
      <c r="AM66" s="763"/>
      <c r="AN66" s="763"/>
      <c r="AO66" s="764"/>
      <c r="AP66" s="768" t="s">
        <v>386</v>
      </c>
      <c r="AQ66" s="769"/>
      <c r="AR66" s="769"/>
      <c r="AS66" s="769"/>
      <c r="AT66" s="770"/>
      <c r="AU66" s="768" t="s">
        <v>397</v>
      </c>
      <c r="AV66" s="769"/>
      <c r="AW66" s="769"/>
      <c r="AX66" s="769"/>
      <c r="AY66" s="770"/>
      <c r="AZ66" s="768" t="s">
        <v>364</v>
      </c>
      <c r="BA66" s="769"/>
      <c r="BB66" s="769"/>
      <c r="BC66" s="769"/>
      <c r="BD66" s="775"/>
      <c r="BE66" s="223"/>
      <c r="BF66" s="223"/>
      <c r="BG66" s="223"/>
      <c r="BH66" s="223"/>
      <c r="BI66" s="223"/>
      <c r="BJ66" s="223"/>
      <c r="BK66" s="223"/>
      <c r="BL66" s="223"/>
      <c r="BM66" s="223"/>
      <c r="BN66" s="223"/>
      <c r="BO66" s="223"/>
      <c r="BP66" s="223"/>
      <c r="BQ66" s="220">
        <v>60</v>
      </c>
      <c r="BR66" s="225"/>
      <c r="BS66" s="894"/>
      <c r="BT66" s="895"/>
      <c r="BU66" s="895"/>
      <c r="BV66" s="895"/>
      <c r="BW66" s="895"/>
      <c r="BX66" s="895"/>
      <c r="BY66" s="895"/>
      <c r="BZ66" s="895"/>
      <c r="CA66" s="895"/>
      <c r="CB66" s="895"/>
      <c r="CC66" s="895"/>
      <c r="CD66" s="895"/>
      <c r="CE66" s="895"/>
      <c r="CF66" s="895"/>
      <c r="CG66" s="900"/>
      <c r="CH66" s="897"/>
      <c r="CI66" s="898"/>
      <c r="CJ66" s="898"/>
      <c r="CK66" s="898"/>
      <c r="CL66" s="899"/>
      <c r="CM66" s="897"/>
      <c r="CN66" s="898"/>
      <c r="CO66" s="898"/>
      <c r="CP66" s="898"/>
      <c r="CQ66" s="899"/>
      <c r="CR66" s="897"/>
      <c r="CS66" s="898"/>
      <c r="CT66" s="898"/>
      <c r="CU66" s="898"/>
      <c r="CV66" s="899"/>
      <c r="CW66" s="897"/>
      <c r="CX66" s="898"/>
      <c r="CY66" s="898"/>
      <c r="CZ66" s="898"/>
      <c r="DA66" s="899"/>
      <c r="DB66" s="897"/>
      <c r="DC66" s="898"/>
      <c r="DD66" s="898"/>
      <c r="DE66" s="898"/>
      <c r="DF66" s="899"/>
      <c r="DG66" s="897"/>
      <c r="DH66" s="898"/>
      <c r="DI66" s="898"/>
      <c r="DJ66" s="898"/>
      <c r="DK66" s="899"/>
      <c r="DL66" s="897"/>
      <c r="DM66" s="898"/>
      <c r="DN66" s="898"/>
      <c r="DO66" s="898"/>
      <c r="DP66" s="899"/>
      <c r="DQ66" s="897"/>
      <c r="DR66" s="898"/>
      <c r="DS66" s="898"/>
      <c r="DT66" s="898"/>
      <c r="DU66" s="899"/>
      <c r="DV66" s="894"/>
      <c r="DW66" s="895"/>
      <c r="DX66" s="895"/>
      <c r="DY66" s="895"/>
      <c r="DZ66" s="896"/>
      <c r="EA66" s="212"/>
    </row>
    <row r="67" spans="1:131" ht="26.25" customHeight="1" thickBot="1" x14ac:dyDescent="0.25">
      <c r="A67" s="765"/>
      <c r="B67" s="766"/>
      <c r="C67" s="766"/>
      <c r="D67" s="766"/>
      <c r="E67" s="766"/>
      <c r="F67" s="766"/>
      <c r="G67" s="766"/>
      <c r="H67" s="766"/>
      <c r="I67" s="766"/>
      <c r="J67" s="766"/>
      <c r="K67" s="766"/>
      <c r="L67" s="766"/>
      <c r="M67" s="766"/>
      <c r="N67" s="766"/>
      <c r="O67" s="766"/>
      <c r="P67" s="767"/>
      <c r="Q67" s="771"/>
      <c r="R67" s="772"/>
      <c r="S67" s="772"/>
      <c r="T67" s="772"/>
      <c r="U67" s="773"/>
      <c r="V67" s="771"/>
      <c r="W67" s="772"/>
      <c r="X67" s="772"/>
      <c r="Y67" s="772"/>
      <c r="Z67" s="773"/>
      <c r="AA67" s="771"/>
      <c r="AB67" s="772"/>
      <c r="AC67" s="772"/>
      <c r="AD67" s="772"/>
      <c r="AE67" s="773"/>
      <c r="AF67" s="891"/>
      <c r="AG67" s="853"/>
      <c r="AH67" s="853"/>
      <c r="AI67" s="853"/>
      <c r="AJ67" s="892"/>
      <c r="AK67" s="893"/>
      <c r="AL67" s="766"/>
      <c r="AM67" s="766"/>
      <c r="AN67" s="766"/>
      <c r="AO67" s="767"/>
      <c r="AP67" s="771"/>
      <c r="AQ67" s="772"/>
      <c r="AR67" s="772"/>
      <c r="AS67" s="772"/>
      <c r="AT67" s="773"/>
      <c r="AU67" s="771"/>
      <c r="AV67" s="772"/>
      <c r="AW67" s="772"/>
      <c r="AX67" s="772"/>
      <c r="AY67" s="773"/>
      <c r="AZ67" s="771"/>
      <c r="BA67" s="772"/>
      <c r="BB67" s="772"/>
      <c r="BC67" s="772"/>
      <c r="BD67" s="777"/>
      <c r="BE67" s="223"/>
      <c r="BF67" s="223"/>
      <c r="BG67" s="223"/>
      <c r="BH67" s="223"/>
      <c r="BI67" s="223"/>
      <c r="BJ67" s="223"/>
      <c r="BK67" s="223"/>
      <c r="BL67" s="223"/>
      <c r="BM67" s="223"/>
      <c r="BN67" s="223"/>
      <c r="BO67" s="223"/>
      <c r="BP67" s="223"/>
      <c r="BQ67" s="220">
        <v>61</v>
      </c>
      <c r="BR67" s="225"/>
      <c r="BS67" s="894"/>
      <c r="BT67" s="895"/>
      <c r="BU67" s="895"/>
      <c r="BV67" s="895"/>
      <c r="BW67" s="895"/>
      <c r="BX67" s="895"/>
      <c r="BY67" s="895"/>
      <c r="BZ67" s="895"/>
      <c r="CA67" s="895"/>
      <c r="CB67" s="895"/>
      <c r="CC67" s="895"/>
      <c r="CD67" s="895"/>
      <c r="CE67" s="895"/>
      <c r="CF67" s="895"/>
      <c r="CG67" s="900"/>
      <c r="CH67" s="897"/>
      <c r="CI67" s="898"/>
      <c r="CJ67" s="898"/>
      <c r="CK67" s="898"/>
      <c r="CL67" s="899"/>
      <c r="CM67" s="897"/>
      <c r="CN67" s="898"/>
      <c r="CO67" s="898"/>
      <c r="CP67" s="898"/>
      <c r="CQ67" s="899"/>
      <c r="CR67" s="897"/>
      <c r="CS67" s="898"/>
      <c r="CT67" s="898"/>
      <c r="CU67" s="898"/>
      <c r="CV67" s="899"/>
      <c r="CW67" s="897"/>
      <c r="CX67" s="898"/>
      <c r="CY67" s="898"/>
      <c r="CZ67" s="898"/>
      <c r="DA67" s="899"/>
      <c r="DB67" s="897"/>
      <c r="DC67" s="898"/>
      <c r="DD67" s="898"/>
      <c r="DE67" s="898"/>
      <c r="DF67" s="899"/>
      <c r="DG67" s="897"/>
      <c r="DH67" s="898"/>
      <c r="DI67" s="898"/>
      <c r="DJ67" s="898"/>
      <c r="DK67" s="899"/>
      <c r="DL67" s="897"/>
      <c r="DM67" s="898"/>
      <c r="DN67" s="898"/>
      <c r="DO67" s="898"/>
      <c r="DP67" s="899"/>
      <c r="DQ67" s="897"/>
      <c r="DR67" s="898"/>
      <c r="DS67" s="898"/>
      <c r="DT67" s="898"/>
      <c r="DU67" s="899"/>
      <c r="DV67" s="894"/>
      <c r="DW67" s="895"/>
      <c r="DX67" s="895"/>
      <c r="DY67" s="895"/>
      <c r="DZ67" s="896"/>
      <c r="EA67" s="212"/>
    </row>
    <row r="68" spans="1:131" ht="26.25" customHeight="1" thickTop="1" x14ac:dyDescent="0.2">
      <c r="A68" s="218">
        <v>1</v>
      </c>
      <c r="B68" s="904" t="s">
        <v>543</v>
      </c>
      <c r="C68" s="905"/>
      <c r="D68" s="905"/>
      <c r="E68" s="905"/>
      <c r="F68" s="905"/>
      <c r="G68" s="905"/>
      <c r="H68" s="905"/>
      <c r="I68" s="905"/>
      <c r="J68" s="905"/>
      <c r="K68" s="905"/>
      <c r="L68" s="905"/>
      <c r="M68" s="905"/>
      <c r="N68" s="905"/>
      <c r="O68" s="905"/>
      <c r="P68" s="906"/>
      <c r="Q68" s="907">
        <v>9139</v>
      </c>
      <c r="R68" s="901">
        <v>7961</v>
      </c>
      <c r="S68" s="901">
        <v>7961</v>
      </c>
      <c r="T68" s="901">
        <v>7961</v>
      </c>
      <c r="U68" s="901">
        <v>7961</v>
      </c>
      <c r="V68" s="901">
        <v>8458</v>
      </c>
      <c r="W68" s="901">
        <v>7475</v>
      </c>
      <c r="X68" s="901">
        <v>7475</v>
      </c>
      <c r="Y68" s="901">
        <v>7475</v>
      </c>
      <c r="Z68" s="901">
        <v>7475</v>
      </c>
      <c r="AA68" s="901">
        <v>681</v>
      </c>
      <c r="AB68" s="901">
        <v>486</v>
      </c>
      <c r="AC68" s="901">
        <v>486</v>
      </c>
      <c r="AD68" s="901">
        <v>486</v>
      </c>
      <c r="AE68" s="901">
        <v>486</v>
      </c>
      <c r="AF68" s="901">
        <v>681</v>
      </c>
      <c r="AG68" s="901">
        <v>486</v>
      </c>
      <c r="AH68" s="901">
        <v>486</v>
      </c>
      <c r="AI68" s="901">
        <v>486</v>
      </c>
      <c r="AJ68" s="901">
        <v>486</v>
      </c>
      <c r="AK68" s="901">
        <v>92</v>
      </c>
      <c r="AL68" s="901"/>
      <c r="AM68" s="901"/>
      <c r="AN68" s="901"/>
      <c r="AO68" s="901"/>
      <c r="AP68" s="901">
        <v>2895</v>
      </c>
      <c r="AQ68" s="901">
        <v>4476</v>
      </c>
      <c r="AR68" s="901">
        <v>4476</v>
      </c>
      <c r="AS68" s="901">
        <v>4476</v>
      </c>
      <c r="AT68" s="901">
        <v>4476</v>
      </c>
      <c r="AU68" s="901">
        <v>124</v>
      </c>
      <c r="AV68" s="901">
        <v>192</v>
      </c>
      <c r="AW68" s="901">
        <v>192</v>
      </c>
      <c r="AX68" s="901">
        <v>192</v>
      </c>
      <c r="AY68" s="901">
        <v>192</v>
      </c>
      <c r="AZ68" s="902"/>
      <c r="BA68" s="902"/>
      <c r="BB68" s="902"/>
      <c r="BC68" s="902"/>
      <c r="BD68" s="903"/>
      <c r="BE68" s="223"/>
      <c r="BF68" s="223"/>
      <c r="BG68" s="223"/>
      <c r="BH68" s="223"/>
      <c r="BI68" s="223"/>
      <c r="BJ68" s="223"/>
      <c r="BK68" s="223"/>
      <c r="BL68" s="223"/>
      <c r="BM68" s="223"/>
      <c r="BN68" s="223"/>
      <c r="BO68" s="223"/>
      <c r="BP68" s="223"/>
      <c r="BQ68" s="220">
        <v>62</v>
      </c>
      <c r="BR68" s="225"/>
      <c r="BS68" s="894"/>
      <c r="BT68" s="895"/>
      <c r="BU68" s="895"/>
      <c r="BV68" s="895"/>
      <c r="BW68" s="895"/>
      <c r="BX68" s="895"/>
      <c r="BY68" s="895"/>
      <c r="BZ68" s="895"/>
      <c r="CA68" s="895"/>
      <c r="CB68" s="895"/>
      <c r="CC68" s="895"/>
      <c r="CD68" s="895"/>
      <c r="CE68" s="895"/>
      <c r="CF68" s="895"/>
      <c r="CG68" s="900"/>
      <c r="CH68" s="897"/>
      <c r="CI68" s="898"/>
      <c r="CJ68" s="898"/>
      <c r="CK68" s="898"/>
      <c r="CL68" s="899"/>
      <c r="CM68" s="897"/>
      <c r="CN68" s="898"/>
      <c r="CO68" s="898"/>
      <c r="CP68" s="898"/>
      <c r="CQ68" s="899"/>
      <c r="CR68" s="897"/>
      <c r="CS68" s="898"/>
      <c r="CT68" s="898"/>
      <c r="CU68" s="898"/>
      <c r="CV68" s="899"/>
      <c r="CW68" s="897"/>
      <c r="CX68" s="898"/>
      <c r="CY68" s="898"/>
      <c r="CZ68" s="898"/>
      <c r="DA68" s="899"/>
      <c r="DB68" s="897"/>
      <c r="DC68" s="898"/>
      <c r="DD68" s="898"/>
      <c r="DE68" s="898"/>
      <c r="DF68" s="899"/>
      <c r="DG68" s="897"/>
      <c r="DH68" s="898"/>
      <c r="DI68" s="898"/>
      <c r="DJ68" s="898"/>
      <c r="DK68" s="899"/>
      <c r="DL68" s="897"/>
      <c r="DM68" s="898"/>
      <c r="DN68" s="898"/>
      <c r="DO68" s="898"/>
      <c r="DP68" s="899"/>
      <c r="DQ68" s="897"/>
      <c r="DR68" s="898"/>
      <c r="DS68" s="898"/>
      <c r="DT68" s="898"/>
      <c r="DU68" s="899"/>
      <c r="DV68" s="894"/>
      <c r="DW68" s="895"/>
      <c r="DX68" s="895"/>
      <c r="DY68" s="895"/>
      <c r="DZ68" s="896"/>
      <c r="EA68" s="212"/>
    </row>
    <row r="69" spans="1:131" ht="26.25" customHeight="1" x14ac:dyDescent="0.2">
      <c r="A69" s="220">
        <v>2</v>
      </c>
      <c r="B69" s="908" t="s">
        <v>544</v>
      </c>
      <c r="C69" s="909"/>
      <c r="D69" s="909"/>
      <c r="E69" s="909"/>
      <c r="F69" s="909"/>
      <c r="G69" s="909"/>
      <c r="H69" s="909"/>
      <c r="I69" s="909"/>
      <c r="J69" s="909"/>
      <c r="K69" s="909"/>
      <c r="L69" s="909"/>
      <c r="M69" s="909"/>
      <c r="N69" s="909"/>
      <c r="O69" s="909"/>
      <c r="P69" s="910"/>
      <c r="Q69" s="911">
        <v>217938</v>
      </c>
      <c r="R69" s="865">
        <v>144168</v>
      </c>
      <c r="S69" s="865">
        <v>144168</v>
      </c>
      <c r="T69" s="865">
        <v>144168</v>
      </c>
      <c r="U69" s="865">
        <v>144168</v>
      </c>
      <c r="V69" s="865">
        <v>200432</v>
      </c>
      <c r="W69" s="865">
        <v>138019</v>
      </c>
      <c r="X69" s="865">
        <v>138019</v>
      </c>
      <c r="Y69" s="865">
        <v>138019</v>
      </c>
      <c r="Z69" s="865">
        <v>138019</v>
      </c>
      <c r="AA69" s="865">
        <v>17506</v>
      </c>
      <c r="AB69" s="865">
        <v>6149</v>
      </c>
      <c r="AC69" s="865">
        <v>6149</v>
      </c>
      <c r="AD69" s="865">
        <v>6149</v>
      </c>
      <c r="AE69" s="865">
        <v>6149</v>
      </c>
      <c r="AF69" s="865">
        <v>40895</v>
      </c>
      <c r="AG69" s="865">
        <v>32354</v>
      </c>
      <c r="AH69" s="865">
        <v>32354</v>
      </c>
      <c r="AI69" s="865">
        <v>32354</v>
      </c>
      <c r="AJ69" s="865">
        <v>32354</v>
      </c>
      <c r="AK69" s="865" t="s">
        <v>484</v>
      </c>
      <c r="AL69" s="865"/>
      <c r="AM69" s="865"/>
      <c r="AN69" s="865"/>
      <c r="AO69" s="865"/>
      <c r="AP69" s="865" t="s">
        <v>484</v>
      </c>
      <c r="AQ69" s="865"/>
      <c r="AR69" s="865"/>
      <c r="AS69" s="865"/>
      <c r="AT69" s="865"/>
      <c r="AU69" s="865" t="s">
        <v>484</v>
      </c>
      <c r="AV69" s="865"/>
      <c r="AW69" s="865"/>
      <c r="AX69" s="865"/>
      <c r="AY69" s="865"/>
      <c r="AZ69" s="867" t="s">
        <v>546</v>
      </c>
      <c r="BA69" s="867"/>
      <c r="BB69" s="867"/>
      <c r="BC69" s="867"/>
      <c r="BD69" s="868"/>
      <c r="BE69" s="223"/>
      <c r="BF69" s="223"/>
      <c r="BG69" s="223"/>
      <c r="BH69" s="223"/>
      <c r="BI69" s="223"/>
      <c r="BJ69" s="223"/>
      <c r="BK69" s="223"/>
      <c r="BL69" s="223"/>
      <c r="BM69" s="223"/>
      <c r="BN69" s="223"/>
      <c r="BO69" s="223"/>
      <c r="BP69" s="223"/>
      <c r="BQ69" s="220">
        <v>63</v>
      </c>
      <c r="BR69" s="225"/>
      <c r="BS69" s="894"/>
      <c r="BT69" s="895"/>
      <c r="BU69" s="895"/>
      <c r="BV69" s="895"/>
      <c r="BW69" s="895"/>
      <c r="BX69" s="895"/>
      <c r="BY69" s="895"/>
      <c r="BZ69" s="895"/>
      <c r="CA69" s="895"/>
      <c r="CB69" s="895"/>
      <c r="CC69" s="895"/>
      <c r="CD69" s="895"/>
      <c r="CE69" s="895"/>
      <c r="CF69" s="895"/>
      <c r="CG69" s="900"/>
      <c r="CH69" s="897"/>
      <c r="CI69" s="898"/>
      <c r="CJ69" s="898"/>
      <c r="CK69" s="898"/>
      <c r="CL69" s="899"/>
      <c r="CM69" s="897"/>
      <c r="CN69" s="898"/>
      <c r="CO69" s="898"/>
      <c r="CP69" s="898"/>
      <c r="CQ69" s="899"/>
      <c r="CR69" s="897"/>
      <c r="CS69" s="898"/>
      <c r="CT69" s="898"/>
      <c r="CU69" s="898"/>
      <c r="CV69" s="899"/>
      <c r="CW69" s="897"/>
      <c r="CX69" s="898"/>
      <c r="CY69" s="898"/>
      <c r="CZ69" s="898"/>
      <c r="DA69" s="899"/>
      <c r="DB69" s="897"/>
      <c r="DC69" s="898"/>
      <c r="DD69" s="898"/>
      <c r="DE69" s="898"/>
      <c r="DF69" s="899"/>
      <c r="DG69" s="897"/>
      <c r="DH69" s="898"/>
      <c r="DI69" s="898"/>
      <c r="DJ69" s="898"/>
      <c r="DK69" s="899"/>
      <c r="DL69" s="897"/>
      <c r="DM69" s="898"/>
      <c r="DN69" s="898"/>
      <c r="DO69" s="898"/>
      <c r="DP69" s="899"/>
      <c r="DQ69" s="897"/>
      <c r="DR69" s="898"/>
      <c r="DS69" s="898"/>
      <c r="DT69" s="898"/>
      <c r="DU69" s="899"/>
      <c r="DV69" s="894"/>
      <c r="DW69" s="895"/>
      <c r="DX69" s="895"/>
      <c r="DY69" s="895"/>
      <c r="DZ69" s="896"/>
      <c r="EA69" s="212"/>
    </row>
    <row r="70" spans="1:131" ht="26.25" customHeight="1" x14ac:dyDescent="0.2">
      <c r="A70" s="220">
        <v>3</v>
      </c>
      <c r="B70" s="908" t="s">
        <v>547</v>
      </c>
      <c r="C70" s="909"/>
      <c r="D70" s="909"/>
      <c r="E70" s="909"/>
      <c r="F70" s="909"/>
      <c r="G70" s="909"/>
      <c r="H70" s="909"/>
      <c r="I70" s="909"/>
      <c r="J70" s="909"/>
      <c r="K70" s="909"/>
      <c r="L70" s="909"/>
      <c r="M70" s="909"/>
      <c r="N70" s="909"/>
      <c r="O70" s="909"/>
      <c r="P70" s="910"/>
      <c r="Q70" s="911">
        <v>101278</v>
      </c>
      <c r="R70" s="865">
        <v>76940</v>
      </c>
      <c r="S70" s="865">
        <v>76940</v>
      </c>
      <c r="T70" s="865">
        <v>76940</v>
      </c>
      <c r="U70" s="865">
        <v>76940</v>
      </c>
      <c r="V70" s="865">
        <v>98372</v>
      </c>
      <c r="W70" s="865">
        <v>73165</v>
      </c>
      <c r="X70" s="865">
        <v>73165</v>
      </c>
      <c r="Y70" s="865">
        <v>73165</v>
      </c>
      <c r="Z70" s="865">
        <v>73165</v>
      </c>
      <c r="AA70" s="865">
        <v>2906</v>
      </c>
      <c r="AB70" s="865">
        <v>3775</v>
      </c>
      <c r="AC70" s="865">
        <v>3775</v>
      </c>
      <c r="AD70" s="865">
        <v>3775</v>
      </c>
      <c r="AE70" s="865">
        <v>3775</v>
      </c>
      <c r="AF70" s="865">
        <v>2874</v>
      </c>
      <c r="AG70" s="865">
        <v>3775</v>
      </c>
      <c r="AH70" s="865">
        <v>3775</v>
      </c>
      <c r="AI70" s="865">
        <v>3775</v>
      </c>
      <c r="AJ70" s="865">
        <v>3775</v>
      </c>
      <c r="AK70" s="865">
        <v>3777</v>
      </c>
      <c r="AL70" s="865">
        <v>7300</v>
      </c>
      <c r="AM70" s="865">
        <v>7300</v>
      </c>
      <c r="AN70" s="865">
        <v>7300</v>
      </c>
      <c r="AO70" s="865">
        <v>7300</v>
      </c>
      <c r="AP70" s="865">
        <v>85217</v>
      </c>
      <c r="AQ70" s="865">
        <v>42318</v>
      </c>
      <c r="AR70" s="865">
        <v>42318</v>
      </c>
      <c r="AS70" s="865">
        <v>42318</v>
      </c>
      <c r="AT70" s="865">
        <v>42318</v>
      </c>
      <c r="AU70" s="865">
        <v>1534</v>
      </c>
      <c r="AV70" s="865"/>
      <c r="AW70" s="865"/>
      <c r="AX70" s="865"/>
      <c r="AY70" s="865"/>
      <c r="AZ70" s="867"/>
      <c r="BA70" s="867"/>
      <c r="BB70" s="867"/>
      <c r="BC70" s="867"/>
      <c r="BD70" s="868"/>
      <c r="BE70" s="223"/>
      <c r="BF70" s="223"/>
      <c r="BG70" s="223"/>
      <c r="BH70" s="223"/>
      <c r="BI70" s="223"/>
      <c r="BJ70" s="223"/>
      <c r="BK70" s="223"/>
      <c r="BL70" s="223"/>
      <c r="BM70" s="223"/>
      <c r="BN70" s="223"/>
      <c r="BO70" s="223"/>
      <c r="BP70" s="223"/>
      <c r="BQ70" s="220">
        <v>64</v>
      </c>
      <c r="BR70" s="225"/>
      <c r="BS70" s="894"/>
      <c r="BT70" s="895"/>
      <c r="BU70" s="895"/>
      <c r="BV70" s="895"/>
      <c r="BW70" s="895"/>
      <c r="BX70" s="895"/>
      <c r="BY70" s="895"/>
      <c r="BZ70" s="895"/>
      <c r="CA70" s="895"/>
      <c r="CB70" s="895"/>
      <c r="CC70" s="895"/>
      <c r="CD70" s="895"/>
      <c r="CE70" s="895"/>
      <c r="CF70" s="895"/>
      <c r="CG70" s="900"/>
      <c r="CH70" s="897"/>
      <c r="CI70" s="898"/>
      <c r="CJ70" s="898"/>
      <c r="CK70" s="898"/>
      <c r="CL70" s="899"/>
      <c r="CM70" s="897"/>
      <c r="CN70" s="898"/>
      <c r="CO70" s="898"/>
      <c r="CP70" s="898"/>
      <c r="CQ70" s="899"/>
      <c r="CR70" s="897"/>
      <c r="CS70" s="898"/>
      <c r="CT70" s="898"/>
      <c r="CU70" s="898"/>
      <c r="CV70" s="899"/>
      <c r="CW70" s="897"/>
      <c r="CX70" s="898"/>
      <c r="CY70" s="898"/>
      <c r="CZ70" s="898"/>
      <c r="DA70" s="899"/>
      <c r="DB70" s="897"/>
      <c r="DC70" s="898"/>
      <c r="DD70" s="898"/>
      <c r="DE70" s="898"/>
      <c r="DF70" s="899"/>
      <c r="DG70" s="897"/>
      <c r="DH70" s="898"/>
      <c r="DI70" s="898"/>
      <c r="DJ70" s="898"/>
      <c r="DK70" s="899"/>
      <c r="DL70" s="897"/>
      <c r="DM70" s="898"/>
      <c r="DN70" s="898"/>
      <c r="DO70" s="898"/>
      <c r="DP70" s="899"/>
      <c r="DQ70" s="897"/>
      <c r="DR70" s="898"/>
      <c r="DS70" s="898"/>
      <c r="DT70" s="898"/>
      <c r="DU70" s="899"/>
      <c r="DV70" s="894"/>
      <c r="DW70" s="895"/>
      <c r="DX70" s="895"/>
      <c r="DY70" s="895"/>
      <c r="DZ70" s="896"/>
      <c r="EA70" s="212"/>
    </row>
    <row r="71" spans="1:131" ht="26.25" customHeight="1" x14ac:dyDescent="0.2">
      <c r="A71" s="220">
        <v>4</v>
      </c>
      <c r="B71" s="908" t="s">
        <v>548</v>
      </c>
      <c r="C71" s="909"/>
      <c r="D71" s="909"/>
      <c r="E71" s="909"/>
      <c r="F71" s="909"/>
      <c r="G71" s="909"/>
      <c r="H71" s="909"/>
      <c r="I71" s="909"/>
      <c r="J71" s="909"/>
      <c r="K71" s="909"/>
      <c r="L71" s="909"/>
      <c r="M71" s="909"/>
      <c r="N71" s="909"/>
      <c r="O71" s="909"/>
      <c r="P71" s="910"/>
      <c r="Q71" s="911">
        <v>11048</v>
      </c>
      <c r="R71" s="865">
        <v>6933</v>
      </c>
      <c r="S71" s="865">
        <v>6933</v>
      </c>
      <c r="T71" s="865">
        <v>6933</v>
      </c>
      <c r="U71" s="865">
        <v>6933</v>
      </c>
      <c r="V71" s="865">
        <v>10962</v>
      </c>
      <c r="W71" s="865">
        <v>6850</v>
      </c>
      <c r="X71" s="865">
        <v>6850</v>
      </c>
      <c r="Y71" s="865">
        <v>6850</v>
      </c>
      <c r="Z71" s="865">
        <v>6850</v>
      </c>
      <c r="AA71" s="865">
        <v>86</v>
      </c>
      <c r="AB71" s="865">
        <v>82</v>
      </c>
      <c r="AC71" s="865">
        <v>82</v>
      </c>
      <c r="AD71" s="865">
        <v>82</v>
      </c>
      <c r="AE71" s="865">
        <v>82</v>
      </c>
      <c r="AF71" s="865">
        <v>86</v>
      </c>
      <c r="AG71" s="865">
        <v>82</v>
      </c>
      <c r="AH71" s="865">
        <v>82</v>
      </c>
      <c r="AI71" s="865">
        <v>82</v>
      </c>
      <c r="AJ71" s="865">
        <v>82</v>
      </c>
      <c r="AK71" s="865">
        <v>4624</v>
      </c>
      <c r="AL71" s="865">
        <v>2485</v>
      </c>
      <c r="AM71" s="865">
        <v>2485</v>
      </c>
      <c r="AN71" s="865">
        <v>2485</v>
      </c>
      <c r="AO71" s="865">
        <v>2485</v>
      </c>
      <c r="AP71" s="865" t="s">
        <v>484</v>
      </c>
      <c r="AQ71" s="865"/>
      <c r="AR71" s="865"/>
      <c r="AS71" s="865"/>
      <c r="AT71" s="865"/>
      <c r="AU71" s="865" t="s">
        <v>545</v>
      </c>
      <c r="AV71" s="865"/>
      <c r="AW71" s="865"/>
      <c r="AX71" s="865"/>
      <c r="AY71" s="865"/>
      <c r="AZ71" s="867"/>
      <c r="BA71" s="867"/>
      <c r="BB71" s="867"/>
      <c r="BC71" s="867"/>
      <c r="BD71" s="868"/>
      <c r="BE71" s="223"/>
      <c r="BF71" s="223"/>
      <c r="BG71" s="223"/>
      <c r="BH71" s="223"/>
      <c r="BI71" s="223"/>
      <c r="BJ71" s="223"/>
      <c r="BK71" s="223"/>
      <c r="BL71" s="223"/>
      <c r="BM71" s="223"/>
      <c r="BN71" s="223"/>
      <c r="BO71" s="223"/>
      <c r="BP71" s="223"/>
      <c r="BQ71" s="220">
        <v>65</v>
      </c>
      <c r="BR71" s="225"/>
      <c r="BS71" s="894"/>
      <c r="BT71" s="895"/>
      <c r="BU71" s="895"/>
      <c r="BV71" s="895"/>
      <c r="BW71" s="895"/>
      <c r="BX71" s="895"/>
      <c r="BY71" s="895"/>
      <c r="BZ71" s="895"/>
      <c r="CA71" s="895"/>
      <c r="CB71" s="895"/>
      <c r="CC71" s="895"/>
      <c r="CD71" s="895"/>
      <c r="CE71" s="895"/>
      <c r="CF71" s="895"/>
      <c r="CG71" s="900"/>
      <c r="CH71" s="897"/>
      <c r="CI71" s="898"/>
      <c r="CJ71" s="898"/>
      <c r="CK71" s="898"/>
      <c r="CL71" s="899"/>
      <c r="CM71" s="897"/>
      <c r="CN71" s="898"/>
      <c r="CO71" s="898"/>
      <c r="CP71" s="898"/>
      <c r="CQ71" s="899"/>
      <c r="CR71" s="897"/>
      <c r="CS71" s="898"/>
      <c r="CT71" s="898"/>
      <c r="CU71" s="898"/>
      <c r="CV71" s="899"/>
      <c r="CW71" s="897"/>
      <c r="CX71" s="898"/>
      <c r="CY71" s="898"/>
      <c r="CZ71" s="898"/>
      <c r="DA71" s="899"/>
      <c r="DB71" s="897"/>
      <c r="DC71" s="898"/>
      <c r="DD71" s="898"/>
      <c r="DE71" s="898"/>
      <c r="DF71" s="899"/>
      <c r="DG71" s="897"/>
      <c r="DH71" s="898"/>
      <c r="DI71" s="898"/>
      <c r="DJ71" s="898"/>
      <c r="DK71" s="899"/>
      <c r="DL71" s="897"/>
      <c r="DM71" s="898"/>
      <c r="DN71" s="898"/>
      <c r="DO71" s="898"/>
      <c r="DP71" s="899"/>
      <c r="DQ71" s="897"/>
      <c r="DR71" s="898"/>
      <c r="DS71" s="898"/>
      <c r="DT71" s="898"/>
      <c r="DU71" s="899"/>
      <c r="DV71" s="894"/>
      <c r="DW71" s="895"/>
      <c r="DX71" s="895"/>
      <c r="DY71" s="895"/>
      <c r="DZ71" s="896"/>
      <c r="EA71" s="212"/>
    </row>
    <row r="72" spans="1:131" ht="26.25" customHeight="1" x14ac:dyDescent="0.2">
      <c r="A72" s="220">
        <v>5</v>
      </c>
      <c r="B72" s="908" t="s">
        <v>549</v>
      </c>
      <c r="C72" s="909"/>
      <c r="D72" s="909"/>
      <c r="E72" s="909"/>
      <c r="F72" s="909"/>
      <c r="G72" s="909"/>
      <c r="H72" s="909"/>
      <c r="I72" s="909"/>
      <c r="J72" s="909"/>
      <c r="K72" s="909"/>
      <c r="L72" s="909"/>
      <c r="M72" s="909"/>
      <c r="N72" s="909"/>
      <c r="O72" s="909"/>
      <c r="P72" s="910"/>
      <c r="Q72" s="911">
        <v>1656633</v>
      </c>
      <c r="R72" s="865">
        <v>1385861</v>
      </c>
      <c r="S72" s="865">
        <v>1385861</v>
      </c>
      <c r="T72" s="865">
        <v>1385861</v>
      </c>
      <c r="U72" s="865">
        <v>1385861</v>
      </c>
      <c r="V72" s="865">
        <v>1631442</v>
      </c>
      <c r="W72" s="865">
        <v>1346246</v>
      </c>
      <c r="X72" s="865">
        <v>1346246</v>
      </c>
      <c r="Y72" s="865">
        <v>1346246</v>
      </c>
      <c r="Z72" s="865">
        <v>1346246</v>
      </c>
      <c r="AA72" s="865">
        <v>25191</v>
      </c>
      <c r="AB72" s="865">
        <v>39615</v>
      </c>
      <c r="AC72" s="865">
        <v>39615</v>
      </c>
      <c r="AD72" s="865">
        <v>39615</v>
      </c>
      <c r="AE72" s="865">
        <v>39615</v>
      </c>
      <c r="AF72" s="865">
        <v>25191</v>
      </c>
      <c r="AG72" s="865">
        <v>39615</v>
      </c>
      <c r="AH72" s="865">
        <v>39615</v>
      </c>
      <c r="AI72" s="865">
        <v>39615</v>
      </c>
      <c r="AJ72" s="865">
        <v>39615</v>
      </c>
      <c r="AK72" s="865">
        <v>23240</v>
      </c>
      <c r="AL72" s="865"/>
      <c r="AM72" s="865"/>
      <c r="AN72" s="865"/>
      <c r="AO72" s="865"/>
      <c r="AP72" s="865" t="s">
        <v>484</v>
      </c>
      <c r="AQ72" s="865"/>
      <c r="AR72" s="865"/>
      <c r="AS72" s="865"/>
      <c r="AT72" s="865"/>
      <c r="AU72" s="865" t="s">
        <v>545</v>
      </c>
      <c r="AV72" s="865"/>
      <c r="AW72" s="865"/>
      <c r="AX72" s="865"/>
      <c r="AY72" s="865"/>
      <c r="AZ72" s="867"/>
      <c r="BA72" s="867"/>
      <c r="BB72" s="867"/>
      <c r="BC72" s="867"/>
      <c r="BD72" s="868"/>
      <c r="BE72" s="223"/>
      <c r="BF72" s="223"/>
      <c r="BG72" s="223"/>
      <c r="BH72" s="223"/>
      <c r="BI72" s="223"/>
      <c r="BJ72" s="223"/>
      <c r="BK72" s="223"/>
      <c r="BL72" s="223"/>
      <c r="BM72" s="223"/>
      <c r="BN72" s="223"/>
      <c r="BO72" s="223"/>
      <c r="BP72" s="223"/>
      <c r="BQ72" s="220">
        <v>66</v>
      </c>
      <c r="BR72" s="225"/>
      <c r="BS72" s="894"/>
      <c r="BT72" s="895"/>
      <c r="BU72" s="895"/>
      <c r="BV72" s="895"/>
      <c r="BW72" s="895"/>
      <c r="BX72" s="895"/>
      <c r="BY72" s="895"/>
      <c r="BZ72" s="895"/>
      <c r="CA72" s="895"/>
      <c r="CB72" s="895"/>
      <c r="CC72" s="895"/>
      <c r="CD72" s="895"/>
      <c r="CE72" s="895"/>
      <c r="CF72" s="895"/>
      <c r="CG72" s="900"/>
      <c r="CH72" s="897"/>
      <c r="CI72" s="898"/>
      <c r="CJ72" s="898"/>
      <c r="CK72" s="898"/>
      <c r="CL72" s="899"/>
      <c r="CM72" s="897"/>
      <c r="CN72" s="898"/>
      <c r="CO72" s="898"/>
      <c r="CP72" s="898"/>
      <c r="CQ72" s="899"/>
      <c r="CR72" s="897"/>
      <c r="CS72" s="898"/>
      <c r="CT72" s="898"/>
      <c r="CU72" s="898"/>
      <c r="CV72" s="899"/>
      <c r="CW72" s="897"/>
      <c r="CX72" s="898"/>
      <c r="CY72" s="898"/>
      <c r="CZ72" s="898"/>
      <c r="DA72" s="899"/>
      <c r="DB72" s="897"/>
      <c r="DC72" s="898"/>
      <c r="DD72" s="898"/>
      <c r="DE72" s="898"/>
      <c r="DF72" s="899"/>
      <c r="DG72" s="897"/>
      <c r="DH72" s="898"/>
      <c r="DI72" s="898"/>
      <c r="DJ72" s="898"/>
      <c r="DK72" s="899"/>
      <c r="DL72" s="897"/>
      <c r="DM72" s="898"/>
      <c r="DN72" s="898"/>
      <c r="DO72" s="898"/>
      <c r="DP72" s="899"/>
      <c r="DQ72" s="897"/>
      <c r="DR72" s="898"/>
      <c r="DS72" s="898"/>
      <c r="DT72" s="898"/>
      <c r="DU72" s="899"/>
      <c r="DV72" s="894"/>
      <c r="DW72" s="895"/>
      <c r="DX72" s="895"/>
      <c r="DY72" s="895"/>
      <c r="DZ72" s="896"/>
      <c r="EA72" s="212"/>
    </row>
    <row r="73" spans="1:131" ht="26.25" customHeight="1" x14ac:dyDescent="0.2">
      <c r="A73" s="220">
        <v>6</v>
      </c>
      <c r="B73" s="908"/>
      <c r="C73" s="909"/>
      <c r="D73" s="909"/>
      <c r="E73" s="909"/>
      <c r="F73" s="909"/>
      <c r="G73" s="909"/>
      <c r="H73" s="909"/>
      <c r="I73" s="909"/>
      <c r="J73" s="909"/>
      <c r="K73" s="909"/>
      <c r="L73" s="909"/>
      <c r="M73" s="909"/>
      <c r="N73" s="909"/>
      <c r="O73" s="909"/>
      <c r="P73" s="910"/>
      <c r="Q73" s="911"/>
      <c r="R73" s="865"/>
      <c r="S73" s="865"/>
      <c r="T73" s="865"/>
      <c r="U73" s="865"/>
      <c r="V73" s="865"/>
      <c r="W73" s="865"/>
      <c r="X73" s="865"/>
      <c r="Y73" s="865"/>
      <c r="Z73" s="865"/>
      <c r="AA73" s="865"/>
      <c r="AB73" s="865"/>
      <c r="AC73" s="865"/>
      <c r="AD73" s="865"/>
      <c r="AE73" s="865"/>
      <c r="AF73" s="865"/>
      <c r="AG73" s="865"/>
      <c r="AH73" s="865"/>
      <c r="AI73" s="865"/>
      <c r="AJ73" s="865"/>
      <c r="AK73" s="865"/>
      <c r="AL73" s="865"/>
      <c r="AM73" s="865"/>
      <c r="AN73" s="865"/>
      <c r="AO73" s="865"/>
      <c r="AP73" s="865"/>
      <c r="AQ73" s="865"/>
      <c r="AR73" s="865"/>
      <c r="AS73" s="865"/>
      <c r="AT73" s="865"/>
      <c r="AU73" s="865"/>
      <c r="AV73" s="865"/>
      <c r="AW73" s="865"/>
      <c r="AX73" s="865"/>
      <c r="AY73" s="865"/>
      <c r="AZ73" s="867"/>
      <c r="BA73" s="867"/>
      <c r="BB73" s="867"/>
      <c r="BC73" s="867"/>
      <c r="BD73" s="868"/>
      <c r="BE73" s="223"/>
      <c r="BF73" s="223"/>
      <c r="BG73" s="223"/>
      <c r="BH73" s="223"/>
      <c r="BI73" s="223"/>
      <c r="BJ73" s="223"/>
      <c r="BK73" s="223"/>
      <c r="BL73" s="223"/>
      <c r="BM73" s="223"/>
      <c r="BN73" s="223"/>
      <c r="BO73" s="223"/>
      <c r="BP73" s="223"/>
      <c r="BQ73" s="220">
        <v>67</v>
      </c>
      <c r="BR73" s="225"/>
      <c r="BS73" s="894"/>
      <c r="BT73" s="895"/>
      <c r="BU73" s="895"/>
      <c r="BV73" s="895"/>
      <c r="BW73" s="895"/>
      <c r="BX73" s="895"/>
      <c r="BY73" s="895"/>
      <c r="BZ73" s="895"/>
      <c r="CA73" s="895"/>
      <c r="CB73" s="895"/>
      <c r="CC73" s="895"/>
      <c r="CD73" s="895"/>
      <c r="CE73" s="895"/>
      <c r="CF73" s="895"/>
      <c r="CG73" s="900"/>
      <c r="CH73" s="897"/>
      <c r="CI73" s="898"/>
      <c r="CJ73" s="898"/>
      <c r="CK73" s="898"/>
      <c r="CL73" s="899"/>
      <c r="CM73" s="897"/>
      <c r="CN73" s="898"/>
      <c r="CO73" s="898"/>
      <c r="CP73" s="898"/>
      <c r="CQ73" s="899"/>
      <c r="CR73" s="897"/>
      <c r="CS73" s="898"/>
      <c r="CT73" s="898"/>
      <c r="CU73" s="898"/>
      <c r="CV73" s="899"/>
      <c r="CW73" s="897"/>
      <c r="CX73" s="898"/>
      <c r="CY73" s="898"/>
      <c r="CZ73" s="898"/>
      <c r="DA73" s="899"/>
      <c r="DB73" s="897"/>
      <c r="DC73" s="898"/>
      <c r="DD73" s="898"/>
      <c r="DE73" s="898"/>
      <c r="DF73" s="899"/>
      <c r="DG73" s="897"/>
      <c r="DH73" s="898"/>
      <c r="DI73" s="898"/>
      <c r="DJ73" s="898"/>
      <c r="DK73" s="899"/>
      <c r="DL73" s="897"/>
      <c r="DM73" s="898"/>
      <c r="DN73" s="898"/>
      <c r="DO73" s="898"/>
      <c r="DP73" s="899"/>
      <c r="DQ73" s="897"/>
      <c r="DR73" s="898"/>
      <c r="DS73" s="898"/>
      <c r="DT73" s="898"/>
      <c r="DU73" s="899"/>
      <c r="DV73" s="894"/>
      <c r="DW73" s="895"/>
      <c r="DX73" s="895"/>
      <c r="DY73" s="895"/>
      <c r="DZ73" s="896"/>
      <c r="EA73" s="212"/>
    </row>
    <row r="74" spans="1:131" ht="26.25" customHeight="1" x14ac:dyDescent="0.2">
      <c r="A74" s="220">
        <v>7</v>
      </c>
      <c r="B74" s="908"/>
      <c r="C74" s="909"/>
      <c r="D74" s="909"/>
      <c r="E74" s="909"/>
      <c r="F74" s="909"/>
      <c r="G74" s="909"/>
      <c r="H74" s="909"/>
      <c r="I74" s="909"/>
      <c r="J74" s="909"/>
      <c r="K74" s="909"/>
      <c r="L74" s="909"/>
      <c r="M74" s="909"/>
      <c r="N74" s="909"/>
      <c r="O74" s="909"/>
      <c r="P74" s="910"/>
      <c r="Q74" s="911"/>
      <c r="R74" s="865"/>
      <c r="S74" s="865"/>
      <c r="T74" s="865"/>
      <c r="U74" s="865"/>
      <c r="V74" s="865"/>
      <c r="W74" s="865"/>
      <c r="X74" s="865"/>
      <c r="Y74" s="865"/>
      <c r="Z74" s="865"/>
      <c r="AA74" s="865"/>
      <c r="AB74" s="865"/>
      <c r="AC74" s="865"/>
      <c r="AD74" s="865"/>
      <c r="AE74" s="865"/>
      <c r="AF74" s="865"/>
      <c r="AG74" s="865"/>
      <c r="AH74" s="865"/>
      <c r="AI74" s="865"/>
      <c r="AJ74" s="865"/>
      <c r="AK74" s="865"/>
      <c r="AL74" s="865"/>
      <c r="AM74" s="865"/>
      <c r="AN74" s="865"/>
      <c r="AO74" s="865"/>
      <c r="AP74" s="865"/>
      <c r="AQ74" s="865"/>
      <c r="AR74" s="865"/>
      <c r="AS74" s="865"/>
      <c r="AT74" s="865"/>
      <c r="AU74" s="865"/>
      <c r="AV74" s="865"/>
      <c r="AW74" s="865"/>
      <c r="AX74" s="865"/>
      <c r="AY74" s="865"/>
      <c r="AZ74" s="867"/>
      <c r="BA74" s="867"/>
      <c r="BB74" s="867"/>
      <c r="BC74" s="867"/>
      <c r="BD74" s="868"/>
      <c r="BE74" s="223"/>
      <c r="BF74" s="223"/>
      <c r="BG74" s="223"/>
      <c r="BH74" s="223"/>
      <c r="BI74" s="223"/>
      <c r="BJ74" s="223"/>
      <c r="BK74" s="223"/>
      <c r="BL74" s="223"/>
      <c r="BM74" s="223"/>
      <c r="BN74" s="223"/>
      <c r="BO74" s="223"/>
      <c r="BP74" s="223"/>
      <c r="BQ74" s="220">
        <v>68</v>
      </c>
      <c r="BR74" s="225"/>
      <c r="BS74" s="894"/>
      <c r="BT74" s="895"/>
      <c r="BU74" s="895"/>
      <c r="BV74" s="895"/>
      <c r="BW74" s="895"/>
      <c r="BX74" s="895"/>
      <c r="BY74" s="895"/>
      <c r="BZ74" s="895"/>
      <c r="CA74" s="895"/>
      <c r="CB74" s="895"/>
      <c r="CC74" s="895"/>
      <c r="CD74" s="895"/>
      <c r="CE74" s="895"/>
      <c r="CF74" s="895"/>
      <c r="CG74" s="900"/>
      <c r="CH74" s="897"/>
      <c r="CI74" s="898"/>
      <c r="CJ74" s="898"/>
      <c r="CK74" s="898"/>
      <c r="CL74" s="899"/>
      <c r="CM74" s="897"/>
      <c r="CN74" s="898"/>
      <c r="CO74" s="898"/>
      <c r="CP74" s="898"/>
      <c r="CQ74" s="899"/>
      <c r="CR74" s="897"/>
      <c r="CS74" s="898"/>
      <c r="CT74" s="898"/>
      <c r="CU74" s="898"/>
      <c r="CV74" s="899"/>
      <c r="CW74" s="897"/>
      <c r="CX74" s="898"/>
      <c r="CY74" s="898"/>
      <c r="CZ74" s="898"/>
      <c r="DA74" s="899"/>
      <c r="DB74" s="897"/>
      <c r="DC74" s="898"/>
      <c r="DD74" s="898"/>
      <c r="DE74" s="898"/>
      <c r="DF74" s="899"/>
      <c r="DG74" s="897"/>
      <c r="DH74" s="898"/>
      <c r="DI74" s="898"/>
      <c r="DJ74" s="898"/>
      <c r="DK74" s="899"/>
      <c r="DL74" s="897"/>
      <c r="DM74" s="898"/>
      <c r="DN74" s="898"/>
      <c r="DO74" s="898"/>
      <c r="DP74" s="899"/>
      <c r="DQ74" s="897"/>
      <c r="DR74" s="898"/>
      <c r="DS74" s="898"/>
      <c r="DT74" s="898"/>
      <c r="DU74" s="899"/>
      <c r="DV74" s="894"/>
      <c r="DW74" s="895"/>
      <c r="DX74" s="895"/>
      <c r="DY74" s="895"/>
      <c r="DZ74" s="896"/>
      <c r="EA74" s="212"/>
    </row>
    <row r="75" spans="1:131" ht="26.25" customHeight="1" x14ac:dyDescent="0.2">
      <c r="A75" s="220">
        <v>8</v>
      </c>
      <c r="B75" s="908"/>
      <c r="C75" s="909"/>
      <c r="D75" s="909"/>
      <c r="E75" s="909"/>
      <c r="F75" s="909"/>
      <c r="G75" s="909"/>
      <c r="H75" s="909"/>
      <c r="I75" s="909"/>
      <c r="J75" s="909"/>
      <c r="K75" s="909"/>
      <c r="L75" s="909"/>
      <c r="M75" s="909"/>
      <c r="N75" s="909"/>
      <c r="O75" s="909"/>
      <c r="P75" s="910"/>
      <c r="Q75" s="912"/>
      <c r="R75" s="913"/>
      <c r="S75" s="913"/>
      <c r="T75" s="913"/>
      <c r="U75" s="869"/>
      <c r="V75" s="914"/>
      <c r="W75" s="913"/>
      <c r="X75" s="913"/>
      <c r="Y75" s="913"/>
      <c r="Z75" s="869"/>
      <c r="AA75" s="914"/>
      <c r="AB75" s="913"/>
      <c r="AC75" s="913"/>
      <c r="AD75" s="913"/>
      <c r="AE75" s="869"/>
      <c r="AF75" s="914"/>
      <c r="AG75" s="913"/>
      <c r="AH75" s="913"/>
      <c r="AI75" s="913"/>
      <c r="AJ75" s="869"/>
      <c r="AK75" s="914"/>
      <c r="AL75" s="913"/>
      <c r="AM75" s="913"/>
      <c r="AN75" s="913"/>
      <c r="AO75" s="869"/>
      <c r="AP75" s="914"/>
      <c r="AQ75" s="913"/>
      <c r="AR75" s="913"/>
      <c r="AS75" s="913"/>
      <c r="AT75" s="869"/>
      <c r="AU75" s="914"/>
      <c r="AV75" s="913"/>
      <c r="AW75" s="913"/>
      <c r="AX75" s="913"/>
      <c r="AY75" s="869"/>
      <c r="AZ75" s="867"/>
      <c r="BA75" s="867"/>
      <c r="BB75" s="867"/>
      <c r="BC75" s="867"/>
      <c r="BD75" s="868"/>
      <c r="BE75" s="223"/>
      <c r="BF75" s="223"/>
      <c r="BG75" s="223"/>
      <c r="BH75" s="223"/>
      <c r="BI75" s="223"/>
      <c r="BJ75" s="223"/>
      <c r="BK75" s="223"/>
      <c r="BL75" s="223"/>
      <c r="BM75" s="223"/>
      <c r="BN75" s="223"/>
      <c r="BO75" s="223"/>
      <c r="BP75" s="223"/>
      <c r="BQ75" s="220">
        <v>69</v>
      </c>
      <c r="BR75" s="225"/>
      <c r="BS75" s="894"/>
      <c r="BT75" s="895"/>
      <c r="BU75" s="895"/>
      <c r="BV75" s="895"/>
      <c r="BW75" s="895"/>
      <c r="BX75" s="895"/>
      <c r="BY75" s="895"/>
      <c r="BZ75" s="895"/>
      <c r="CA75" s="895"/>
      <c r="CB75" s="895"/>
      <c r="CC75" s="895"/>
      <c r="CD75" s="895"/>
      <c r="CE75" s="895"/>
      <c r="CF75" s="895"/>
      <c r="CG75" s="900"/>
      <c r="CH75" s="897"/>
      <c r="CI75" s="898"/>
      <c r="CJ75" s="898"/>
      <c r="CK75" s="898"/>
      <c r="CL75" s="899"/>
      <c r="CM75" s="897"/>
      <c r="CN75" s="898"/>
      <c r="CO75" s="898"/>
      <c r="CP75" s="898"/>
      <c r="CQ75" s="899"/>
      <c r="CR75" s="897"/>
      <c r="CS75" s="898"/>
      <c r="CT75" s="898"/>
      <c r="CU75" s="898"/>
      <c r="CV75" s="899"/>
      <c r="CW75" s="897"/>
      <c r="CX75" s="898"/>
      <c r="CY75" s="898"/>
      <c r="CZ75" s="898"/>
      <c r="DA75" s="899"/>
      <c r="DB75" s="897"/>
      <c r="DC75" s="898"/>
      <c r="DD75" s="898"/>
      <c r="DE75" s="898"/>
      <c r="DF75" s="899"/>
      <c r="DG75" s="897"/>
      <c r="DH75" s="898"/>
      <c r="DI75" s="898"/>
      <c r="DJ75" s="898"/>
      <c r="DK75" s="899"/>
      <c r="DL75" s="897"/>
      <c r="DM75" s="898"/>
      <c r="DN75" s="898"/>
      <c r="DO75" s="898"/>
      <c r="DP75" s="899"/>
      <c r="DQ75" s="897"/>
      <c r="DR75" s="898"/>
      <c r="DS75" s="898"/>
      <c r="DT75" s="898"/>
      <c r="DU75" s="899"/>
      <c r="DV75" s="894"/>
      <c r="DW75" s="895"/>
      <c r="DX75" s="895"/>
      <c r="DY75" s="895"/>
      <c r="DZ75" s="896"/>
      <c r="EA75" s="212"/>
    </row>
    <row r="76" spans="1:131" ht="26.25" customHeight="1" x14ac:dyDescent="0.2">
      <c r="A76" s="220">
        <v>9</v>
      </c>
      <c r="B76" s="908"/>
      <c r="C76" s="909"/>
      <c r="D76" s="909"/>
      <c r="E76" s="909"/>
      <c r="F76" s="909"/>
      <c r="G76" s="909"/>
      <c r="H76" s="909"/>
      <c r="I76" s="909"/>
      <c r="J76" s="909"/>
      <c r="K76" s="909"/>
      <c r="L76" s="909"/>
      <c r="M76" s="909"/>
      <c r="N76" s="909"/>
      <c r="O76" s="909"/>
      <c r="P76" s="910"/>
      <c r="Q76" s="912"/>
      <c r="R76" s="913"/>
      <c r="S76" s="913"/>
      <c r="T76" s="913"/>
      <c r="U76" s="869"/>
      <c r="V76" s="914"/>
      <c r="W76" s="913"/>
      <c r="X76" s="913"/>
      <c r="Y76" s="913"/>
      <c r="Z76" s="869"/>
      <c r="AA76" s="914"/>
      <c r="AB76" s="913"/>
      <c r="AC76" s="913"/>
      <c r="AD76" s="913"/>
      <c r="AE76" s="869"/>
      <c r="AF76" s="914"/>
      <c r="AG76" s="913"/>
      <c r="AH76" s="913"/>
      <c r="AI76" s="913"/>
      <c r="AJ76" s="869"/>
      <c r="AK76" s="914"/>
      <c r="AL76" s="913"/>
      <c r="AM76" s="913"/>
      <c r="AN76" s="913"/>
      <c r="AO76" s="869"/>
      <c r="AP76" s="914"/>
      <c r="AQ76" s="913"/>
      <c r="AR76" s="913"/>
      <c r="AS76" s="913"/>
      <c r="AT76" s="869"/>
      <c r="AU76" s="914"/>
      <c r="AV76" s="913"/>
      <c r="AW76" s="913"/>
      <c r="AX76" s="913"/>
      <c r="AY76" s="869"/>
      <c r="AZ76" s="867"/>
      <c r="BA76" s="867"/>
      <c r="BB76" s="867"/>
      <c r="BC76" s="867"/>
      <c r="BD76" s="868"/>
      <c r="BE76" s="223"/>
      <c r="BF76" s="223"/>
      <c r="BG76" s="223"/>
      <c r="BH76" s="223"/>
      <c r="BI76" s="223"/>
      <c r="BJ76" s="223"/>
      <c r="BK76" s="223"/>
      <c r="BL76" s="223"/>
      <c r="BM76" s="223"/>
      <c r="BN76" s="223"/>
      <c r="BO76" s="223"/>
      <c r="BP76" s="223"/>
      <c r="BQ76" s="220">
        <v>70</v>
      </c>
      <c r="BR76" s="225"/>
      <c r="BS76" s="894"/>
      <c r="BT76" s="895"/>
      <c r="BU76" s="895"/>
      <c r="BV76" s="895"/>
      <c r="BW76" s="895"/>
      <c r="BX76" s="895"/>
      <c r="BY76" s="895"/>
      <c r="BZ76" s="895"/>
      <c r="CA76" s="895"/>
      <c r="CB76" s="895"/>
      <c r="CC76" s="895"/>
      <c r="CD76" s="895"/>
      <c r="CE76" s="895"/>
      <c r="CF76" s="895"/>
      <c r="CG76" s="900"/>
      <c r="CH76" s="897"/>
      <c r="CI76" s="898"/>
      <c r="CJ76" s="898"/>
      <c r="CK76" s="898"/>
      <c r="CL76" s="899"/>
      <c r="CM76" s="897"/>
      <c r="CN76" s="898"/>
      <c r="CO76" s="898"/>
      <c r="CP76" s="898"/>
      <c r="CQ76" s="899"/>
      <c r="CR76" s="897"/>
      <c r="CS76" s="898"/>
      <c r="CT76" s="898"/>
      <c r="CU76" s="898"/>
      <c r="CV76" s="899"/>
      <c r="CW76" s="897"/>
      <c r="CX76" s="898"/>
      <c r="CY76" s="898"/>
      <c r="CZ76" s="898"/>
      <c r="DA76" s="899"/>
      <c r="DB76" s="897"/>
      <c r="DC76" s="898"/>
      <c r="DD76" s="898"/>
      <c r="DE76" s="898"/>
      <c r="DF76" s="899"/>
      <c r="DG76" s="897"/>
      <c r="DH76" s="898"/>
      <c r="DI76" s="898"/>
      <c r="DJ76" s="898"/>
      <c r="DK76" s="899"/>
      <c r="DL76" s="897"/>
      <c r="DM76" s="898"/>
      <c r="DN76" s="898"/>
      <c r="DO76" s="898"/>
      <c r="DP76" s="899"/>
      <c r="DQ76" s="897"/>
      <c r="DR76" s="898"/>
      <c r="DS76" s="898"/>
      <c r="DT76" s="898"/>
      <c r="DU76" s="899"/>
      <c r="DV76" s="894"/>
      <c r="DW76" s="895"/>
      <c r="DX76" s="895"/>
      <c r="DY76" s="895"/>
      <c r="DZ76" s="896"/>
      <c r="EA76" s="212"/>
    </row>
    <row r="77" spans="1:131" ht="26.25" customHeight="1" x14ac:dyDescent="0.2">
      <c r="A77" s="220">
        <v>10</v>
      </c>
      <c r="B77" s="908"/>
      <c r="C77" s="909"/>
      <c r="D77" s="909"/>
      <c r="E77" s="909"/>
      <c r="F77" s="909"/>
      <c r="G77" s="909"/>
      <c r="H77" s="909"/>
      <c r="I77" s="909"/>
      <c r="J77" s="909"/>
      <c r="K77" s="909"/>
      <c r="L77" s="909"/>
      <c r="M77" s="909"/>
      <c r="N77" s="909"/>
      <c r="O77" s="909"/>
      <c r="P77" s="910"/>
      <c r="Q77" s="912"/>
      <c r="R77" s="913"/>
      <c r="S77" s="913"/>
      <c r="T77" s="913"/>
      <c r="U77" s="869"/>
      <c r="V77" s="914"/>
      <c r="W77" s="913"/>
      <c r="X77" s="913"/>
      <c r="Y77" s="913"/>
      <c r="Z77" s="869"/>
      <c r="AA77" s="914"/>
      <c r="AB77" s="913"/>
      <c r="AC77" s="913"/>
      <c r="AD77" s="913"/>
      <c r="AE77" s="869"/>
      <c r="AF77" s="914"/>
      <c r="AG77" s="913"/>
      <c r="AH77" s="913"/>
      <c r="AI77" s="913"/>
      <c r="AJ77" s="869"/>
      <c r="AK77" s="914"/>
      <c r="AL77" s="913"/>
      <c r="AM77" s="913"/>
      <c r="AN77" s="913"/>
      <c r="AO77" s="869"/>
      <c r="AP77" s="914"/>
      <c r="AQ77" s="913"/>
      <c r="AR77" s="913"/>
      <c r="AS77" s="913"/>
      <c r="AT77" s="869"/>
      <c r="AU77" s="914"/>
      <c r="AV77" s="913"/>
      <c r="AW77" s="913"/>
      <c r="AX77" s="913"/>
      <c r="AY77" s="869"/>
      <c r="AZ77" s="867"/>
      <c r="BA77" s="867"/>
      <c r="BB77" s="867"/>
      <c r="BC77" s="867"/>
      <c r="BD77" s="868"/>
      <c r="BE77" s="223"/>
      <c r="BF77" s="223"/>
      <c r="BG77" s="223"/>
      <c r="BH77" s="223"/>
      <c r="BI77" s="223"/>
      <c r="BJ77" s="223"/>
      <c r="BK77" s="223"/>
      <c r="BL77" s="223"/>
      <c r="BM77" s="223"/>
      <c r="BN77" s="223"/>
      <c r="BO77" s="223"/>
      <c r="BP77" s="223"/>
      <c r="BQ77" s="220">
        <v>71</v>
      </c>
      <c r="BR77" s="225"/>
      <c r="BS77" s="894"/>
      <c r="BT77" s="895"/>
      <c r="BU77" s="895"/>
      <c r="BV77" s="895"/>
      <c r="BW77" s="895"/>
      <c r="BX77" s="895"/>
      <c r="BY77" s="895"/>
      <c r="BZ77" s="895"/>
      <c r="CA77" s="895"/>
      <c r="CB77" s="895"/>
      <c r="CC77" s="895"/>
      <c r="CD77" s="895"/>
      <c r="CE77" s="895"/>
      <c r="CF77" s="895"/>
      <c r="CG77" s="900"/>
      <c r="CH77" s="897"/>
      <c r="CI77" s="898"/>
      <c r="CJ77" s="898"/>
      <c r="CK77" s="898"/>
      <c r="CL77" s="899"/>
      <c r="CM77" s="897"/>
      <c r="CN77" s="898"/>
      <c r="CO77" s="898"/>
      <c r="CP77" s="898"/>
      <c r="CQ77" s="899"/>
      <c r="CR77" s="897"/>
      <c r="CS77" s="898"/>
      <c r="CT77" s="898"/>
      <c r="CU77" s="898"/>
      <c r="CV77" s="899"/>
      <c r="CW77" s="897"/>
      <c r="CX77" s="898"/>
      <c r="CY77" s="898"/>
      <c r="CZ77" s="898"/>
      <c r="DA77" s="899"/>
      <c r="DB77" s="897"/>
      <c r="DC77" s="898"/>
      <c r="DD77" s="898"/>
      <c r="DE77" s="898"/>
      <c r="DF77" s="899"/>
      <c r="DG77" s="897"/>
      <c r="DH77" s="898"/>
      <c r="DI77" s="898"/>
      <c r="DJ77" s="898"/>
      <c r="DK77" s="899"/>
      <c r="DL77" s="897"/>
      <c r="DM77" s="898"/>
      <c r="DN77" s="898"/>
      <c r="DO77" s="898"/>
      <c r="DP77" s="899"/>
      <c r="DQ77" s="897"/>
      <c r="DR77" s="898"/>
      <c r="DS77" s="898"/>
      <c r="DT77" s="898"/>
      <c r="DU77" s="899"/>
      <c r="DV77" s="894"/>
      <c r="DW77" s="895"/>
      <c r="DX77" s="895"/>
      <c r="DY77" s="895"/>
      <c r="DZ77" s="896"/>
      <c r="EA77" s="212"/>
    </row>
    <row r="78" spans="1:131" ht="26.25" customHeight="1" x14ac:dyDescent="0.2">
      <c r="A78" s="220">
        <v>11</v>
      </c>
      <c r="B78" s="908"/>
      <c r="C78" s="909"/>
      <c r="D78" s="909"/>
      <c r="E78" s="909"/>
      <c r="F78" s="909"/>
      <c r="G78" s="909"/>
      <c r="H78" s="909"/>
      <c r="I78" s="909"/>
      <c r="J78" s="909"/>
      <c r="K78" s="909"/>
      <c r="L78" s="909"/>
      <c r="M78" s="909"/>
      <c r="N78" s="909"/>
      <c r="O78" s="909"/>
      <c r="P78" s="910"/>
      <c r="Q78" s="911"/>
      <c r="R78" s="865"/>
      <c r="S78" s="865"/>
      <c r="T78" s="865"/>
      <c r="U78" s="865"/>
      <c r="V78" s="865"/>
      <c r="W78" s="865"/>
      <c r="X78" s="865"/>
      <c r="Y78" s="865"/>
      <c r="Z78" s="865"/>
      <c r="AA78" s="865"/>
      <c r="AB78" s="865"/>
      <c r="AC78" s="865"/>
      <c r="AD78" s="865"/>
      <c r="AE78" s="865"/>
      <c r="AF78" s="865"/>
      <c r="AG78" s="865"/>
      <c r="AH78" s="865"/>
      <c r="AI78" s="865"/>
      <c r="AJ78" s="865"/>
      <c r="AK78" s="865"/>
      <c r="AL78" s="865"/>
      <c r="AM78" s="865"/>
      <c r="AN78" s="865"/>
      <c r="AO78" s="865"/>
      <c r="AP78" s="865"/>
      <c r="AQ78" s="865"/>
      <c r="AR78" s="865"/>
      <c r="AS78" s="865"/>
      <c r="AT78" s="865"/>
      <c r="AU78" s="865"/>
      <c r="AV78" s="865"/>
      <c r="AW78" s="865"/>
      <c r="AX78" s="865"/>
      <c r="AY78" s="865"/>
      <c r="AZ78" s="867"/>
      <c r="BA78" s="867"/>
      <c r="BB78" s="867"/>
      <c r="BC78" s="867"/>
      <c r="BD78" s="868"/>
      <c r="BE78" s="223"/>
      <c r="BF78" s="223"/>
      <c r="BG78" s="223"/>
      <c r="BH78" s="223"/>
      <c r="BI78" s="223"/>
      <c r="BJ78" s="212"/>
      <c r="BK78" s="212"/>
      <c r="BL78" s="212"/>
      <c r="BM78" s="212"/>
      <c r="BN78" s="212"/>
      <c r="BO78" s="223"/>
      <c r="BP78" s="223"/>
      <c r="BQ78" s="220">
        <v>72</v>
      </c>
      <c r="BR78" s="225"/>
      <c r="BS78" s="894"/>
      <c r="BT78" s="895"/>
      <c r="BU78" s="895"/>
      <c r="BV78" s="895"/>
      <c r="BW78" s="895"/>
      <c r="BX78" s="895"/>
      <c r="BY78" s="895"/>
      <c r="BZ78" s="895"/>
      <c r="CA78" s="895"/>
      <c r="CB78" s="895"/>
      <c r="CC78" s="895"/>
      <c r="CD78" s="895"/>
      <c r="CE78" s="895"/>
      <c r="CF78" s="895"/>
      <c r="CG78" s="900"/>
      <c r="CH78" s="897"/>
      <c r="CI78" s="898"/>
      <c r="CJ78" s="898"/>
      <c r="CK78" s="898"/>
      <c r="CL78" s="899"/>
      <c r="CM78" s="897"/>
      <c r="CN78" s="898"/>
      <c r="CO78" s="898"/>
      <c r="CP78" s="898"/>
      <c r="CQ78" s="899"/>
      <c r="CR78" s="897"/>
      <c r="CS78" s="898"/>
      <c r="CT78" s="898"/>
      <c r="CU78" s="898"/>
      <c r="CV78" s="899"/>
      <c r="CW78" s="897"/>
      <c r="CX78" s="898"/>
      <c r="CY78" s="898"/>
      <c r="CZ78" s="898"/>
      <c r="DA78" s="899"/>
      <c r="DB78" s="897"/>
      <c r="DC78" s="898"/>
      <c r="DD78" s="898"/>
      <c r="DE78" s="898"/>
      <c r="DF78" s="899"/>
      <c r="DG78" s="897"/>
      <c r="DH78" s="898"/>
      <c r="DI78" s="898"/>
      <c r="DJ78" s="898"/>
      <c r="DK78" s="899"/>
      <c r="DL78" s="897"/>
      <c r="DM78" s="898"/>
      <c r="DN78" s="898"/>
      <c r="DO78" s="898"/>
      <c r="DP78" s="899"/>
      <c r="DQ78" s="897"/>
      <c r="DR78" s="898"/>
      <c r="DS78" s="898"/>
      <c r="DT78" s="898"/>
      <c r="DU78" s="899"/>
      <c r="DV78" s="894"/>
      <c r="DW78" s="895"/>
      <c r="DX78" s="895"/>
      <c r="DY78" s="895"/>
      <c r="DZ78" s="896"/>
      <c r="EA78" s="212"/>
    </row>
    <row r="79" spans="1:131" ht="26.25" customHeight="1" x14ac:dyDescent="0.2">
      <c r="A79" s="220">
        <v>12</v>
      </c>
      <c r="B79" s="908"/>
      <c r="C79" s="909"/>
      <c r="D79" s="909"/>
      <c r="E79" s="909"/>
      <c r="F79" s="909"/>
      <c r="G79" s="909"/>
      <c r="H79" s="909"/>
      <c r="I79" s="909"/>
      <c r="J79" s="909"/>
      <c r="K79" s="909"/>
      <c r="L79" s="909"/>
      <c r="M79" s="909"/>
      <c r="N79" s="909"/>
      <c r="O79" s="909"/>
      <c r="P79" s="910"/>
      <c r="Q79" s="911"/>
      <c r="R79" s="865"/>
      <c r="S79" s="865"/>
      <c r="T79" s="865"/>
      <c r="U79" s="865"/>
      <c r="V79" s="865"/>
      <c r="W79" s="865"/>
      <c r="X79" s="865"/>
      <c r="Y79" s="865"/>
      <c r="Z79" s="865"/>
      <c r="AA79" s="865"/>
      <c r="AB79" s="865"/>
      <c r="AC79" s="865"/>
      <c r="AD79" s="865"/>
      <c r="AE79" s="865"/>
      <c r="AF79" s="865"/>
      <c r="AG79" s="865"/>
      <c r="AH79" s="865"/>
      <c r="AI79" s="865"/>
      <c r="AJ79" s="865"/>
      <c r="AK79" s="865"/>
      <c r="AL79" s="865"/>
      <c r="AM79" s="865"/>
      <c r="AN79" s="865"/>
      <c r="AO79" s="865"/>
      <c r="AP79" s="865"/>
      <c r="AQ79" s="865"/>
      <c r="AR79" s="865"/>
      <c r="AS79" s="865"/>
      <c r="AT79" s="865"/>
      <c r="AU79" s="865"/>
      <c r="AV79" s="865"/>
      <c r="AW79" s="865"/>
      <c r="AX79" s="865"/>
      <c r="AY79" s="865"/>
      <c r="AZ79" s="867"/>
      <c r="BA79" s="867"/>
      <c r="BB79" s="867"/>
      <c r="BC79" s="867"/>
      <c r="BD79" s="868"/>
      <c r="BE79" s="223"/>
      <c r="BF79" s="223"/>
      <c r="BG79" s="223"/>
      <c r="BH79" s="223"/>
      <c r="BI79" s="223"/>
      <c r="BJ79" s="212"/>
      <c r="BK79" s="212"/>
      <c r="BL79" s="212"/>
      <c r="BM79" s="212"/>
      <c r="BN79" s="212"/>
      <c r="BO79" s="223"/>
      <c r="BP79" s="223"/>
      <c r="BQ79" s="220">
        <v>73</v>
      </c>
      <c r="BR79" s="225"/>
      <c r="BS79" s="894"/>
      <c r="BT79" s="895"/>
      <c r="BU79" s="895"/>
      <c r="BV79" s="895"/>
      <c r="BW79" s="895"/>
      <c r="BX79" s="895"/>
      <c r="BY79" s="895"/>
      <c r="BZ79" s="895"/>
      <c r="CA79" s="895"/>
      <c r="CB79" s="895"/>
      <c r="CC79" s="895"/>
      <c r="CD79" s="895"/>
      <c r="CE79" s="895"/>
      <c r="CF79" s="895"/>
      <c r="CG79" s="900"/>
      <c r="CH79" s="897"/>
      <c r="CI79" s="898"/>
      <c r="CJ79" s="898"/>
      <c r="CK79" s="898"/>
      <c r="CL79" s="899"/>
      <c r="CM79" s="897"/>
      <c r="CN79" s="898"/>
      <c r="CO79" s="898"/>
      <c r="CP79" s="898"/>
      <c r="CQ79" s="899"/>
      <c r="CR79" s="897"/>
      <c r="CS79" s="898"/>
      <c r="CT79" s="898"/>
      <c r="CU79" s="898"/>
      <c r="CV79" s="899"/>
      <c r="CW79" s="897"/>
      <c r="CX79" s="898"/>
      <c r="CY79" s="898"/>
      <c r="CZ79" s="898"/>
      <c r="DA79" s="899"/>
      <c r="DB79" s="897"/>
      <c r="DC79" s="898"/>
      <c r="DD79" s="898"/>
      <c r="DE79" s="898"/>
      <c r="DF79" s="899"/>
      <c r="DG79" s="897"/>
      <c r="DH79" s="898"/>
      <c r="DI79" s="898"/>
      <c r="DJ79" s="898"/>
      <c r="DK79" s="899"/>
      <c r="DL79" s="897"/>
      <c r="DM79" s="898"/>
      <c r="DN79" s="898"/>
      <c r="DO79" s="898"/>
      <c r="DP79" s="899"/>
      <c r="DQ79" s="897"/>
      <c r="DR79" s="898"/>
      <c r="DS79" s="898"/>
      <c r="DT79" s="898"/>
      <c r="DU79" s="899"/>
      <c r="DV79" s="894"/>
      <c r="DW79" s="895"/>
      <c r="DX79" s="895"/>
      <c r="DY79" s="895"/>
      <c r="DZ79" s="896"/>
      <c r="EA79" s="212"/>
    </row>
    <row r="80" spans="1:131" ht="26.25" customHeight="1" x14ac:dyDescent="0.2">
      <c r="A80" s="220">
        <v>13</v>
      </c>
      <c r="B80" s="908"/>
      <c r="C80" s="909"/>
      <c r="D80" s="909"/>
      <c r="E80" s="909"/>
      <c r="F80" s="909"/>
      <c r="G80" s="909"/>
      <c r="H80" s="909"/>
      <c r="I80" s="909"/>
      <c r="J80" s="909"/>
      <c r="K80" s="909"/>
      <c r="L80" s="909"/>
      <c r="M80" s="909"/>
      <c r="N80" s="909"/>
      <c r="O80" s="909"/>
      <c r="P80" s="910"/>
      <c r="Q80" s="911"/>
      <c r="R80" s="865"/>
      <c r="S80" s="865"/>
      <c r="T80" s="865"/>
      <c r="U80" s="865"/>
      <c r="V80" s="865"/>
      <c r="W80" s="865"/>
      <c r="X80" s="865"/>
      <c r="Y80" s="865"/>
      <c r="Z80" s="865"/>
      <c r="AA80" s="865"/>
      <c r="AB80" s="865"/>
      <c r="AC80" s="865"/>
      <c r="AD80" s="865"/>
      <c r="AE80" s="865"/>
      <c r="AF80" s="865"/>
      <c r="AG80" s="865"/>
      <c r="AH80" s="865"/>
      <c r="AI80" s="865"/>
      <c r="AJ80" s="865"/>
      <c r="AK80" s="865"/>
      <c r="AL80" s="865"/>
      <c r="AM80" s="865"/>
      <c r="AN80" s="865"/>
      <c r="AO80" s="865"/>
      <c r="AP80" s="865"/>
      <c r="AQ80" s="865"/>
      <c r="AR80" s="865"/>
      <c r="AS80" s="865"/>
      <c r="AT80" s="865"/>
      <c r="AU80" s="865"/>
      <c r="AV80" s="865"/>
      <c r="AW80" s="865"/>
      <c r="AX80" s="865"/>
      <c r="AY80" s="865"/>
      <c r="AZ80" s="867"/>
      <c r="BA80" s="867"/>
      <c r="BB80" s="867"/>
      <c r="BC80" s="867"/>
      <c r="BD80" s="868"/>
      <c r="BE80" s="223"/>
      <c r="BF80" s="223"/>
      <c r="BG80" s="223"/>
      <c r="BH80" s="223"/>
      <c r="BI80" s="223"/>
      <c r="BJ80" s="223"/>
      <c r="BK80" s="223"/>
      <c r="BL80" s="223"/>
      <c r="BM80" s="223"/>
      <c r="BN80" s="223"/>
      <c r="BO80" s="223"/>
      <c r="BP80" s="223"/>
      <c r="BQ80" s="220">
        <v>74</v>
      </c>
      <c r="BR80" s="225"/>
      <c r="BS80" s="894"/>
      <c r="BT80" s="895"/>
      <c r="BU80" s="895"/>
      <c r="BV80" s="895"/>
      <c r="BW80" s="895"/>
      <c r="BX80" s="895"/>
      <c r="BY80" s="895"/>
      <c r="BZ80" s="895"/>
      <c r="CA80" s="895"/>
      <c r="CB80" s="895"/>
      <c r="CC80" s="895"/>
      <c r="CD80" s="895"/>
      <c r="CE80" s="895"/>
      <c r="CF80" s="895"/>
      <c r="CG80" s="900"/>
      <c r="CH80" s="897"/>
      <c r="CI80" s="898"/>
      <c r="CJ80" s="898"/>
      <c r="CK80" s="898"/>
      <c r="CL80" s="899"/>
      <c r="CM80" s="897"/>
      <c r="CN80" s="898"/>
      <c r="CO80" s="898"/>
      <c r="CP80" s="898"/>
      <c r="CQ80" s="899"/>
      <c r="CR80" s="897"/>
      <c r="CS80" s="898"/>
      <c r="CT80" s="898"/>
      <c r="CU80" s="898"/>
      <c r="CV80" s="899"/>
      <c r="CW80" s="897"/>
      <c r="CX80" s="898"/>
      <c r="CY80" s="898"/>
      <c r="CZ80" s="898"/>
      <c r="DA80" s="899"/>
      <c r="DB80" s="897"/>
      <c r="DC80" s="898"/>
      <c r="DD80" s="898"/>
      <c r="DE80" s="898"/>
      <c r="DF80" s="899"/>
      <c r="DG80" s="897"/>
      <c r="DH80" s="898"/>
      <c r="DI80" s="898"/>
      <c r="DJ80" s="898"/>
      <c r="DK80" s="899"/>
      <c r="DL80" s="897"/>
      <c r="DM80" s="898"/>
      <c r="DN80" s="898"/>
      <c r="DO80" s="898"/>
      <c r="DP80" s="899"/>
      <c r="DQ80" s="897"/>
      <c r="DR80" s="898"/>
      <c r="DS80" s="898"/>
      <c r="DT80" s="898"/>
      <c r="DU80" s="899"/>
      <c r="DV80" s="894"/>
      <c r="DW80" s="895"/>
      <c r="DX80" s="895"/>
      <c r="DY80" s="895"/>
      <c r="DZ80" s="896"/>
      <c r="EA80" s="212"/>
    </row>
    <row r="81" spans="1:131" ht="26.25" customHeight="1" x14ac:dyDescent="0.2">
      <c r="A81" s="220">
        <v>14</v>
      </c>
      <c r="B81" s="908"/>
      <c r="C81" s="909"/>
      <c r="D81" s="909"/>
      <c r="E81" s="909"/>
      <c r="F81" s="909"/>
      <c r="G81" s="909"/>
      <c r="H81" s="909"/>
      <c r="I81" s="909"/>
      <c r="J81" s="909"/>
      <c r="K81" s="909"/>
      <c r="L81" s="909"/>
      <c r="M81" s="909"/>
      <c r="N81" s="909"/>
      <c r="O81" s="909"/>
      <c r="P81" s="910"/>
      <c r="Q81" s="911"/>
      <c r="R81" s="865"/>
      <c r="S81" s="865"/>
      <c r="T81" s="865"/>
      <c r="U81" s="865"/>
      <c r="V81" s="865"/>
      <c r="W81" s="865"/>
      <c r="X81" s="865"/>
      <c r="Y81" s="865"/>
      <c r="Z81" s="865"/>
      <c r="AA81" s="865"/>
      <c r="AB81" s="865"/>
      <c r="AC81" s="865"/>
      <c r="AD81" s="865"/>
      <c r="AE81" s="865"/>
      <c r="AF81" s="865"/>
      <c r="AG81" s="865"/>
      <c r="AH81" s="865"/>
      <c r="AI81" s="865"/>
      <c r="AJ81" s="865"/>
      <c r="AK81" s="865"/>
      <c r="AL81" s="865"/>
      <c r="AM81" s="865"/>
      <c r="AN81" s="865"/>
      <c r="AO81" s="865"/>
      <c r="AP81" s="865"/>
      <c r="AQ81" s="865"/>
      <c r="AR81" s="865"/>
      <c r="AS81" s="865"/>
      <c r="AT81" s="865"/>
      <c r="AU81" s="865"/>
      <c r="AV81" s="865"/>
      <c r="AW81" s="865"/>
      <c r="AX81" s="865"/>
      <c r="AY81" s="865"/>
      <c r="AZ81" s="867"/>
      <c r="BA81" s="867"/>
      <c r="BB81" s="867"/>
      <c r="BC81" s="867"/>
      <c r="BD81" s="868"/>
      <c r="BE81" s="223"/>
      <c r="BF81" s="223"/>
      <c r="BG81" s="223"/>
      <c r="BH81" s="223"/>
      <c r="BI81" s="223"/>
      <c r="BJ81" s="223"/>
      <c r="BK81" s="223"/>
      <c r="BL81" s="223"/>
      <c r="BM81" s="223"/>
      <c r="BN81" s="223"/>
      <c r="BO81" s="223"/>
      <c r="BP81" s="223"/>
      <c r="BQ81" s="220">
        <v>75</v>
      </c>
      <c r="BR81" s="225"/>
      <c r="BS81" s="894"/>
      <c r="BT81" s="895"/>
      <c r="BU81" s="895"/>
      <c r="BV81" s="895"/>
      <c r="BW81" s="895"/>
      <c r="BX81" s="895"/>
      <c r="BY81" s="895"/>
      <c r="BZ81" s="895"/>
      <c r="CA81" s="895"/>
      <c r="CB81" s="895"/>
      <c r="CC81" s="895"/>
      <c r="CD81" s="895"/>
      <c r="CE81" s="895"/>
      <c r="CF81" s="895"/>
      <c r="CG81" s="900"/>
      <c r="CH81" s="897"/>
      <c r="CI81" s="898"/>
      <c r="CJ81" s="898"/>
      <c r="CK81" s="898"/>
      <c r="CL81" s="899"/>
      <c r="CM81" s="897"/>
      <c r="CN81" s="898"/>
      <c r="CO81" s="898"/>
      <c r="CP81" s="898"/>
      <c r="CQ81" s="899"/>
      <c r="CR81" s="897"/>
      <c r="CS81" s="898"/>
      <c r="CT81" s="898"/>
      <c r="CU81" s="898"/>
      <c r="CV81" s="899"/>
      <c r="CW81" s="897"/>
      <c r="CX81" s="898"/>
      <c r="CY81" s="898"/>
      <c r="CZ81" s="898"/>
      <c r="DA81" s="899"/>
      <c r="DB81" s="897"/>
      <c r="DC81" s="898"/>
      <c r="DD81" s="898"/>
      <c r="DE81" s="898"/>
      <c r="DF81" s="899"/>
      <c r="DG81" s="897"/>
      <c r="DH81" s="898"/>
      <c r="DI81" s="898"/>
      <c r="DJ81" s="898"/>
      <c r="DK81" s="899"/>
      <c r="DL81" s="897"/>
      <c r="DM81" s="898"/>
      <c r="DN81" s="898"/>
      <c r="DO81" s="898"/>
      <c r="DP81" s="899"/>
      <c r="DQ81" s="897"/>
      <c r="DR81" s="898"/>
      <c r="DS81" s="898"/>
      <c r="DT81" s="898"/>
      <c r="DU81" s="899"/>
      <c r="DV81" s="894"/>
      <c r="DW81" s="895"/>
      <c r="DX81" s="895"/>
      <c r="DY81" s="895"/>
      <c r="DZ81" s="896"/>
      <c r="EA81" s="212"/>
    </row>
    <row r="82" spans="1:131" ht="26.25" customHeight="1" x14ac:dyDescent="0.2">
      <c r="A82" s="220">
        <v>15</v>
      </c>
      <c r="B82" s="908"/>
      <c r="C82" s="909"/>
      <c r="D82" s="909"/>
      <c r="E82" s="909"/>
      <c r="F82" s="909"/>
      <c r="G82" s="909"/>
      <c r="H82" s="909"/>
      <c r="I82" s="909"/>
      <c r="J82" s="909"/>
      <c r="K82" s="909"/>
      <c r="L82" s="909"/>
      <c r="M82" s="909"/>
      <c r="N82" s="909"/>
      <c r="O82" s="909"/>
      <c r="P82" s="910"/>
      <c r="Q82" s="911"/>
      <c r="R82" s="865"/>
      <c r="S82" s="865"/>
      <c r="T82" s="865"/>
      <c r="U82" s="865"/>
      <c r="V82" s="865"/>
      <c r="W82" s="865"/>
      <c r="X82" s="865"/>
      <c r="Y82" s="865"/>
      <c r="Z82" s="865"/>
      <c r="AA82" s="865"/>
      <c r="AB82" s="865"/>
      <c r="AC82" s="865"/>
      <c r="AD82" s="865"/>
      <c r="AE82" s="865"/>
      <c r="AF82" s="865"/>
      <c r="AG82" s="865"/>
      <c r="AH82" s="865"/>
      <c r="AI82" s="865"/>
      <c r="AJ82" s="865"/>
      <c r="AK82" s="865"/>
      <c r="AL82" s="865"/>
      <c r="AM82" s="865"/>
      <c r="AN82" s="865"/>
      <c r="AO82" s="865"/>
      <c r="AP82" s="865"/>
      <c r="AQ82" s="865"/>
      <c r="AR82" s="865"/>
      <c r="AS82" s="865"/>
      <c r="AT82" s="865"/>
      <c r="AU82" s="865"/>
      <c r="AV82" s="865"/>
      <c r="AW82" s="865"/>
      <c r="AX82" s="865"/>
      <c r="AY82" s="865"/>
      <c r="AZ82" s="867"/>
      <c r="BA82" s="867"/>
      <c r="BB82" s="867"/>
      <c r="BC82" s="867"/>
      <c r="BD82" s="868"/>
      <c r="BE82" s="223"/>
      <c r="BF82" s="223"/>
      <c r="BG82" s="223"/>
      <c r="BH82" s="223"/>
      <c r="BI82" s="223"/>
      <c r="BJ82" s="223"/>
      <c r="BK82" s="223"/>
      <c r="BL82" s="223"/>
      <c r="BM82" s="223"/>
      <c r="BN82" s="223"/>
      <c r="BO82" s="223"/>
      <c r="BP82" s="223"/>
      <c r="BQ82" s="220">
        <v>76</v>
      </c>
      <c r="BR82" s="225"/>
      <c r="BS82" s="894"/>
      <c r="BT82" s="895"/>
      <c r="BU82" s="895"/>
      <c r="BV82" s="895"/>
      <c r="BW82" s="895"/>
      <c r="BX82" s="895"/>
      <c r="BY82" s="895"/>
      <c r="BZ82" s="895"/>
      <c r="CA82" s="895"/>
      <c r="CB82" s="895"/>
      <c r="CC82" s="895"/>
      <c r="CD82" s="895"/>
      <c r="CE82" s="895"/>
      <c r="CF82" s="895"/>
      <c r="CG82" s="900"/>
      <c r="CH82" s="897"/>
      <c r="CI82" s="898"/>
      <c r="CJ82" s="898"/>
      <c r="CK82" s="898"/>
      <c r="CL82" s="899"/>
      <c r="CM82" s="897"/>
      <c r="CN82" s="898"/>
      <c r="CO82" s="898"/>
      <c r="CP82" s="898"/>
      <c r="CQ82" s="899"/>
      <c r="CR82" s="897"/>
      <c r="CS82" s="898"/>
      <c r="CT82" s="898"/>
      <c r="CU82" s="898"/>
      <c r="CV82" s="899"/>
      <c r="CW82" s="897"/>
      <c r="CX82" s="898"/>
      <c r="CY82" s="898"/>
      <c r="CZ82" s="898"/>
      <c r="DA82" s="899"/>
      <c r="DB82" s="897"/>
      <c r="DC82" s="898"/>
      <c r="DD82" s="898"/>
      <c r="DE82" s="898"/>
      <c r="DF82" s="899"/>
      <c r="DG82" s="897"/>
      <c r="DH82" s="898"/>
      <c r="DI82" s="898"/>
      <c r="DJ82" s="898"/>
      <c r="DK82" s="899"/>
      <c r="DL82" s="897"/>
      <c r="DM82" s="898"/>
      <c r="DN82" s="898"/>
      <c r="DO82" s="898"/>
      <c r="DP82" s="899"/>
      <c r="DQ82" s="897"/>
      <c r="DR82" s="898"/>
      <c r="DS82" s="898"/>
      <c r="DT82" s="898"/>
      <c r="DU82" s="899"/>
      <c r="DV82" s="894"/>
      <c r="DW82" s="895"/>
      <c r="DX82" s="895"/>
      <c r="DY82" s="895"/>
      <c r="DZ82" s="896"/>
      <c r="EA82" s="212"/>
    </row>
    <row r="83" spans="1:131" ht="26.25" customHeight="1" x14ac:dyDescent="0.2">
      <c r="A83" s="220">
        <v>16</v>
      </c>
      <c r="B83" s="908"/>
      <c r="C83" s="909"/>
      <c r="D83" s="909"/>
      <c r="E83" s="909"/>
      <c r="F83" s="909"/>
      <c r="G83" s="909"/>
      <c r="H83" s="909"/>
      <c r="I83" s="909"/>
      <c r="J83" s="909"/>
      <c r="K83" s="909"/>
      <c r="L83" s="909"/>
      <c r="M83" s="909"/>
      <c r="N83" s="909"/>
      <c r="O83" s="909"/>
      <c r="P83" s="910"/>
      <c r="Q83" s="911"/>
      <c r="R83" s="865"/>
      <c r="S83" s="865"/>
      <c r="T83" s="865"/>
      <c r="U83" s="865"/>
      <c r="V83" s="865"/>
      <c r="W83" s="865"/>
      <c r="X83" s="865"/>
      <c r="Y83" s="865"/>
      <c r="Z83" s="865"/>
      <c r="AA83" s="865"/>
      <c r="AB83" s="865"/>
      <c r="AC83" s="865"/>
      <c r="AD83" s="865"/>
      <c r="AE83" s="865"/>
      <c r="AF83" s="865"/>
      <c r="AG83" s="865"/>
      <c r="AH83" s="865"/>
      <c r="AI83" s="865"/>
      <c r="AJ83" s="865"/>
      <c r="AK83" s="865"/>
      <c r="AL83" s="865"/>
      <c r="AM83" s="865"/>
      <c r="AN83" s="865"/>
      <c r="AO83" s="865"/>
      <c r="AP83" s="865"/>
      <c r="AQ83" s="865"/>
      <c r="AR83" s="865"/>
      <c r="AS83" s="865"/>
      <c r="AT83" s="865"/>
      <c r="AU83" s="865"/>
      <c r="AV83" s="865"/>
      <c r="AW83" s="865"/>
      <c r="AX83" s="865"/>
      <c r="AY83" s="865"/>
      <c r="AZ83" s="867"/>
      <c r="BA83" s="867"/>
      <c r="BB83" s="867"/>
      <c r="BC83" s="867"/>
      <c r="BD83" s="868"/>
      <c r="BE83" s="223"/>
      <c r="BF83" s="223"/>
      <c r="BG83" s="223"/>
      <c r="BH83" s="223"/>
      <c r="BI83" s="223"/>
      <c r="BJ83" s="223"/>
      <c r="BK83" s="223"/>
      <c r="BL83" s="223"/>
      <c r="BM83" s="223"/>
      <c r="BN83" s="223"/>
      <c r="BO83" s="223"/>
      <c r="BP83" s="223"/>
      <c r="BQ83" s="220">
        <v>77</v>
      </c>
      <c r="BR83" s="225"/>
      <c r="BS83" s="894"/>
      <c r="BT83" s="895"/>
      <c r="BU83" s="895"/>
      <c r="BV83" s="895"/>
      <c r="BW83" s="895"/>
      <c r="BX83" s="895"/>
      <c r="BY83" s="895"/>
      <c r="BZ83" s="895"/>
      <c r="CA83" s="895"/>
      <c r="CB83" s="895"/>
      <c r="CC83" s="895"/>
      <c r="CD83" s="895"/>
      <c r="CE83" s="895"/>
      <c r="CF83" s="895"/>
      <c r="CG83" s="900"/>
      <c r="CH83" s="897"/>
      <c r="CI83" s="898"/>
      <c r="CJ83" s="898"/>
      <c r="CK83" s="898"/>
      <c r="CL83" s="899"/>
      <c r="CM83" s="897"/>
      <c r="CN83" s="898"/>
      <c r="CO83" s="898"/>
      <c r="CP83" s="898"/>
      <c r="CQ83" s="899"/>
      <c r="CR83" s="897"/>
      <c r="CS83" s="898"/>
      <c r="CT83" s="898"/>
      <c r="CU83" s="898"/>
      <c r="CV83" s="899"/>
      <c r="CW83" s="897"/>
      <c r="CX83" s="898"/>
      <c r="CY83" s="898"/>
      <c r="CZ83" s="898"/>
      <c r="DA83" s="899"/>
      <c r="DB83" s="897"/>
      <c r="DC83" s="898"/>
      <c r="DD83" s="898"/>
      <c r="DE83" s="898"/>
      <c r="DF83" s="899"/>
      <c r="DG83" s="897"/>
      <c r="DH83" s="898"/>
      <c r="DI83" s="898"/>
      <c r="DJ83" s="898"/>
      <c r="DK83" s="899"/>
      <c r="DL83" s="897"/>
      <c r="DM83" s="898"/>
      <c r="DN83" s="898"/>
      <c r="DO83" s="898"/>
      <c r="DP83" s="899"/>
      <c r="DQ83" s="897"/>
      <c r="DR83" s="898"/>
      <c r="DS83" s="898"/>
      <c r="DT83" s="898"/>
      <c r="DU83" s="899"/>
      <c r="DV83" s="894"/>
      <c r="DW83" s="895"/>
      <c r="DX83" s="895"/>
      <c r="DY83" s="895"/>
      <c r="DZ83" s="896"/>
      <c r="EA83" s="212"/>
    </row>
    <row r="84" spans="1:131" ht="26.25" customHeight="1" x14ac:dyDescent="0.2">
      <c r="A84" s="220">
        <v>17</v>
      </c>
      <c r="B84" s="908"/>
      <c r="C84" s="909"/>
      <c r="D84" s="909"/>
      <c r="E84" s="909"/>
      <c r="F84" s="909"/>
      <c r="G84" s="909"/>
      <c r="H84" s="909"/>
      <c r="I84" s="909"/>
      <c r="J84" s="909"/>
      <c r="K84" s="909"/>
      <c r="L84" s="909"/>
      <c r="M84" s="909"/>
      <c r="N84" s="909"/>
      <c r="O84" s="909"/>
      <c r="P84" s="910"/>
      <c r="Q84" s="911"/>
      <c r="R84" s="865"/>
      <c r="S84" s="865"/>
      <c r="T84" s="865"/>
      <c r="U84" s="865"/>
      <c r="V84" s="865"/>
      <c r="W84" s="865"/>
      <c r="X84" s="865"/>
      <c r="Y84" s="865"/>
      <c r="Z84" s="865"/>
      <c r="AA84" s="865"/>
      <c r="AB84" s="865"/>
      <c r="AC84" s="865"/>
      <c r="AD84" s="865"/>
      <c r="AE84" s="865"/>
      <c r="AF84" s="865"/>
      <c r="AG84" s="865"/>
      <c r="AH84" s="865"/>
      <c r="AI84" s="865"/>
      <c r="AJ84" s="865"/>
      <c r="AK84" s="865"/>
      <c r="AL84" s="865"/>
      <c r="AM84" s="865"/>
      <c r="AN84" s="865"/>
      <c r="AO84" s="865"/>
      <c r="AP84" s="865"/>
      <c r="AQ84" s="865"/>
      <c r="AR84" s="865"/>
      <c r="AS84" s="865"/>
      <c r="AT84" s="865"/>
      <c r="AU84" s="865"/>
      <c r="AV84" s="865"/>
      <c r="AW84" s="865"/>
      <c r="AX84" s="865"/>
      <c r="AY84" s="865"/>
      <c r="AZ84" s="867"/>
      <c r="BA84" s="867"/>
      <c r="BB84" s="867"/>
      <c r="BC84" s="867"/>
      <c r="BD84" s="868"/>
      <c r="BE84" s="223"/>
      <c r="BF84" s="223"/>
      <c r="BG84" s="223"/>
      <c r="BH84" s="223"/>
      <c r="BI84" s="223"/>
      <c r="BJ84" s="223"/>
      <c r="BK84" s="223"/>
      <c r="BL84" s="223"/>
      <c r="BM84" s="223"/>
      <c r="BN84" s="223"/>
      <c r="BO84" s="223"/>
      <c r="BP84" s="223"/>
      <c r="BQ84" s="220">
        <v>78</v>
      </c>
      <c r="BR84" s="225"/>
      <c r="BS84" s="894"/>
      <c r="BT84" s="895"/>
      <c r="BU84" s="895"/>
      <c r="BV84" s="895"/>
      <c r="BW84" s="895"/>
      <c r="BX84" s="895"/>
      <c r="BY84" s="895"/>
      <c r="BZ84" s="895"/>
      <c r="CA84" s="895"/>
      <c r="CB84" s="895"/>
      <c r="CC84" s="895"/>
      <c r="CD84" s="895"/>
      <c r="CE84" s="895"/>
      <c r="CF84" s="895"/>
      <c r="CG84" s="900"/>
      <c r="CH84" s="897"/>
      <c r="CI84" s="898"/>
      <c r="CJ84" s="898"/>
      <c r="CK84" s="898"/>
      <c r="CL84" s="899"/>
      <c r="CM84" s="897"/>
      <c r="CN84" s="898"/>
      <c r="CO84" s="898"/>
      <c r="CP84" s="898"/>
      <c r="CQ84" s="899"/>
      <c r="CR84" s="897"/>
      <c r="CS84" s="898"/>
      <c r="CT84" s="898"/>
      <c r="CU84" s="898"/>
      <c r="CV84" s="899"/>
      <c r="CW84" s="897"/>
      <c r="CX84" s="898"/>
      <c r="CY84" s="898"/>
      <c r="CZ84" s="898"/>
      <c r="DA84" s="899"/>
      <c r="DB84" s="897"/>
      <c r="DC84" s="898"/>
      <c r="DD84" s="898"/>
      <c r="DE84" s="898"/>
      <c r="DF84" s="899"/>
      <c r="DG84" s="897"/>
      <c r="DH84" s="898"/>
      <c r="DI84" s="898"/>
      <c r="DJ84" s="898"/>
      <c r="DK84" s="899"/>
      <c r="DL84" s="897"/>
      <c r="DM84" s="898"/>
      <c r="DN84" s="898"/>
      <c r="DO84" s="898"/>
      <c r="DP84" s="899"/>
      <c r="DQ84" s="897"/>
      <c r="DR84" s="898"/>
      <c r="DS84" s="898"/>
      <c r="DT84" s="898"/>
      <c r="DU84" s="899"/>
      <c r="DV84" s="894"/>
      <c r="DW84" s="895"/>
      <c r="DX84" s="895"/>
      <c r="DY84" s="895"/>
      <c r="DZ84" s="896"/>
      <c r="EA84" s="212"/>
    </row>
    <row r="85" spans="1:131" ht="26.25" customHeight="1" x14ac:dyDescent="0.2">
      <c r="A85" s="220">
        <v>18</v>
      </c>
      <c r="B85" s="908"/>
      <c r="C85" s="909"/>
      <c r="D85" s="909"/>
      <c r="E85" s="909"/>
      <c r="F85" s="909"/>
      <c r="G85" s="909"/>
      <c r="H85" s="909"/>
      <c r="I85" s="909"/>
      <c r="J85" s="909"/>
      <c r="K85" s="909"/>
      <c r="L85" s="909"/>
      <c r="M85" s="909"/>
      <c r="N85" s="909"/>
      <c r="O85" s="909"/>
      <c r="P85" s="910"/>
      <c r="Q85" s="911"/>
      <c r="R85" s="865"/>
      <c r="S85" s="865"/>
      <c r="T85" s="865"/>
      <c r="U85" s="865"/>
      <c r="V85" s="865"/>
      <c r="W85" s="865"/>
      <c r="X85" s="865"/>
      <c r="Y85" s="865"/>
      <c r="Z85" s="865"/>
      <c r="AA85" s="865"/>
      <c r="AB85" s="865"/>
      <c r="AC85" s="865"/>
      <c r="AD85" s="865"/>
      <c r="AE85" s="865"/>
      <c r="AF85" s="865"/>
      <c r="AG85" s="865"/>
      <c r="AH85" s="865"/>
      <c r="AI85" s="865"/>
      <c r="AJ85" s="865"/>
      <c r="AK85" s="865"/>
      <c r="AL85" s="865"/>
      <c r="AM85" s="865"/>
      <c r="AN85" s="865"/>
      <c r="AO85" s="865"/>
      <c r="AP85" s="865"/>
      <c r="AQ85" s="865"/>
      <c r="AR85" s="865"/>
      <c r="AS85" s="865"/>
      <c r="AT85" s="865"/>
      <c r="AU85" s="865"/>
      <c r="AV85" s="865"/>
      <c r="AW85" s="865"/>
      <c r="AX85" s="865"/>
      <c r="AY85" s="865"/>
      <c r="AZ85" s="867"/>
      <c r="BA85" s="867"/>
      <c r="BB85" s="867"/>
      <c r="BC85" s="867"/>
      <c r="BD85" s="868"/>
      <c r="BE85" s="223"/>
      <c r="BF85" s="223"/>
      <c r="BG85" s="223"/>
      <c r="BH85" s="223"/>
      <c r="BI85" s="223"/>
      <c r="BJ85" s="223"/>
      <c r="BK85" s="223"/>
      <c r="BL85" s="223"/>
      <c r="BM85" s="223"/>
      <c r="BN85" s="223"/>
      <c r="BO85" s="223"/>
      <c r="BP85" s="223"/>
      <c r="BQ85" s="220">
        <v>79</v>
      </c>
      <c r="BR85" s="225"/>
      <c r="BS85" s="894"/>
      <c r="BT85" s="895"/>
      <c r="BU85" s="895"/>
      <c r="BV85" s="895"/>
      <c r="BW85" s="895"/>
      <c r="BX85" s="895"/>
      <c r="BY85" s="895"/>
      <c r="BZ85" s="895"/>
      <c r="CA85" s="895"/>
      <c r="CB85" s="895"/>
      <c r="CC85" s="895"/>
      <c r="CD85" s="895"/>
      <c r="CE85" s="895"/>
      <c r="CF85" s="895"/>
      <c r="CG85" s="900"/>
      <c r="CH85" s="897"/>
      <c r="CI85" s="898"/>
      <c r="CJ85" s="898"/>
      <c r="CK85" s="898"/>
      <c r="CL85" s="899"/>
      <c r="CM85" s="897"/>
      <c r="CN85" s="898"/>
      <c r="CO85" s="898"/>
      <c r="CP85" s="898"/>
      <c r="CQ85" s="899"/>
      <c r="CR85" s="897"/>
      <c r="CS85" s="898"/>
      <c r="CT85" s="898"/>
      <c r="CU85" s="898"/>
      <c r="CV85" s="899"/>
      <c r="CW85" s="897"/>
      <c r="CX85" s="898"/>
      <c r="CY85" s="898"/>
      <c r="CZ85" s="898"/>
      <c r="DA85" s="899"/>
      <c r="DB85" s="897"/>
      <c r="DC85" s="898"/>
      <c r="DD85" s="898"/>
      <c r="DE85" s="898"/>
      <c r="DF85" s="899"/>
      <c r="DG85" s="897"/>
      <c r="DH85" s="898"/>
      <c r="DI85" s="898"/>
      <c r="DJ85" s="898"/>
      <c r="DK85" s="899"/>
      <c r="DL85" s="897"/>
      <c r="DM85" s="898"/>
      <c r="DN85" s="898"/>
      <c r="DO85" s="898"/>
      <c r="DP85" s="899"/>
      <c r="DQ85" s="897"/>
      <c r="DR85" s="898"/>
      <c r="DS85" s="898"/>
      <c r="DT85" s="898"/>
      <c r="DU85" s="899"/>
      <c r="DV85" s="894"/>
      <c r="DW85" s="895"/>
      <c r="DX85" s="895"/>
      <c r="DY85" s="895"/>
      <c r="DZ85" s="896"/>
      <c r="EA85" s="212"/>
    </row>
    <row r="86" spans="1:131" ht="26.25" customHeight="1" x14ac:dyDescent="0.2">
      <c r="A86" s="220">
        <v>19</v>
      </c>
      <c r="B86" s="908"/>
      <c r="C86" s="909"/>
      <c r="D86" s="909"/>
      <c r="E86" s="909"/>
      <c r="F86" s="909"/>
      <c r="G86" s="909"/>
      <c r="H86" s="909"/>
      <c r="I86" s="909"/>
      <c r="J86" s="909"/>
      <c r="K86" s="909"/>
      <c r="L86" s="909"/>
      <c r="M86" s="909"/>
      <c r="N86" s="909"/>
      <c r="O86" s="909"/>
      <c r="P86" s="910"/>
      <c r="Q86" s="911"/>
      <c r="R86" s="865"/>
      <c r="S86" s="865"/>
      <c r="T86" s="865"/>
      <c r="U86" s="865"/>
      <c r="V86" s="865"/>
      <c r="W86" s="865"/>
      <c r="X86" s="865"/>
      <c r="Y86" s="865"/>
      <c r="Z86" s="865"/>
      <c r="AA86" s="865"/>
      <c r="AB86" s="865"/>
      <c r="AC86" s="865"/>
      <c r="AD86" s="865"/>
      <c r="AE86" s="865"/>
      <c r="AF86" s="865"/>
      <c r="AG86" s="865"/>
      <c r="AH86" s="865"/>
      <c r="AI86" s="865"/>
      <c r="AJ86" s="865"/>
      <c r="AK86" s="865"/>
      <c r="AL86" s="865"/>
      <c r="AM86" s="865"/>
      <c r="AN86" s="865"/>
      <c r="AO86" s="865"/>
      <c r="AP86" s="865"/>
      <c r="AQ86" s="865"/>
      <c r="AR86" s="865"/>
      <c r="AS86" s="865"/>
      <c r="AT86" s="865"/>
      <c r="AU86" s="865"/>
      <c r="AV86" s="865"/>
      <c r="AW86" s="865"/>
      <c r="AX86" s="865"/>
      <c r="AY86" s="865"/>
      <c r="AZ86" s="867"/>
      <c r="BA86" s="867"/>
      <c r="BB86" s="867"/>
      <c r="BC86" s="867"/>
      <c r="BD86" s="868"/>
      <c r="BE86" s="223"/>
      <c r="BF86" s="223"/>
      <c r="BG86" s="223"/>
      <c r="BH86" s="223"/>
      <c r="BI86" s="223"/>
      <c r="BJ86" s="223"/>
      <c r="BK86" s="223"/>
      <c r="BL86" s="223"/>
      <c r="BM86" s="223"/>
      <c r="BN86" s="223"/>
      <c r="BO86" s="223"/>
      <c r="BP86" s="223"/>
      <c r="BQ86" s="220">
        <v>80</v>
      </c>
      <c r="BR86" s="225"/>
      <c r="BS86" s="894"/>
      <c r="BT86" s="895"/>
      <c r="BU86" s="895"/>
      <c r="BV86" s="895"/>
      <c r="BW86" s="895"/>
      <c r="BX86" s="895"/>
      <c r="BY86" s="895"/>
      <c r="BZ86" s="895"/>
      <c r="CA86" s="895"/>
      <c r="CB86" s="895"/>
      <c r="CC86" s="895"/>
      <c r="CD86" s="895"/>
      <c r="CE86" s="895"/>
      <c r="CF86" s="895"/>
      <c r="CG86" s="900"/>
      <c r="CH86" s="897"/>
      <c r="CI86" s="898"/>
      <c r="CJ86" s="898"/>
      <c r="CK86" s="898"/>
      <c r="CL86" s="899"/>
      <c r="CM86" s="897"/>
      <c r="CN86" s="898"/>
      <c r="CO86" s="898"/>
      <c r="CP86" s="898"/>
      <c r="CQ86" s="899"/>
      <c r="CR86" s="897"/>
      <c r="CS86" s="898"/>
      <c r="CT86" s="898"/>
      <c r="CU86" s="898"/>
      <c r="CV86" s="899"/>
      <c r="CW86" s="897"/>
      <c r="CX86" s="898"/>
      <c r="CY86" s="898"/>
      <c r="CZ86" s="898"/>
      <c r="DA86" s="899"/>
      <c r="DB86" s="897"/>
      <c r="DC86" s="898"/>
      <c r="DD86" s="898"/>
      <c r="DE86" s="898"/>
      <c r="DF86" s="899"/>
      <c r="DG86" s="897"/>
      <c r="DH86" s="898"/>
      <c r="DI86" s="898"/>
      <c r="DJ86" s="898"/>
      <c r="DK86" s="899"/>
      <c r="DL86" s="897"/>
      <c r="DM86" s="898"/>
      <c r="DN86" s="898"/>
      <c r="DO86" s="898"/>
      <c r="DP86" s="899"/>
      <c r="DQ86" s="897"/>
      <c r="DR86" s="898"/>
      <c r="DS86" s="898"/>
      <c r="DT86" s="898"/>
      <c r="DU86" s="899"/>
      <c r="DV86" s="894"/>
      <c r="DW86" s="895"/>
      <c r="DX86" s="895"/>
      <c r="DY86" s="895"/>
      <c r="DZ86" s="896"/>
      <c r="EA86" s="212"/>
    </row>
    <row r="87" spans="1:131" ht="26.25" customHeight="1" x14ac:dyDescent="0.2">
      <c r="A87" s="226">
        <v>20</v>
      </c>
      <c r="B87" s="915"/>
      <c r="C87" s="916"/>
      <c r="D87" s="916"/>
      <c r="E87" s="916"/>
      <c r="F87" s="916"/>
      <c r="G87" s="916"/>
      <c r="H87" s="916"/>
      <c r="I87" s="916"/>
      <c r="J87" s="916"/>
      <c r="K87" s="916"/>
      <c r="L87" s="916"/>
      <c r="M87" s="916"/>
      <c r="N87" s="916"/>
      <c r="O87" s="916"/>
      <c r="P87" s="917"/>
      <c r="Q87" s="918"/>
      <c r="R87" s="919"/>
      <c r="S87" s="919"/>
      <c r="T87" s="919"/>
      <c r="U87" s="919"/>
      <c r="V87" s="919"/>
      <c r="W87" s="919"/>
      <c r="X87" s="919"/>
      <c r="Y87" s="919"/>
      <c r="Z87" s="919"/>
      <c r="AA87" s="919"/>
      <c r="AB87" s="919"/>
      <c r="AC87" s="919"/>
      <c r="AD87" s="919"/>
      <c r="AE87" s="919"/>
      <c r="AF87" s="919"/>
      <c r="AG87" s="919"/>
      <c r="AH87" s="919"/>
      <c r="AI87" s="919"/>
      <c r="AJ87" s="919"/>
      <c r="AK87" s="919"/>
      <c r="AL87" s="919"/>
      <c r="AM87" s="919"/>
      <c r="AN87" s="919"/>
      <c r="AO87" s="919"/>
      <c r="AP87" s="919"/>
      <c r="AQ87" s="919"/>
      <c r="AR87" s="919"/>
      <c r="AS87" s="919"/>
      <c r="AT87" s="919"/>
      <c r="AU87" s="919"/>
      <c r="AV87" s="919"/>
      <c r="AW87" s="919"/>
      <c r="AX87" s="919"/>
      <c r="AY87" s="919"/>
      <c r="AZ87" s="920"/>
      <c r="BA87" s="920"/>
      <c r="BB87" s="920"/>
      <c r="BC87" s="920"/>
      <c r="BD87" s="921"/>
      <c r="BE87" s="223"/>
      <c r="BF87" s="223"/>
      <c r="BG87" s="223"/>
      <c r="BH87" s="223"/>
      <c r="BI87" s="223"/>
      <c r="BJ87" s="223"/>
      <c r="BK87" s="223"/>
      <c r="BL87" s="223"/>
      <c r="BM87" s="223"/>
      <c r="BN87" s="223"/>
      <c r="BO87" s="223"/>
      <c r="BP87" s="223"/>
      <c r="BQ87" s="220">
        <v>81</v>
      </c>
      <c r="BR87" s="225"/>
      <c r="BS87" s="894"/>
      <c r="BT87" s="895"/>
      <c r="BU87" s="895"/>
      <c r="BV87" s="895"/>
      <c r="BW87" s="895"/>
      <c r="BX87" s="895"/>
      <c r="BY87" s="895"/>
      <c r="BZ87" s="895"/>
      <c r="CA87" s="895"/>
      <c r="CB87" s="895"/>
      <c r="CC87" s="895"/>
      <c r="CD87" s="895"/>
      <c r="CE87" s="895"/>
      <c r="CF87" s="895"/>
      <c r="CG87" s="900"/>
      <c r="CH87" s="897"/>
      <c r="CI87" s="898"/>
      <c r="CJ87" s="898"/>
      <c r="CK87" s="898"/>
      <c r="CL87" s="899"/>
      <c r="CM87" s="897"/>
      <c r="CN87" s="898"/>
      <c r="CO87" s="898"/>
      <c r="CP87" s="898"/>
      <c r="CQ87" s="899"/>
      <c r="CR87" s="897"/>
      <c r="CS87" s="898"/>
      <c r="CT87" s="898"/>
      <c r="CU87" s="898"/>
      <c r="CV87" s="899"/>
      <c r="CW87" s="897"/>
      <c r="CX87" s="898"/>
      <c r="CY87" s="898"/>
      <c r="CZ87" s="898"/>
      <c r="DA87" s="899"/>
      <c r="DB87" s="897"/>
      <c r="DC87" s="898"/>
      <c r="DD87" s="898"/>
      <c r="DE87" s="898"/>
      <c r="DF87" s="899"/>
      <c r="DG87" s="897"/>
      <c r="DH87" s="898"/>
      <c r="DI87" s="898"/>
      <c r="DJ87" s="898"/>
      <c r="DK87" s="899"/>
      <c r="DL87" s="897"/>
      <c r="DM87" s="898"/>
      <c r="DN87" s="898"/>
      <c r="DO87" s="898"/>
      <c r="DP87" s="899"/>
      <c r="DQ87" s="897"/>
      <c r="DR87" s="898"/>
      <c r="DS87" s="898"/>
      <c r="DT87" s="898"/>
      <c r="DU87" s="899"/>
      <c r="DV87" s="894"/>
      <c r="DW87" s="895"/>
      <c r="DX87" s="895"/>
      <c r="DY87" s="895"/>
      <c r="DZ87" s="896"/>
      <c r="EA87" s="212"/>
    </row>
    <row r="88" spans="1:131" ht="26.25" customHeight="1" thickBot="1" x14ac:dyDescent="0.25">
      <c r="A88" s="222" t="s">
        <v>377</v>
      </c>
      <c r="B88" s="824" t="s">
        <v>398</v>
      </c>
      <c r="C88" s="825"/>
      <c r="D88" s="825"/>
      <c r="E88" s="825"/>
      <c r="F88" s="825"/>
      <c r="G88" s="825"/>
      <c r="H88" s="825"/>
      <c r="I88" s="825"/>
      <c r="J88" s="825"/>
      <c r="K88" s="825"/>
      <c r="L88" s="825"/>
      <c r="M88" s="825"/>
      <c r="N88" s="825"/>
      <c r="O88" s="825"/>
      <c r="P88" s="826"/>
      <c r="Q88" s="875"/>
      <c r="R88" s="876"/>
      <c r="S88" s="876"/>
      <c r="T88" s="876"/>
      <c r="U88" s="876"/>
      <c r="V88" s="876"/>
      <c r="W88" s="876"/>
      <c r="X88" s="876"/>
      <c r="Y88" s="876"/>
      <c r="Z88" s="876"/>
      <c r="AA88" s="876"/>
      <c r="AB88" s="876"/>
      <c r="AC88" s="876"/>
      <c r="AD88" s="876"/>
      <c r="AE88" s="876"/>
      <c r="AF88" s="879">
        <v>69728</v>
      </c>
      <c r="AG88" s="879"/>
      <c r="AH88" s="879"/>
      <c r="AI88" s="879"/>
      <c r="AJ88" s="879"/>
      <c r="AK88" s="876"/>
      <c r="AL88" s="876"/>
      <c r="AM88" s="876"/>
      <c r="AN88" s="876"/>
      <c r="AO88" s="876"/>
      <c r="AP88" s="879">
        <v>88111</v>
      </c>
      <c r="AQ88" s="879"/>
      <c r="AR88" s="879"/>
      <c r="AS88" s="879"/>
      <c r="AT88" s="879"/>
      <c r="AU88" s="879">
        <v>1658</v>
      </c>
      <c r="AV88" s="879"/>
      <c r="AW88" s="879"/>
      <c r="AX88" s="879"/>
      <c r="AY88" s="879"/>
      <c r="AZ88" s="884"/>
      <c r="BA88" s="884"/>
      <c r="BB88" s="884"/>
      <c r="BC88" s="884"/>
      <c r="BD88" s="885"/>
      <c r="BE88" s="223"/>
      <c r="BF88" s="223"/>
      <c r="BG88" s="223"/>
      <c r="BH88" s="223"/>
      <c r="BI88" s="223"/>
      <c r="BJ88" s="223"/>
      <c r="BK88" s="223"/>
      <c r="BL88" s="223"/>
      <c r="BM88" s="223"/>
      <c r="BN88" s="223"/>
      <c r="BO88" s="223"/>
      <c r="BP88" s="223"/>
      <c r="BQ88" s="220">
        <v>82</v>
      </c>
      <c r="BR88" s="225"/>
      <c r="BS88" s="894"/>
      <c r="BT88" s="895"/>
      <c r="BU88" s="895"/>
      <c r="BV88" s="895"/>
      <c r="BW88" s="895"/>
      <c r="BX88" s="895"/>
      <c r="BY88" s="895"/>
      <c r="BZ88" s="895"/>
      <c r="CA88" s="895"/>
      <c r="CB88" s="895"/>
      <c r="CC88" s="895"/>
      <c r="CD88" s="895"/>
      <c r="CE88" s="895"/>
      <c r="CF88" s="895"/>
      <c r="CG88" s="900"/>
      <c r="CH88" s="897"/>
      <c r="CI88" s="898"/>
      <c r="CJ88" s="898"/>
      <c r="CK88" s="898"/>
      <c r="CL88" s="899"/>
      <c r="CM88" s="897"/>
      <c r="CN88" s="898"/>
      <c r="CO88" s="898"/>
      <c r="CP88" s="898"/>
      <c r="CQ88" s="899"/>
      <c r="CR88" s="897"/>
      <c r="CS88" s="898"/>
      <c r="CT88" s="898"/>
      <c r="CU88" s="898"/>
      <c r="CV88" s="899"/>
      <c r="CW88" s="897"/>
      <c r="CX88" s="898"/>
      <c r="CY88" s="898"/>
      <c r="CZ88" s="898"/>
      <c r="DA88" s="899"/>
      <c r="DB88" s="897"/>
      <c r="DC88" s="898"/>
      <c r="DD88" s="898"/>
      <c r="DE88" s="898"/>
      <c r="DF88" s="899"/>
      <c r="DG88" s="897"/>
      <c r="DH88" s="898"/>
      <c r="DI88" s="898"/>
      <c r="DJ88" s="898"/>
      <c r="DK88" s="899"/>
      <c r="DL88" s="897"/>
      <c r="DM88" s="898"/>
      <c r="DN88" s="898"/>
      <c r="DO88" s="898"/>
      <c r="DP88" s="899"/>
      <c r="DQ88" s="897"/>
      <c r="DR88" s="898"/>
      <c r="DS88" s="898"/>
      <c r="DT88" s="898"/>
      <c r="DU88" s="899"/>
      <c r="DV88" s="894"/>
      <c r="DW88" s="895"/>
      <c r="DX88" s="895"/>
      <c r="DY88" s="895"/>
      <c r="DZ88" s="896"/>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94"/>
      <c r="BT89" s="895"/>
      <c r="BU89" s="895"/>
      <c r="BV89" s="895"/>
      <c r="BW89" s="895"/>
      <c r="BX89" s="895"/>
      <c r="BY89" s="895"/>
      <c r="BZ89" s="895"/>
      <c r="CA89" s="895"/>
      <c r="CB89" s="895"/>
      <c r="CC89" s="895"/>
      <c r="CD89" s="895"/>
      <c r="CE89" s="895"/>
      <c r="CF89" s="895"/>
      <c r="CG89" s="900"/>
      <c r="CH89" s="897"/>
      <c r="CI89" s="898"/>
      <c r="CJ89" s="898"/>
      <c r="CK89" s="898"/>
      <c r="CL89" s="899"/>
      <c r="CM89" s="897"/>
      <c r="CN89" s="898"/>
      <c r="CO89" s="898"/>
      <c r="CP89" s="898"/>
      <c r="CQ89" s="899"/>
      <c r="CR89" s="897"/>
      <c r="CS89" s="898"/>
      <c r="CT89" s="898"/>
      <c r="CU89" s="898"/>
      <c r="CV89" s="899"/>
      <c r="CW89" s="897"/>
      <c r="CX89" s="898"/>
      <c r="CY89" s="898"/>
      <c r="CZ89" s="898"/>
      <c r="DA89" s="899"/>
      <c r="DB89" s="897"/>
      <c r="DC89" s="898"/>
      <c r="DD89" s="898"/>
      <c r="DE89" s="898"/>
      <c r="DF89" s="899"/>
      <c r="DG89" s="897"/>
      <c r="DH89" s="898"/>
      <c r="DI89" s="898"/>
      <c r="DJ89" s="898"/>
      <c r="DK89" s="899"/>
      <c r="DL89" s="897"/>
      <c r="DM89" s="898"/>
      <c r="DN89" s="898"/>
      <c r="DO89" s="898"/>
      <c r="DP89" s="899"/>
      <c r="DQ89" s="897"/>
      <c r="DR89" s="898"/>
      <c r="DS89" s="898"/>
      <c r="DT89" s="898"/>
      <c r="DU89" s="899"/>
      <c r="DV89" s="894"/>
      <c r="DW89" s="895"/>
      <c r="DX89" s="895"/>
      <c r="DY89" s="895"/>
      <c r="DZ89" s="896"/>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94"/>
      <c r="BT90" s="895"/>
      <c r="BU90" s="895"/>
      <c r="BV90" s="895"/>
      <c r="BW90" s="895"/>
      <c r="BX90" s="895"/>
      <c r="BY90" s="895"/>
      <c r="BZ90" s="895"/>
      <c r="CA90" s="895"/>
      <c r="CB90" s="895"/>
      <c r="CC90" s="895"/>
      <c r="CD90" s="895"/>
      <c r="CE90" s="895"/>
      <c r="CF90" s="895"/>
      <c r="CG90" s="900"/>
      <c r="CH90" s="897"/>
      <c r="CI90" s="898"/>
      <c r="CJ90" s="898"/>
      <c r="CK90" s="898"/>
      <c r="CL90" s="899"/>
      <c r="CM90" s="897"/>
      <c r="CN90" s="898"/>
      <c r="CO90" s="898"/>
      <c r="CP90" s="898"/>
      <c r="CQ90" s="899"/>
      <c r="CR90" s="897"/>
      <c r="CS90" s="898"/>
      <c r="CT90" s="898"/>
      <c r="CU90" s="898"/>
      <c r="CV90" s="899"/>
      <c r="CW90" s="897"/>
      <c r="CX90" s="898"/>
      <c r="CY90" s="898"/>
      <c r="CZ90" s="898"/>
      <c r="DA90" s="899"/>
      <c r="DB90" s="897"/>
      <c r="DC90" s="898"/>
      <c r="DD90" s="898"/>
      <c r="DE90" s="898"/>
      <c r="DF90" s="899"/>
      <c r="DG90" s="897"/>
      <c r="DH90" s="898"/>
      <c r="DI90" s="898"/>
      <c r="DJ90" s="898"/>
      <c r="DK90" s="899"/>
      <c r="DL90" s="897"/>
      <c r="DM90" s="898"/>
      <c r="DN90" s="898"/>
      <c r="DO90" s="898"/>
      <c r="DP90" s="899"/>
      <c r="DQ90" s="897"/>
      <c r="DR90" s="898"/>
      <c r="DS90" s="898"/>
      <c r="DT90" s="898"/>
      <c r="DU90" s="899"/>
      <c r="DV90" s="894"/>
      <c r="DW90" s="895"/>
      <c r="DX90" s="895"/>
      <c r="DY90" s="895"/>
      <c r="DZ90" s="896"/>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94"/>
      <c r="BT91" s="895"/>
      <c r="BU91" s="895"/>
      <c r="BV91" s="895"/>
      <c r="BW91" s="895"/>
      <c r="BX91" s="895"/>
      <c r="BY91" s="895"/>
      <c r="BZ91" s="895"/>
      <c r="CA91" s="895"/>
      <c r="CB91" s="895"/>
      <c r="CC91" s="895"/>
      <c r="CD91" s="895"/>
      <c r="CE91" s="895"/>
      <c r="CF91" s="895"/>
      <c r="CG91" s="900"/>
      <c r="CH91" s="897"/>
      <c r="CI91" s="898"/>
      <c r="CJ91" s="898"/>
      <c r="CK91" s="898"/>
      <c r="CL91" s="899"/>
      <c r="CM91" s="897"/>
      <c r="CN91" s="898"/>
      <c r="CO91" s="898"/>
      <c r="CP91" s="898"/>
      <c r="CQ91" s="899"/>
      <c r="CR91" s="897"/>
      <c r="CS91" s="898"/>
      <c r="CT91" s="898"/>
      <c r="CU91" s="898"/>
      <c r="CV91" s="899"/>
      <c r="CW91" s="897"/>
      <c r="CX91" s="898"/>
      <c r="CY91" s="898"/>
      <c r="CZ91" s="898"/>
      <c r="DA91" s="899"/>
      <c r="DB91" s="897"/>
      <c r="DC91" s="898"/>
      <c r="DD91" s="898"/>
      <c r="DE91" s="898"/>
      <c r="DF91" s="899"/>
      <c r="DG91" s="897"/>
      <c r="DH91" s="898"/>
      <c r="DI91" s="898"/>
      <c r="DJ91" s="898"/>
      <c r="DK91" s="899"/>
      <c r="DL91" s="897"/>
      <c r="DM91" s="898"/>
      <c r="DN91" s="898"/>
      <c r="DO91" s="898"/>
      <c r="DP91" s="899"/>
      <c r="DQ91" s="897"/>
      <c r="DR91" s="898"/>
      <c r="DS91" s="898"/>
      <c r="DT91" s="898"/>
      <c r="DU91" s="899"/>
      <c r="DV91" s="894"/>
      <c r="DW91" s="895"/>
      <c r="DX91" s="895"/>
      <c r="DY91" s="895"/>
      <c r="DZ91" s="896"/>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94"/>
      <c r="BT92" s="895"/>
      <c r="BU92" s="895"/>
      <c r="BV92" s="895"/>
      <c r="BW92" s="895"/>
      <c r="BX92" s="895"/>
      <c r="BY92" s="895"/>
      <c r="BZ92" s="895"/>
      <c r="CA92" s="895"/>
      <c r="CB92" s="895"/>
      <c r="CC92" s="895"/>
      <c r="CD92" s="895"/>
      <c r="CE92" s="895"/>
      <c r="CF92" s="895"/>
      <c r="CG92" s="900"/>
      <c r="CH92" s="897"/>
      <c r="CI92" s="898"/>
      <c r="CJ92" s="898"/>
      <c r="CK92" s="898"/>
      <c r="CL92" s="899"/>
      <c r="CM92" s="897"/>
      <c r="CN92" s="898"/>
      <c r="CO92" s="898"/>
      <c r="CP92" s="898"/>
      <c r="CQ92" s="899"/>
      <c r="CR92" s="897"/>
      <c r="CS92" s="898"/>
      <c r="CT92" s="898"/>
      <c r="CU92" s="898"/>
      <c r="CV92" s="899"/>
      <c r="CW92" s="897"/>
      <c r="CX92" s="898"/>
      <c r="CY92" s="898"/>
      <c r="CZ92" s="898"/>
      <c r="DA92" s="899"/>
      <c r="DB92" s="897"/>
      <c r="DC92" s="898"/>
      <c r="DD92" s="898"/>
      <c r="DE92" s="898"/>
      <c r="DF92" s="899"/>
      <c r="DG92" s="897"/>
      <c r="DH92" s="898"/>
      <c r="DI92" s="898"/>
      <c r="DJ92" s="898"/>
      <c r="DK92" s="899"/>
      <c r="DL92" s="897"/>
      <c r="DM92" s="898"/>
      <c r="DN92" s="898"/>
      <c r="DO92" s="898"/>
      <c r="DP92" s="899"/>
      <c r="DQ92" s="897"/>
      <c r="DR92" s="898"/>
      <c r="DS92" s="898"/>
      <c r="DT92" s="898"/>
      <c r="DU92" s="899"/>
      <c r="DV92" s="894"/>
      <c r="DW92" s="895"/>
      <c r="DX92" s="895"/>
      <c r="DY92" s="895"/>
      <c r="DZ92" s="896"/>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94"/>
      <c r="BT93" s="895"/>
      <c r="BU93" s="895"/>
      <c r="BV93" s="895"/>
      <c r="BW93" s="895"/>
      <c r="BX93" s="895"/>
      <c r="BY93" s="895"/>
      <c r="BZ93" s="895"/>
      <c r="CA93" s="895"/>
      <c r="CB93" s="895"/>
      <c r="CC93" s="895"/>
      <c r="CD93" s="895"/>
      <c r="CE93" s="895"/>
      <c r="CF93" s="895"/>
      <c r="CG93" s="900"/>
      <c r="CH93" s="897"/>
      <c r="CI93" s="898"/>
      <c r="CJ93" s="898"/>
      <c r="CK93" s="898"/>
      <c r="CL93" s="899"/>
      <c r="CM93" s="897"/>
      <c r="CN93" s="898"/>
      <c r="CO93" s="898"/>
      <c r="CP93" s="898"/>
      <c r="CQ93" s="899"/>
      <c r="CR93" s="897"/>
      <c r="CS93" s="898"/>
      <c r="CT93" s="898"/>
      <c r="CU93" s="898"/>
      <c r="CV93" s="899"/>
      <c r="CW93" s="897"/>
      <c r="CX93" s="898"/>
      <c r="CY93" s="898"/>
      <c r="CZ93" s="898"/>
      <c r="DA93" s="899"/>
      <c r="DB93" s="897"/>
      <c r="DC93" s="898"/>
      <c r="DD93" s="898"/>
      <c r="DE93" s="898"/>
      <c r="DF93" s="899"/>
      <c r="DG93" s="897"/>
      <c r="DH93" s="898"/>
      <c r="DI93" s="898"/>
      <c r="DJ93" s="898"/>
      <c r="DK93" s="899"/>
      <c r="DL93" s="897"/>
      <c r="DM93" s="898"/>
      <c r="DN93" s="898"/>
      <c r="DO93" s="898"/>
      <c r="DP93" s="899"/>
      <c r="DQ93" s="897"/>
      <c r="DR93" s="898"/>
      <c r="DS93" s="898"/>
      <c r="DT93" s="898"/>
      <c r="DU93" s="899"/>
      <c r="DV93" s="894"/>
      <c r="DW93" s="895"/>
      <c r="DX93" s="895"/>
      <c r="DY93" s="895"/>
      <c r="DZ93" s="896"/>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94"/>
      <c r="BT94" s="895"/>
      <c r="BU94" s="895"/>
      <c r="BV94" s="895"/>
      <c r="BW94" s="895"/>
      <c r="BX94" s="895"/>
      <c r="BY94" s="895"/>
      <c r="BZ94" s="895"/>
      <c r="CA94" s="895"/>
      <c r="CB94" s="895"/>
      <c r="CC94" s="895"/>
      <c r="CD94" s="895"/>
      <c r="CE94" s="895"/>
      <c r="CF94" s="895"/>
      <c r="CG94" s="900"/>
      <c r="CH94" s="897"/>
      <c r="CI94" s="898"/>
      <c r="CJ94" s="898"/>
      <c r="CK94" s="898"/>
      <c r="CL94" s="899"/>
      <c r="CM94" s="897"/>
      <c r="CN94" s="898"/>
      <c r="CO94" s="898"/>
      <c r="CP94" s="898"/>
      <c r="CQ94" s="899"/>
      <c r="CR94" s="897"/>
      <c r="CS94" s="898"/>
      <c r="CT94" s="898"/>
      <c r="CU94" s="898"/>
      <c r="CV94" s="899"/>
      <c r="CW94" s="897"/>
      <c r="CX94" s="898"/>
      <c r="CY94" s="898"/>
      <c r="CZ94" s="898"/>
      <c r="DA94" s="899"/>
      <c r="DB94" s="897"/>
      <c r="DC94" s="898"/>
      <c r="DD94" s="898"/>
      <c r="DE94" s="898"/>
      <c r="DF94" s="899"/>
      <c r="DG94" s="897"/>
      <c r="DH94" s="898"/>
      <c r="DI94" s="898"/>
      <c r="DJ94" s="898"/>
      <c r="DK94" s="899"/>
      <c r="DL94" s="897"/>
      <c r="DM94" s="898"/>
      <c r="DN94" s="898"/>
      <c r="DO94" s="898"/>
      <c r="DP94" s="899"/>
      <c r="DQ94" s="897"/>
      <c r="DR94" s="898"/>
      <c r="DS94" s="898"/>
      <c r="DT94" s="898"/>
      <c r="DU94" s="899"/>
      <c r="DV94" s="894"/>
      <c r="DW94" s="895"/>
      <c r="DX94" s="895"/>
      <c r="DY94" s="895"/>
      <c r="DZ94" s="896"/>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94"/>
      <c r="BT95" s="895"/>
      <c r="BU95" s="895"/>
      <c r="BV95" s="895"/>
      <c r="BW95" s="895"/>
      <c r="BX95" s="895"/>
      <c r="BY95" s="895"/>
      <c r="BZ95" s="895"/>
      <c r="CA95" s="895"/>
      <c r="CB95" s="895"/>
      <c r="CC95" s="895"/>
      <c r="CD95" s="895"/>
      <c r="CE95" s="895"/>
      <c r="CF95" s="895"/>
      <c r="CG95" s="900"/>
      <c r="CH95" s="897"/>
      <c r="CI95" s="898"/>
      <c r="CJ95" s="898"/>
      <c r="CK95" s="898"/>
      <c r="CL95" s="899"/>
      <c r="CM95" s="897"/>
      <c r="CN95" s="898"/>
      <c r="CO95" s="898"/>
      <c r="CP95" s="898"/>
      <c r="CQ95" s="899"/>
      <c r="CR95" s="897"/>
      <c r="CS95" s="898"/>
      <c r="CT95" s="898"/>
      <c r="CU95" s="898"/>
      <c r="CV95" s="899"/>
      <c r="CW95" s="897"/>
      <c r="CX95" s="898"/>
      <c r="CY95" s="898"/>
      <c r="CZ95" s="898"/>
      <c r="DA95" s="899"/>
      <c r="DB95" s="897"/>
      <c r="DC95" s="898"/>
      <c r="DD95" s="898"/>
      <c r="DE95" s="898"/>
      <c r="DF95" s="899"/>
      <c r="DG95" s="897"/>
      <c r="DH95" s="898"/>
      <c r="DI95" s="898"/>
      <c r="DJ95" s="898"/>
      <c r="DK95" s="899"/>
      <c r="DL95" s="897"/>
      <c r="DM95" s="898"/>
      <c r="DN95" s="898"/>
      <c r="DO95" s="898"/>
      <c r="DP95" s="899"/>
      <c r="DQ95" s="897"/>
      <c r="DR95" s="898"/>
      <c r="DS95" s="898"/>
      <c r="DT95" s="898"/>
      <c r="DU95" s="899"/>
      <c r="DV95" s="894"/>
      <c r="DW95" s="895"/>
      <c r="DX95" s="895"/>
      <c r="DY95" s="895"/>
      <c r="DZ95" s="896"/>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94"/>
      <c r="BT96" s="895"/>
      <c r="BU96" s="895"/>
      <c r="BV96" s="895"/>
      <c r="BW96" s="895"/>
      <c r="BX96" s="895"/>
      <c r="BY96" s="895"/>
      <c r="BZ96" s="895"/>
      <c r="CA96" s="895"/>
      <c r="CB96" s="895"/>
      <c r="CC96" s="895"/>
      <c r="CD96" s="895"/>
      <c r="CE96" s="895"/>
      <c r="CF96" s="895"/>
      <c r="CG96" s="900"/>
      <c r="CH96" s="897"/>
      <c r="CI96" s="898"/>
      <c r="CJ96" s="898"/>
      <c r="CK96" s="898"/>
      <c r="CL96" s="899"/>
      <c r="CM96" s="897"/>
      <c r="CN96" s="898"/>
      <c r="CO96" s="898"/>
      <c r="CP96" s="898"/>
      <c r="CQ96" s="899"/>
      <c r="CR96" s="897"/>
      <c r="CS96" s="898"/>
      <c r="CT96" s="898"/>
      <c r="CU96" s="898"/>
      <c r="CV96" s="899"/>
      <c r="CW96" s="897"/>
      <c r="CX96" s="898"/>
      <c r="CY96" s="898"/>
      <c r="CZ96" s="898"/>
      <c r="DA96" s="899"/>
      <c r="DB96" s="897"/>
      <c r="DC96" s="898"/>
      <c r="DD96" s="898"/>
      <c r="DE96" s="898"/>
      <c r="DF96" s="899"/>
      <c r="DG96" s="897"/>
      <c r="DH96" s="898"/>
      <c r="DI96" s="898"/>
      <c r="DJ96" s="898"/>
      <c r="DK96" s="899"/>
      <c r="DL96" s="897"/>
      <c r="DM96" s="898"/>
      <c r="DN96" s="898"/>
      <c r="DO96" s="898"/>
      <c r="DP96" s="899"/>
      <c r="DQ96" s="897"/>
      <c r="DR96" s="898"/>
      <c r="DS96" s="898"/>
      <c r="DT96" s="898"/>
      <c r="DU96" s="899"/>
      <c r="DV96" s="894"/>
      <c r="DW96" s="895"/>
      <c r="DX96" s="895"/>
      <c r="DY96" s="895"/>
      <c r="DZ96" s="896"/>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94"/>
      <c r="BT97" s="895"/>
      <c r="BU97" s="895"/>
      <c r="BV97" s="895"/>
      <c r="BW97" s="895"/>
      <c r="BX97" s="895"/>
      <c r="BY97" s="895"/>
      <c r="BZ97" s="895"/>
      <c r="CA97" s="895"/>
      <c r="CB97" s="895"/>
      <c r="CC97" s="895"/>
      <c r="CD97" s="895"/>
      <c r="CE97" s="895"/>
      <c r="CF97" s="895"/>
      <c r="CG97" s="900"/>
      <c r="CH97" s="897"/>
      <c r="CI97" s="898"/>
      <c r="CJ97" s="898"/>
      <c r="CK97" s="898"/>
      <c r="CL97" s="899"/>
      <c r="CM97" s="897"/>
      <c r="CN97" s="898"/>
      <c r="CO97" s="898"/>
      <c r="CP97" s="898"/>
      <c r="CQ97" s="899"/>
      <c r="CR97" s="897"/>
      <c r="CS97" s="898"/>
      <c r="CT97" s="898"/>
      <c r="CU97" s="898"/>
      <c r="CV97" s="899"/>
      <c r="CW97" s="897"/>
      <c r="CX97" s="898"/>
      <c r="CY97" s="898"/>
      <c r="CZ97" s="898"/>
      <c r="DA97" s="899"/>
      <c r="DB97" s="897"/>
      <c r="DC97" s="898"/>
      <c r="DD97" s="898"/>
      <c r="DE97" s="898"/>
      <c r="DF97" s="899"/>
      <c r="DG97" s="897"/>
      <c r="DH97" s="898"/>
      <c r="DI97" s="898"/>
      <c r="DJ97" s="898"/>
      <c r="DK97" s="899"/>
      <c r="DL97" s="897"/>
      <c r="DM97" s="898"/>
      <c r="DN97" s="898"/>
      <c r="DO97" s="898"/>
      <c r="DP97" s="899"/>
      <c r="DQ97" s="897"/>
      <c r="DR97" s="898"/>
      <c r="DS97" s="898"/>
      <c r="DT97" s="898"/>
      <c r="DU97" s="899"/>
      <c r="DV97" s="894"/>
      <c r="DW97" s="895"/>
      <c r="DX97" s="895"/>
      <c r="DY97" s="895"/>
      <c r="DZ97" s="896"/>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94"/>
      <c r="BT98" s="895"/>
      <c r="BU98" s="895"/>
      <c r="BV98" s="895"/>
      <c r="BW98" s="895"/>
      <c r="BX98" s="895"/>
      <c r="BY98" s="895"/>
      <c r="BZ98" s="895"/>
      <c r="CA98" s="895"/>
      <c r="CB98" s="895"/>
      <c r="CC98" s="895"/>
      <c r="CD98" s="895"/>
      <c r="CE98" s="895"/>
      <c r="CF98" s="895"/>
      <c r="CG98" s="900"/>
      <c r="CH98" s="897"/>
      <c r="CI98" s="898"/>
      <c r="CJ98" s="898"/>
      <c r="CK98" s="898"/>
      <c r="CL98" s="899"/>
      <c r="CM98" s="897"/>
      <c r="CN98" s="898"/>
      <c r="CO98" s="898"/>
      <c r="CP98" s="898"/>
      <c r="CQ98" s="899"/>
      <c r="CR98" s="897"/>
      <c r="CS98" s="898"/>
      <c r="CT98" s="898"/>
      <c r="CU98" s="898"/>
      <c r="CV98" s="899"/>
      <c r="CW98" s="897"/>
      <c r="CX98" s="898"/>
      <c r="CY98" s="898"/>
      <c r="CZ98" s="898"/>
      <c r="DA98" s="899"/>
      <c r="DB98" s="897"/>
      <c r="DC98" s="898"/>
      <c r="DD98" s="898"/>
      <c r="DE98" s="898"/>
      <c r="DF98" s="899"/>
      <c r="DG98" s="897"/>
      <c r="DH98" s="898"/>
      <c r="DI98" s="898"/>
      <c r="DJ98" s="898"/>
      <c r="DK98" s="899"/>
      <c r="DL98" s="897"/>
      <c r="DM98" s="898"/>
      <c r="DN98" s="898"/>
      <c r="DO98" s="898"/>
      <c r="DP98" s="899"/>
      <c r="DQ98" s="897"/>
      <c r="DR98" s="898"/>
      <c r="DS98" s="898"/>
      <c r="DT98" s="898"/>
      <c r="DU98" s="899"/>
      <c r="DV98" s="894"/>
      <c r="DW98" s="895"/>
      <c r="DX98" s="895"/>
      <c r="DY98" s="895"/>
      <c r="DZ98" s="896"/>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94"/>
      <c r="BT99" s="895"/>
      <c r="BU99" s="895"/>
      <c r="BV99" s="895"/>
      <c r="BW99" s="895"/>
      <c r="BX99" s="895"/>
      <c r="BY99" s="895"/>
      <c r="BZ99" s="895"/>
      <c r="CA99" s="895"/>
      <c r="CB99" s="895"/>
      <c r="CC99" s="895"/>
      <c r="CD99" s="895"/>
      <c r="CE99" s="895"/>
      <c r="CF99" s="895"/>
      <c r="CG99" s="900"/>
      <c r="CH99" s="897"/>
      <c r="CI99" s="898"/>
      <c r="CJ99" s="898"/>
      <c r="CK99" s="898"/>
      <c r="CL99" s="899"/>
      <c r="CM99" s="897"/>
      <c r="CN99" s="898"/>
      <c r="CO99" s="898"/>
      <c r="CP99" s="898"/>
      <c r="CQ99" s="899"/>
      <c r="CR99" s="897"/>
      <c r="CS99" s="898"/>
      <c r="CT99" s="898"/>
      <c r="CU99" s="898"/>
      <c r="CV99" s="899"/>
      <c r="CW99" s="897"/>
      <c r="CX99" s="898"/>
      <c r="CY99" s="898"/>
      <c r="CZ99" s="898"/>
      <c r="DA99" s="899"/>
      <c r="DB99" s="897"/>
      <c r="DC99" s="898"/>
      <c r="DD99" s="898"/>
      <c r="DE99" s="898"/>
      <c r="DF99" s="899"/>
      <c r="DG99" s="897"/>
      <c r="DH99" s="898"/>
      <c r="DI99" s="898"/>
      <c r="DJ99" s="898"/>
      <c r="DK99" s="899"/>
      <c r="DL99" s="897"/>
      <c r="DM99" s="898"/>
      <c r="DN99" s="898"/>
      <c r="DO99" s="898"/>
      <c r="DP99" s="899"/>
      <c r="DQ99" s="897"/>
      <c r="DR99" s="898"/>
      <c r="DS99" s="898"/>
      <c r="DT99" s="898"/>
      <c r="DU99" s="899"/>
      <c r="DV99" s="894"/>
      <c r="DW99" s="895"/>
      <c r="DX99" s="895"/>
      <c r="DY99" s="895"/>
      <c r="DZ99" s="896"/>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94"/>
      <c r="BT100" s="895"/>
      <c r="BU100" s="895"/>
      <c r="BV100" s="895"/>
      <c r="BW100" s="895"/>
      <c r="BX100" s="895"/>
      <c r="BY100" s="895"/>
      <c r="BZ100" s="895"/>
      <c r="CA100" s="895"/>
      <c r="CB100" s="895"/>
      <c r="CC100" s="895"/>
      <c r="CD100" s="895"/>
      <c r="CE100" s="895"/>
      <c r="CF100" s="895"/>
      <c r="CG100" s="900"/>
      <c r="CH100" s="897"/>
      <c r="CI100" s="898"/>
      <c r="CJ100" s="898"/>
      <c r="CK100" s="898"/>
      <c r="CL100" s="899"/>
      <c r="CM100" s="897"/>
      <c r="CN100" s="898"/>
      <c r="CO100" s="898"/>
      <c r="CP100" s="898"/>
      <c r="CQ100" s="899"/>
      <c r="CR100" s="897"/>
      <c r="CS100" s="898"/>
      <c r="CT100" s="898"/>
      <c r="CU100" s="898"/>
      <c r="CV100" s="899"/>
      <c r="CW100" s="897"/>
      <c r="CX100" s="898"/>
      <c r="CY100" s="898"/>
      <c r="CZ100" s="898"/>
      <c r="DA100" s="899"/>
      <c r="DB100" s="897"/>
      <c r="DC100" s="898"/>
      <c r="DD100" s="898"/>
      <c r="DE100" s="898"/>
      <c r="DF100" s="899"/>
      <c r="DG100" s="897"/>
      <c r="DH100" s="898"/>
      <c r="DI100" s="898"/>
      <c r="DJ100" s="898"/>
      <c r="DK100" s="899"/>
      <c r="DL100" s="897"/>
      <c r="DM100" s="898"/>
      <c r="DN100" s="898"/>
      <c r="DO100" s="898"/>
      <c r="DP100" s="899"/>
      <c r="DQ100" s="897"/>
      <c r="DR100" s="898"/>
      <c r="DS100" s="898"/>
      <c r="DT100" s="898"/>
      <c r="DU100" s="899"/>
      <c r="DV100" s="894"/>
      <c r="DW100" s="895"/>
      <c r="DX100" s="895"/>
      <c r="DY100" s="895"/>
      <c r="DZ100" s="896"/>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94"/>
      <c r="BT101" s="895"/>
      <c r="BU101" s="895"/>
      <c r="BV101" s="895"/>
      <c r="BW101" s="895"/>
      <c r="BX101" s="895"/>
      <c r="BY101" s="895"/>
      <c r="BZ101" s="895"/>
      <c r="CA101" s="895"/>
      <c r="CB101" s="895"/>
      <c r="CC101" s="895"/>
      <c r="CD101" s="895"/>
      <c r="CE101" s="895"/>
      <c r="CF101" s="895"/>
      <c r="CG101" s="900"/>
      <c r="CH101" s="897"/>
      <c r="CI101" s="898"/>
      <c r="CJ101" s="898"/>
      <c r="CK101" s="898"/>
      <c r="CL101" s="899"/>
      <c r="CM101" s="897"/>
      <c r="CN101" s="898"/>
      <c r="CO101" s="898"/>
      <c r="CP101" s="898"/>
      <c r="CQ101" s="899"/>
      <c r="CR101" s="897"/>
      <c r="CS101" s="898"/>
      <c r="CT101" s="898"/>
      <c r="CU101" s="898"/>
      <c r="CV101" s="899"/>
      <c r="CW101" s="897"/>
      <c r="CX101" s="898"/>
      <c r="CY101" s="898"/>
      <c r="CZ101" s="898"/>
      <c r="DA101" s="899"/>
      <c r="DB101" s="897"/>
      <c r="DC101" s="898"/>
      <c r="DD101" s="898"/>
      <c r="DE101" s="898"/>
      <c r="DF101" s="899"/>
      <c r="DG101" s="897"/>
      <c r="DH101" s="898"/>
      <c r="DI101" s="898"/>
      <c r="DJ101" s="898"/>
      <c r="DK101" s="899"/>
      <c r="DL101" s="897"/>
      <c r="DM101" s="898"/>
      <c r="DN101" s="898"/>
      <c r="DO101" s="898"/>
      <c r="DP101" s="899"/>
      <c r="DQ101" s="897"/>
      <c r="DR101" s="898"/>
      <c r="DS101" s="898"/>
      <c r="DT101" s="898"/>
      <c r="DU101" s="899"/>
      <c r="DV101" s="894"/>
      <c r="DW101" s="895"/>
      <c r="DX101" s="895"/>
      <c r="DY101" s="895"/>
      <c r="DZ101" s="896"/>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824" t="s">
        <v>399</v>
      </c>
      <c r="BS102" s="825"/>
      <c r="BT102" s="825"/>
      <c r="BU102" s="825"/>
      <c r="BV102" s="825"/>
      <c r="BW102" s="825"/>
      <c r="BX102" s="825"/>
      <c r="BY102" s="825"/>
      <c r="BZ102" s="825"/>
      <c r="CA102" s="825"/>
      <c r="CB102" s="825"/>
      <c r="CC102" s="825"/>
      <c r="CD102" s="825"/>
      <c r="CE102" s="825"/>
      <c r="CF102" s="825"/>
      <c r="CG102" s="826"/>
      <c r="CH102" s="922"/>
      <c r="CI102" s="923"/>
      <c r="CJ102" s="923"/>
      <c r="CK102" s="923"/>
      <c r="CL102" s="924"/>
      <c r="CM102" s="922"/>
      <c r="CN102" s="923"/>
      <c r="CO102" s="923"/>
      <c r="CP102" s="923"/>
      <c r="CQ102" s="924"/>
      <c r="CR102" s="925">
        <v>1011</v>
      </c>
      <c r="CS102" s="887"/>
      <c r="CT102" s="887"/>
      <c r="CU102" s="887"/>
      <c r="CV102" s="926"/>
      <c r="CW102" s="925">
        <v>567</v>
      </c>
      <c r="CX102" s="887"/>
      <c r="CY102" s="887"/>
      <c r="CZ102" s="887"/>
      <c r="DA102" s="926"/>
      <c r="DB102" s="925" t="s">
        <v>558</v>
      </c>
      <c r="DC102" s="887"/>
      <c r="DD102" s="887"/>
      <c r="DE102" s="887"/>
      <c r="DF102" s="926"/>
      <c r="DG102" s="925" t="s">
        <v>558</v>
      </c>
      <c r="DH102" s="887"/>
      <c r="DI102" s="887"/>
      <c r="DJ102" s="887"/>
      <c r="DK102" s="926"/>
      <c r="DL102" s="925" t="s">
        <v>558</v>
      </c>
      <c r="DM102" s="887"/>
      <c r="DN102" s="887"/>
      <c r="DO102" s="887"/>
      <c r="DP102" s="926"/>
      <c r="DQ102" s="925" t="s">
        <v>558</v>
      </c>
      <c r="DR102" s="887"/>
      <c r="DS102" s="887"/>
      <c r="DT102" s="887"/>
      <c r="DU102" s="926"/>
      <c r="DV102" s="824"/>
      <c r="DW102" s="825"/>
      <c r="DX102" s="825"/>
      <c r="DY102" s="825"/>
      <c r="DZ102" s="949"/>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0" t="s">
        <v>400</v>
      </c>
      <c r="BR103" s="950"/>
      <c r="BS103" s="950"/>
      <c r="BT103" s="950"/>
      <c r="BU103" s="950"/>
      <c r="BV103" s="950"/>
      <c r="BW103" s="950"/>
      <c r="BX103" s="950"/>
      <c r="BY103" s="950"/>
      <c r="BZ103" s="950"/>
      <c r="CA103" s="950"/>
      <c r="CB103" s="950"/>
      <c r="CC103" s="950"/>
      <c r="CD103" s="950"/>
      <c r="CE103" s="950"/>
      <c r="CF103" s="950"/>
      <c r="CG103" s="950"/>
      <c r="CH103" s="950"/>
      <c r="CI103" s="950"/>
      <c r="CJ103" s="950"/>
      <c r="CK103" s="950"/>
      <c r="CL103" s="950"/>
      <c r="CM103" s="950"/>
      <c r="CN103" s="950"/>
      <c r="CO103" s="950"/>
      <c r="CP103" s="950"/>
      <c r="CQ103" s="950"/>
      <c r="CR103" s="950"/>
      <c r="CS103" s="950"/>
      <c r="CT103" s="950"/>
      <c r="CU103" s="950"/>
      <c r="CV103" s="950"/>
      <c r="CW103" s="950"/>
      <c r="CX103" s="950"/>
      <c r="CY103" s="950"/>
      <c r="CZ103" s="950"/>
      <c r="DA103" s="950"/>
      <c r="DB103" s="950"/>
      <c r="DC103" s="950"/>
      <c r="DD103" s="950"/>
      <c r="DE103" s="950"/>
      <c r="DF103" s="950"/>
      <c r="DG103" s="950"/>
      <c r="DH103" s="950"/>
      <c r="DI103" s="950"/>
      <c r="DJ103" s="950"/>
      <c r="DK103" s="950"/>
      <c r="DL103" s="950"/>
      <c r="DM103" s="950"/>
      <c r="DN103" s="950"/>
      <c r="DO103" s="950"/>
      <c r="DP103" s="950"/>
      <c r="DQ103" s="950"/>
      <c r="DR103" s="950"/>
      <c r="DS103" s="950"/>
      <c r="DT103" s="950"/>
      <c r="DU103" s="950"/>
      <c r="DV103" s="950"/>
      <c r="DW103" s="950"/>
      <c r="DX103" s="950"/>
      <c r="DY103" s="950"/>
      <c r="DZ103" s="950"/>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1" t="s">
        <v>401</v>
      </c>
      <c r="BR104" s="951"/>
      <c r="BS104" s="951"/>
      <c r="BT104" s="951"/>
      <c r="BU104" s="951"/>
      <c r="BV104" s="951"/>
      <c r="BW104" s="951"/>
      <c r="BX104" s="951"/>
      <c r="BY104" s="951"/>
      <c r="BZ104" s="951"/>
      <c r="CA104" s="951"/>
      <c r="CB104" s="951"/>
      <c r="CC104" s="951"/>
      <c r="CD104" s="951"/>
      <c r="CE104" s="951"/>
      <c r="CF104" s="951"/>
      <c r="CG104" s="951"/>
      <c r="CH104" s="951"/>
      <c r="CI104" s="951"/>
      <c r="CJ104" s="951"/>
      <c r="CK104" s="951"/>
      <c r="CL104" s="951"/>
      <c r="CM104" s="951"/>
      <c r="CN104" s="951"/>
      <c r="CO104" s="951"/>
      <c r="CP104" s="951"/>
      <c r="CQ104" s="951"/>
      <c r="CR104" s="951"/>
      <c r="CS104" s="951"/>
      <c r="CT104" s="951"/>
      <c r="CU104" s="951"/>
      <c r="CV104" s="951"/>
      <c r="CW104" s="951"/>
      <c r="CX104" s="951"/>
      <c r="CY104" s="951"/>
      <c r="CZ104" s="951"/>
      <c r="DA104" s="951"/>
      <c r="DB104" s="951"/>
      <c r="DC104" s="951"/>
      <c r="DD104" s="951"/>
      <c r="DE104" s="951"/>
      <c r="DF104" s="951"/>
      <c r="DG104" s="951"/>
      <c r="DH104" s="951"/>
      <c r="DI104" s="951"/>
      <c r="DJ104" s="951"/>
      <c r="DK104" s="951"/>
      <c r="DL104" s="951"/>
      <c r="DM104" s="951"/>
      <c r="DN104" s="951"/>
      <c r="DO104" s="951"/>
      <c r="DP104" s="951"/>
      <c r="DQ104" s="951"/>
      <c r="DR104" s="951"/>
      <c r="DS104" s="951"/>
      <c r="DT104" s="951"/>
      <c r="DU104" s="951"/>
      <c r="DV104" s="951"/>
      <c r="DW104" s="951"/>
      <c r="DX104" s="951"/>
      <c r="DY104" s="951"/>
      <c r="DZ104" s="951"/>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402</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403</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2" t="s">
        <v>404</v>
      </c>
      <c r="B108" s="953"/>
      <c r="C108" s="953"/>
      <c r="D108" s="953"/>
      <c r="E108" s="953"/>
      <c r="F108" s="953"/>
      <c r="G108" s="953"/>
      <c r="H108" s="953"/>
      <c r="I108" s="953"/>
      <c r="J108" s="953"/>
      <c r="K108" s="953"/>
      <c r="L108" s="953"/>
      <c r="M108" s="953"/>
      <c r="N108" s="953"/>
      <c r="O108" s="953"/>
      <c r="P108" s="953"/>
      <c r="Q108" s="953"/>
      <c r="R108" s="953"/>
      <c r="S108" s="953"/>
      <c r="T108" s="953"/>
      <c r="U108" s="953"/>
      <c r="V108" s="953"/>
      <c r="W108" s="953"/>
      <c r="X108" s="953"/>
      <c r="Y108" s="953"/>
      <c r="Z108" s="953"/>
      <c r="AA108" s="953"/>
      <c r="AB108" s="953"/>
      <c r="AC108" s="953"/>
      <c r="AD108" s="953"/>
      <c r="AE108" s="953"/>
      <c r="AF108" s="953"/>
      <c r="AG108" s="953"/>
      <c r="AH108" s="953"/>
      <c r="AI108" s="953"/>
      <c r="AJ108" s="953"/>
      <c r="AK108" s="953"/>
      <c r="AL108" s="953"/>
      <c r="AM108" s="953"/>
      <c r="AN108" s="953"/>
      <c r="AO108" s="953"/>
      <c r="AP108" s="953"/>
      <c r="AQ108" s="953"/>
      <c r="AR108" s="953"/>
      <c r="AS108" s="953"/>
      <c r="AT108" s="954"/>
      <c r="AU108" s="952" t="s">
        <v>405</v>
      </c>
      <c r="AV108" s="953"/>
      <c r="AW108" s="953"/>
      <c r="AX108" s="953"/>
      <c r="AY108" s="953"/>
      <c r="AZ108" s="953"/>
      <c r="BA108" s="953"/>
      <c r="BB108" s="953"/>
      <c r="BC108" s="953"/>
      <c r="BD108" s="953"/>
      <c r="BE108" s="953"/>
      <c r="BF108" s="953"/>
      <c r="BG108" s="953"/>
      <c r="BH108" s="953"/>
      <c r="BI108" s="953"/>
      <c r="BJ108" s="953"/>
      <c r="BK108" s="953"/>
      <c r="BL108" s="953"/>
      <c r="BM108" s="953"/>
      <c r="BN108" s="953"/>
      <c r="BO108" s="953"/>
      <c r="BP108" s="953"/>
      <c r="BQ108" s="953"/>
      <c r="BR108" s="953"/>
      <c r="BS108" s="953"/>
      <c r="BT108" s="953"/>
      <c r="BU108" s="953"/>
      <c r="BV108" s="953"/>
      <c r="BW108" s="953"/>
      <c r="BX108" s="953"/>
      <c r="BY108" s="953"/>
      <c r="BZ108" s="953"/>
      <c r="CA108" s="953"/>
      <c r="CB108" s="953"/>
      <c r="CC108" s="953"/>
      <c r="CD108" s="953"/>
      <c r="CE108" s="953"/>
      <c r="CF108" s="953"/>
      <c r="CG108" s="953"/>
      <c r="CH108" s="953"/>
      <c r="CI108" s="953"/>
      <c r="CJ108" s="953"/>
      <c r="CK108" s="953"/>
      <c r="CL108" s="953"/>
      <c r="CM108" s="953"/>
      <c r="CN108" s="953"/>
      <c r="CO108" s="953"/>
      <c r="CP108" s="953"/>
      <c r="CQ108" s="953"/>
      <c r="CR108" s="953"/>
      <c r="CS108" s="953"/>
      <c r="CT108" s="953"/>
      <c r="CU108" s="953"/>
      <c r="CV108" s="953"/>
      <c r="CW108" s="953"/>
      <c r="CX108" s="953"/>
      <c r="CY108" s="953"/>
      <c r="CZ108" s="953"/>
      <c r="DA108" s="953"/>
      <c r="DB108" s="953"/>
      <c r="DC108" s="953"/>
      <c r="DD108" s="953"/>
      <c r="DE108" s="953"/>
      <c r="DF108" s="953"/>
      <c r="DG108" s="953"/>
      <c r="DH108" s="953"/>
      <c r="DI108" s="953"/>
      <c r="DJ108" s="953"/>
      <c r="DK108" s="953"/>
      <c r="DL108" s="953"/>
      <c r="DM108" s="953"/>
      <c r="DN108" s="953"/>
      <c r="DO108" s="953"/>
      <c r="DP108" s="953"/>
      <c r="DQ108" s="953"/>
      <c r="DR108" s="953"/>
      <c r="DS108" s="953"/>
      <c r="DT108" s="953"/>
      <c r="DU108" s="953"/>
      <c r="DV108" s="953"/>
      <c r="DW108" s="953"/>
      <c r="DX108" s="953"/>
      <c r="DY108" s="953"/>
      <c r="DZ108" s="954"/>
    </row>
    <row r="109" spans="1:131" s="212" customFormat="1" ht="26.25" customHeight="1" x14ac:dyDescent="0.2">
      <c r="A109" s="947" t="s">
        <v>406</v>
      </c>
      <c r="B109" s="928"/>
      <c r="C109" s="928"/>
      <c r="D109" s="928"/>
      <c r="E109" s="928"/>
      <c r="F109" s="928"/>
      <c r="G109" s="928"/>
      <c r="H109" s="928"/>
      <c r="I109" s="928"/>
      <c r="J109" s="928"/>
      <c r="K109" s="928"/>
      <c r="L109" s="928"/>
      <c r="M109" s="928"/>
      <c r="N109" s="928"/>
      <c r="O109" s="928"/>
      <c r="P109" s="928"/>
      <c r="Q109" s="928"/>
      <c r="R109" s="928"/>
      <c r="S109" s="928"/>
      <c r="T109" s="928"/>
      <c r="U109" s="928"/>
      <c r="V109" s="928"/>
      <c r="W109" s="928"/>
      <c r="X109" s="928"/>
      <c r="Y109" s="928"/>
      <c r="Z109" s="929"/>
      <c r="AA109" s="927" t="s">
        <v>407</v>
      </c>
      <c r="AB109" s="928"/>
      <c r="AC109" s="928"/>
      <c r="AD109" s="928"/>
      <c r="AE109" s="929"/>
      <c r="AF109" s="927" t="s">
        <v>408</v>
      </c>
      <c r="AG109" s="928"/>
      <c r="AH109" s="928"/>
      <c r="AI109" s="928"/>
      <c r="AJ109" s="929"/>
      <c r="AK109" s="927" t="s">
        <v>294</v>
      </c>
      <c r="AL109" s="928"/>
      <c r="AM109" s="928"/>
      <c r="AN109" s="928"/>
      <c r="AO109" s="929"/>
      <c r="AP109" s="927" t="s">
        <v>409</v>
      </c>
      <c r="AQ109" s="928"/>
      <c r="AR109" s="928"/>
      <c r="AS109" s="928"/>
      <c r="AT109" s="930"/>
      <c r="AU109" s="947" t="s">
        <v>406</v>
      </c>
      <c r="AV109" s="928"/>
      <c r="AW109" s="928"/>
      <c r="AX109" s="928"/>
      <c r="AY109" s="928"/>
      <c r="AZ109" s="928"/>
      <c r="BA109" s="928"/>
      <c r="BB109" s="928"/>
      <c r="BC109" s="928"/>
      <c r="BD109" s="928"/>
      <c r="BE109" s="928"/>
      <c r="BF109" s="928"/>
      <c r="BG109" s="928"/>
      <c r="BH109" s="928"/>
      <c r="BI109" s="928"/>
      <c r="BJ109" s="928"/>
      <c r="BK109" s="928"/>
      <c r="BL109" s="928"/>
      <c r="BM109" s="928"/>
      <c r="BN109" s="928"/>
      <c r="BO109" s="928"/>
      <c r="BP109" s="929"/>
      <c r="BQ109" s="927" t="s">
        <v>407</v>
      </c>
      <c r="BR109" s="928"/>
      <c r="BS109" s="928"/>
      <c r="BT109" s="928"/>
      <c r="BU109" s="929"/>
      <c r="BV109" s="927" t="s">
        <v>408</v>
      </c>
      <c r="BW109" s="928"/>
      <c r="BX109" s="928"/>
      <c r="BY109" s="928"/>
      <c r="BZ109" s="929"/>
      <c r="CA109" s="927" t="s">
        <v>294</v>
      </c>
      <c r="CB109" s="928"/>
      <c r="CC109" s="928"/>
      <c r="CD109" s="928"/>
      <c r="CE109" s="929"/>
      <c r="CF109" s="948" t="s">
        <v>409</v>
      </c>
      <c r="CG109" s="948"/>
      <c r="CH109" s="948"/>
      <c r="CI109" s="948"/>
      <c r="CJ109" s="948"/>
      <c r="CK109" s="927" t="s">
        <v>410</v>
      </c>
      <c r="CL109" s="928"/>
      <c r="CM109" s="928"/>
      <c r="CN109" s="928"/>
      <c r="CO109" s="928"/>
      <c r="CP109" s="928"/>
      <c r="CQ109" s="928"/>
      <c r="CR109" s="928"/>
      <c r="CS109" s="928"/>
      <c r="CT109" s="928"/>
      <c r="CU109" s="928"/>
      <c r="CV109" s="928"/>
      <c r="CW109" s="928"/>
      <c r="CX109" s="928"/>
      <c r="CY109" s="928"/>
      <c r="CZ109" s="928"/>
      <c r="DA109" s="928"/>
      <c r="DB109" s="928"/>
      <c r="DC109" s="928"/>
      <c r="DD109" s="928"/>
      <c r="DE109" s="928"/>
      <c r="DF109" s="929"/>
      <c r="DG109" s="927" t="s">
        <v>407</v>
      </c>
      <c r="DH109" s="928"/>
      <c r="DI109" s="928"/>
      <c r="DJ109" s="928"/>
      <c r="DK109" s="929"/>
      <c r="DL109" s="927" t="s">
        <v>408</v>
      </c>
      <c r="DM109" s="928"/>
      <c r="DN109" s="928"/>
      <c r="DO109" s="928"/>
      <c r="DP109" s="929"/>
      <c r="DQ109" s="927" t="s">
        <v>294</v>
      </c>
      <c r="DR109" s="928"/>
      <c r="DS109" s="928"/>
      <c r="DT109" s="928"/>
      <c r="DU109" s="929"/>
      <c r="DV109" s="927" t="s">
        <v>409</v>
      </c>
      <c r="DW109" s="928"/>
      <c r="DX109" s="928"/>
      <c r="DY109" s="928"/>
      <c r="DZ109" s="930"/>
    </row>
    <row r="110" spans="1:131" s="212" customFormat="1" ht="26.25" customHeight="1" x14ac:dyDescent="0.2">
      <c r="A110" s="931" t="s">
        <v>411</v>
      </c>
      <c r="B110" s="932"/>
      <c r="C110" s="932"/>
      <c r="D110" s="932"/>
      <c r="E110" s="932"/>
      <c r="F110" s="932"/>
      <c r="G110" s="932"/>
      <c r="H110" s="932"/>
      <c r="I110" s="932"/>
      <c r="J110" s="932"/>
      <c r="K110" s="932"/>
      <c r="L110" s="932"/>
      <c r="M110" s="932"/>
      <c r="N110" s="932"/>
      <c r="O110" s="932"/>
      <c r="P110" s="932"/>
      <c r="Q110" s="932"/>
      <c r="R110" s="932"/>
      <c r="S110" s="932"/>
      <c r="T110" s="932"/>
      <c r="U110" s="932"/>
      <c r="V110" s="932"/>
      <c r="W110" s="932"/>
      <c r="X110" s="932"/>
      <c r="Y110" s="932"/>
      <c r="Z110" s="933"/>
      <c r="AA110" s="934">
        <v>866513</v>
      </c>
      <c r="AB110" s="935"/>
      <c r="AC110" s="935"/>
      <c r="AD110" s="935"/>
      <c r="AE110" s="936"/>
      <c r="AF110" s="937">
        <v>929847</v>
      </c>
      <c r="AG110" s="935"/>
      <c r="AH110" s="935"/>
      <c r="AI110" s="935"/>
      <c r="AJ110" s="936"/>
      <c r="AK110" s="937">
        <v>1031708</v>
      </c>
      <c r="AL110" s="935"/>
      <c r="AM110" s="935"/>
      <c r="AN110" s="935"/>
      <c r="AO110" s="936"/>
      <c r="AP110" s="938">
        <v>1.6</v>
      </c>
      <c r="AQ110" s="939"/>
      <c r="AR110" s="939"/>
      <c r="AS110" s="939"/>
      <c r="AT110" s="940"/>
      <c r="AU110" s="941" t="s">
        <v>69</v>
      </c>
      <c r="AV110" s="942"/>
      <c r="AW110" s="942"/>
      <c r="AX110" s="942"/>
      <c r="AY110" s="942"/>
      <c r="AZ110" s="964" t="s">
        <v>412</v>
      </c>
      <c r="BA110" s="932"/>
      <c r="BB110" s="932"/>
      <c r="BC110" s="932"/>
      <c r="BD110" s="932"/>
      <c r="BE110" s="932"/>
      <c r="BF110" s="932"/>
      <c r="BG110" s="932"/>
      <c r="BH110" s="932"/>
      <c r="BI110" s="932"/>
      <c r="BJ110" s="932"/>
      <c r="BK110" s="932"/>
      <c r="BL110" s="932"/>
      <c r="BM110" s="932"/>
      <c r="BN110" s="932"/>
      <c r="BO110" s="932"/>
      <c r="BP110" s="933"/>
      <c r="BQ110" s="965">
        <v>15834058</v>
      </c>
      <c r="BR110" s="966"/>
      <c r="BS110" s="966"/>
      <c r="BT110" s="966"/>
      <c r="BU110" s="966"/>
      <c r="BV110" s="966">
        <v>15957522</v>
      </c>
      <c r="BW110" s="966"/>
      <c r="BX110" s="966"/>
      <c r="BY110" s="966"/>
      <c r="BZ110" s="966"/>
      <c r="CA110" s="966">
        <v>18434781</v>
      </c>
      <c r="CB110" s="966"/>
      <c r="CC110" s="966"/>
      <c r="CD110" s="966"/>
      <c r="CE110" s="966"/>
      <c r="CF110" s="979">
        <v>28.8</v>
      </c>
      <c r="CG110" s="980"/>
      <c r="CH110" s="980"/>
      <c r="CI110" s="980"/>
      <c r="CJ110" s="980"/>
      <c r="CK110" s="981" t="s">
        <v>413</v>
      </c>
      <c r="CL110" s="982"/>
      <c r="CM110" s="964" t="s">
        <v>414</v>
      </c>
      <c r="CN110" s="932"/>
      <c r="CO110" s="932"/>
      <c r="CP110" s="932"/>
      <c r="CQ110" s="932"/>
      <c r="CR110" s="932"/>
      <c r="CS110" s="932"/>
      <c r="CT110" s="932"/>
      <c r="CU110" s="932"/>
      <c r="CV110" s="932"/>
      <c r="CW110" s="932"/>
      <c r="CX110" s="932"/>
      <c r="CY110" s="932"/>
      <c r="CZ110" s="932"/>
      <c r="DA110" s="932"/>
      <c r="DB110" s="932"/>
      <c r="DC110" s="932"/>
      <c r="DD110" s="932"/>
      <c r="DE110" s="932"/>
      <c r="DF110" s="933"/>
      <c r="DG110" s="965" t="s">
        <v>122</v>
      </c>
      <c r="DH110" s="966"/>
      <c r="DI110" s="966"/>
      <c r="DJ110" s="966"/>
      <c r="DK110" s="966"/>
      <c r="DL110" s="966" t="s">
        <v>122</v>
      </c>
      <c r="DM110" s="966"/>
      <c r="DN110" s="966"/>
      <c r="DO110" s="966"/>
      <c r="DP110" s="966"/>
      <c r="DQ110" s="966" t="s">
        <v>122</v>
      </c>
      <c r="DR110" s="966"/>
      <c r="DS110" s="966"/>
      <c r="DT110" s="966"/>
      <c r="DU110" s="966"/>
      <c r="DV110" s="967" t="s">
        <v>122</v>
      </c>
      <c r="DW110" s="967"/>
      <c r="DX110" s="967"/>
      <c r="DY110" s="967"/>
      <c r="DZ110" s="968"/>
    </row>
    <row r="111" spans="1:131" s="212" customFormat="1" ht="26.25" customHeight="1" x14ac:dyDescent="0.2">
      <c r="A111" s="969" t="s">
        <v>415</v>
      </c>
      <c r="B111" s="970"/>
      <c r="C111" s="970"/>
      <c r="D111" s="970"/>
      <c r="E111" s="970"/>
      <c r="F111" s="970"/>
      <c r="G111" s="970"/>
      <c r="H111" s="970"/>
      <c r="I111" s="970"/>
      <c r="J111" s="970"/>
      <c r="K111" s="970"/>
      <c r="L111" s="970"/>
      <c r="M111" s="970"/>
      <c r="N111" s="970"/>
      <c r="O111" s="970"/>
      <c r="P111" s="970"/>
      <c r="Q111" s="970"/>
      <c r="R111" s="970"/>
      <c r="S111" s="970"/>
      <c r="T111" s="970"/>
      <c r="U111" s="970"/>
      <c r="V111" s="970"/>
      <c r="W111" s="970"/>
      <c r="X111" s="970"/>
      <c r="Y111" s="970"/>
      <c r="Z111" s="971"/>
      <c r="AA111" s="972" t="s">
        <v>122</v>
      </c>
      <c r="AB111" s="973"/>
      <c r="AC111" s="973"/>
      <c r="AD111" s="973"/>
      <c r="AE111" s="974"/>
      <c r="AF111" s="975" t="s">
        <v>122</v>
      </c>
      <c r="AG111" s="973"/>
      <c r="AH111" s="973"/>
      <c r="AI111" s="973"/>
      <c r="AJ111" s="974"/>
      <c r="AK111" s="975" t="s">
        <v>122</v>
      </c>
      <c r="AL111" s="973"/>
      <c r="AM111" s="973"/>
      <c r="AN111" s="973"/>
      <c r="AO111" s="974"/>
      <c r="AP111" s="976" t="s">
        <v>122</v>
      </c>
      <c r="AQ111" s="977"/>
      <c r="AR111" s="977"/>
      <c r="AS111" s="977"/>
      <c r="AT111" s="978"/>
      <c r="AU111" s="943"/>
      <c r="AV111" s="944"/>
      <c r="AW111" s="944"/>
      <c r="AX111" s="944"/>
      <c r="AY111" s="944"/>
      <c r="AZ111" s="957" t="s">
        <v>416</v>
      </c>
      <c r="BA111" s="958"/>
      <c r="BB111" s="958"/>
      <c r="BC111" s="958"/>
      <c r="BD111" s="958"/>
      <c r="BE111" s="958"/>
      <c r="BF111" s="958"/>
      <c r="BG111" s="958"/>
      <c r="BH111" s="958"/>
      <c r="BI111" s="958"/>
      <c r="BJ111" s="958"/>
      <c r="BK111" s="958"/>
      <c r="BL111" s="958"/>
      <c r="BM111" s="958"/>
      <c r="BN111" s="958"/>
      <c r="BO111" s="958"/>
      <c r="BP111" s="959"/>
      <c r="BQ111" s="960">
        <v>149093</v>
      </c>
      <c r="BR111" s="961"/>
      <c r="BS111" s="961"/>
      <c r="BT111" s="961"/>
      <c r="BU111" s="961"/>
      <c r="BV111" s="961">
        <v>24000</v>
      </c>
      <c r="BW111" s="961"/>
      <c r="BX111" s="961"/>
      <c r="BY111" s="961"/>
      <c r="BZ111" s="961"/>
      <c r="CA111" s="961" t="s">
        <v>122</v>
      </c>
      <c r="CB111" s="961"/>
      <c r="CC111" s="961"/>
      <c r="CD111" s="961"/>
      <c r="CE111" s="961"/>
      <c r="CF111" s="955" t="s">
        <v>122</v>
      </c>
      <c r="CG111" s="956"/>
      <c r="CH111" s="956"/>
      <c r="CI111" s="956"/>
      <c r="CJ111" s="956"/>
      <c r="CK111" s="983"/>
      <c r="CL111" s="984"/>
      <c r="CM111" s="957" t="s">
        <v>417</v>
      </c>
      <c r="CN111" s="958"/>
      <c r="CO111" s="958"/>
      <c r="CP111" s="958"/>
      <c r="CQ111" s="958"/>
      <c r="CR111" s="958"/>
      <c r="CS111" s="958"/>
      <c r="CT111" s="958"/>
      <c r="CU111" s="958"/>
      <c r="CV111" s="958"/>
      <c r="CW111" s="958"/>
      <c r="CX111" s="958"/>
      <c r="CY111" s="958"/>
      <c r="CZ111" s="958"/>
      <c r="DA111" s="958"/>
      <c r="DB111" s="958"/>
      <c r="DC111" s="958"/>
      <c r="DD111" s="958"/>
      <c r="DE111" s="958"/>
      <c r="DF111" s="959"/>
      <c r="DG111" s="960" t="s">
        <v>122</v>
      </c>
      <c r="DH111" s="961"/>
      <c r="DI111" s="961"/>
      <c r="DJ111" s="961"/>
      <c r="DK111" s="961"/>
      <c r="DL111" s="961" t="s">
        <v>122</v>
      </c>
      <c r="DM111" s="961"/>
      <c r="DN111" s="961"/>
      <c r="DO111" s="961"/>
      <c r="DP111" s="961"/>
      <c r="DQ111" s="961" t="s">
        <v>122</v>
      </c>
      <c r="DR111" s="961"/>
      <c r="DS111" s="961"/>
      <c r="DT111" s="961"/>
      <c r="DU111" s="961"/>
      <c r="DV111" s="962" t="s">
        <v>122</v>
      </c>
      <c r="DW111" s="962"/>
      <c r="DX111" s="962"/>
      <c r="DY111" s="962"/>
      <c r="DZ111" s="963"/>
    </row>
    <row r="112" spans="1:131" s="212" customFormat="1" ht="26.25" customHeight="1" x14ac:dyDescent="0.2">
      <c r="A112" s="987" t="s">
        <v>418</v>
      </c>
      <c r="B112" s="988"/>
      <c r="C112" s="958" t="s">
        <v>419</v>
      </c>
      <c r="D112" s="958"/>
      <c r="E112" s="958"/>
      <c r="F112" s="958"/>
      <c r="G112" s="958"/>
      <c r="H112" s="958"/>
      <c r="I112" s="958"/>
      <c r="J112" s="958"/>
      <c r="K112" s="958"/>
      <c r="L112" s="958"/>
      <c r="M112" s="958"/>
      <c r="N112" s="958"/>
      <c r="O112" s="958"/>
      <c r="P112" s="958"/>
      <c r="Q112" s="958"/>
      <c r="R112" s="958"/>
      <c r="S112" s="958"/>
      <c r="T112" s="958"/>
      <c r="U112" s="958"/>
      <c r="V112" s="958"/>
      <c r="W112" s="958"/>
      <c r="X112" s="958"/>
      <c r="Y112" s="958"/>
      <c r="Z112" s="959"/>
      <c r="AA112" s="993">
        <v>230913</v>
      </c>
      <c r="AB112" s="994"/>
      <c r="AC112" s="994"/>
      <c r="AD112" s="994"/>
      <c r="AE112" s="995"/>
      <c r="AF112" s="996">
        <v>215313</v>
      </c>
      <c r="AG112" s="994"/>
      <c r="AH112" s="994"/>
      <c r="AI112" s="994"/>
      <c r="AJ112" s="995"/>
      <c r="AK112" s="996">
        <v>178180</v>
      </c>
      <c r="AL112" s="994"/>
      <c r="AM112" s="994"/>
      <c r="AN112" s="994"/>
      <c r="AO112" s="995"/>
      <c r="AP112" s="997">
        <v>0.3</v>
      </c>
      <c r="AQ112" s="998"/>
      <c r="AR112" s="998"/>
      <c r="AS112" s="998"/>
      <c r="AT112" s="999"/>
      <c r="AU112" s="943"/>
      <c r="AV112" s="944"/>
      <c r="AW112" s="944"/>
      <c r="AX112" s="944"/>
      <c r="AY112" s="944"/>
      <c r="AZ112" s="957" t="s">
        <v>420</v>
      </c>
      <c r="BA112" s="958"/>
      <c r="BB112" s="958"/>
      <c r="BC112" s="958"/>
      <c r="BD112" s="958"/>
      <c r="BE112" s="958"/>
      <c r="BF112" s="958"/>
      <c r="BG112" s="958"/>
      <c r="BH112" s="958"/>
      <c r="BI112" s="958"/>
      <c r="BJ112" s="958"/>
      <c r="BK112" s="958"/>
      <c r="BL112" s="958"/>
      <c r="BM112" s="958"/>
      <c r="BN112" s="958"/>
      <c r="BO112" s="958"/>
      <c r="BP112" s="959"/>
      <c r="BQ112" s="960">
        <v>1506532</v>
      </c>
      <c r="BR112" s="961"/>
      <c r="BS112" s="961"/>
      <c r="BT112" s="961"/>
      <c r="BU112" s="961"/>
      <c r="BV112" s="961">
        <v>1416767</v>
      </c>
      <c r="BW112" s="961"/>
      <c r="BX112" s="961"/>
      <c r="BY112" s="961"/>
      <c r="BZ112" s="961"/>
      <c r="CA112" s="961">
        <v>1560214</v>
      </c>
      <c r="CB112" s="961"/>
      <c r="CC112" s="961"/>
      <c r="CD112" s="961"/>
      <c r="CE112" s="961"/>
      <c r="CF112" s="955">
        <v>2.4</v>
      </c>
      <c r="CG112" s="956"/>
      <c r="CH112" s="956"/>
      <c r="CI112" s="956"/>
      <c r="CJ112" s="956"/>
      <c r="CK112" s="983"/>
      <c r="CL112" s="984"/>
      <c r="CM112" s="957" t="s">
        <v>421</v>
      </c>
      <c r="CN112" s="958"/>
      <c r="CO112" s="958"/>
      <c r="CP112" s="958"/>
      <c r="CQ112" s="958"/>
      <c r="CR112" s="958"/>
      <c r="CS112" s="958"/>
      <c r="CT112" s="958"/>
      <c r="CU112" s="958"/>
      <c r="CV112" s="958"/>
      <c r="CW112" s="958"/>
      <c r="CX112" s="958"/>
      <c r="CY112" s="958"/>
      <c r="CZ112" s="958"/>
      <c r="DA112" s="958"/>
      <c r="DB112" s="958"/>
      <c r="DC112" s="958"/>
      <c r="DD112" s="958"/>
      <c r="DE112" s="958"/>
      <c r="DF112" s="959"/>
      <c r="DG112" s="960" t="s">
        <v>122</v>
      </c>
      <c r="DH112" s="961"/>
      <c r="DI112" s="961"/>
      <c r="DJ112" s="961"/>
      <c r="DK112" s="961"/>
      <c r="DL112" s="961" t="s">
        <v>122</v>
      </c>
      <c r="DM112" s="961"/>
      <c r="DN112" s="961"/>
      <c r="DO112" s="961"/>
      <c r="DP112" s="961"/>
      <c r="DQ112" s="961" t="s">
        <v>122</v>
      </c>
      <c r="DR112" s="961"/>
      <c r="DS112" s="961"/>
      <c r="DT112" s="961"/>
      <c r="DU112" s="961"/>
      <c r="DV112" s="962" t="s">
        <v>122</v>
      </c>
      <c r="DW112" s="962"/>
      <c r="DX112" s="962"/>
      <c r="DY112" s="962"/>
      <c r="DZ112" s="963"/>
    </row>
    <row r="113" spans="1:130" s="212" customFormat="1" ht="26.25" customHeight="1" x14ac:dyDescent="0.2">
      <c r="A113" s="989"/>
      <c r="B113" s="990"/>
      <c r="C113" s="958" t="s">
        <v>422</v>
      </c>
      <c r="D113" s="958"/>
      <c r="E113" s="958"/>
      <c r="F113" s="958"/>
      <c r="G113" s="958"/>
      <c r="H113" s="958"/>
      <c r="I113" s="958"/>
      <c r="J113" s="958"/>
      <c r="K113" s="958"/>
      <c r="L113" s="958"/>
      <c r="M113" s="958"/>
      <c r="N113" s="958"/>
      <c r="O113" s="958"/>
      <c r="P113" s="958"/>
      <c r="Q113" s="958"/>
      <c r="R113" s="958"/>
      <c r="S113" s="958"/>
      <c r="T113" s="958"/>
      <c r="U113" s="958"/>
      <c r="V113" s="958"/>
      <c r="W113" s="958"/>
      <c r="X113" s="958"/>
      <c r="Y113" s="958"/>
      <c r="Z113" s="959"/>
      <c r="AA113" s="972">
        <v>119092</v>
      </c>
      <c r="AB113" s="973"/>
      <c r="AC113" s="973"/>
      <c r="AD113" s="973"/>
      <c r="AE113" s="974"/>
      <c r="AF113" s="975">
        <v>119092</v>
      </c>
      <c r="AG113" s="973"/>
      <c r="AH113" s="973"/>
      <c r="AI113" s="973"/>
      <c r="AJ113" s="974"/>
      <c r="AK113" s="975">
        <v>119093</v>
      </c>
      <c r="AL113" s="973"/>
      <c r="AM113" s="973"/>
      <c r="AN113" s="973"/>
      <c r="AO113" s="974"/>
      <c r="AP113" s="976">
        <v>0.2</v>
      </c>
      <c r="AQ113" s="977"/>
      <c r="AR113" s="977"/>
      <c r="AS113" s="977"/>
      <c r="AT113" s="978"/>
      <c r="AU113" s="943"/>
      <c r="AV113" s="944"/>
      <c r="AW113" s="944"/>
      <c r="AX113" s="944"/>
      <c r="AY113" s="944"/>
      <c r="AZ113" s="957" t="s">
        <v>423</v>
      </c>
      <c r="BA113" s="958"/>
      <c r="BB113" s="958"/>
      <c r="BC113" s="958"/>
      <c r="BD113" s="958"/>
      <c r="BE113" s="958"/>
      <c r="BF113" s="958"/>
      <c r="BG113" s="958"/>
      <c r="BH113" s="958"/>
      <c r="BI113" s="958"/>
      <c r="BJ113" s="958"/>
      <c r="BK113" s="958"/>
      <c r="BL113" s="958"/>
      <c r="BM113" s="958"/>
      <c r="BN113" s="958"/>
      <c r="BO113" s="958"/>
      <c r="BP113" s="959"/>
      <c r="BQ113" s="960">
        <v>1389578</v>
      </c>
      <c r="BR113" s="961"/>
      <c r="BS113" s="961"/>
      <c r="BT113" s="961"/>
      <c r="BU113" s="961"/>
      <c r="BV113" s="961">
        <v>1394135</v>
      </c>
      <c r="BW113" s="961"/>
      <c r="BX113" s="961"/>
      <c r="BY113" s="961"/>
      <c r="BZ113" s="961"/>
      <c r="CA113" s="961">
        <v>1658367</v>
      </c>
      <c r="CB113" s="961"/>
      <c r="CC113" s="961"/>
      <c r="CD113" s="961"/>
      <c r="CE113" s="961"/>
      <c r="CF113" s="955">
        <v>2.6</v>
      </c>
      <c r="CG113" s="956"/>
      <c r="CH113" s="956"/>
      <c r="CI113" s="956"/>
      <c r="CJ113" s="956"/>
      <c r="CK113" s="983"/>
      <c r="CL113" s="984"/>
      <c r="CM113" s="957" t="s">
        <v>424</v>
      </c>
      <c r="CN113" s="958"/>
      <c r="CO113" s="958"/>
      <c r="CP113" s="958"/>
      <c r="CQ113" s="958"/>
      <c r="CR113" s="958"/>
      <c r="CS113" s="958"/>
      <c r="CT113" s="958"/>
      <c r="CU113" s="958"/>
      <c r="CV113" s="958"/>
      <c r="CW113" s="958"/>
      <c r="CX113" s="958"/>
      <c r="CY113" s="958"/>
      <c r="CZ113" s="958"/>
      <c r="DA113" s="958"/>
      <c r="DB113" s="958"/>
      <c r="DC113" s="958"/>
      <c r="DD113" s="958"/>
      <c r="DE113" s="958"/>
      <c r="DF113" s="959"/>
      <c r="DG113" s="993" t="s">
        <v>122</v>
      </c>
      <c r="DH113" s="994"/>
      <c r="DI113" s="994"/>
      <c r="DJ113" s="994"/>
      <c r="DK113" s="995"/>
      <c r="DL113" s="996" t="s">
        <v>122</v>
      </c>
      <c r="DM113" s="994"/>
      <c r="DN113" s="994"/>
      <c r="DO113" s="994"/>
      <c r="DP113" s="995"/>
      <c r="DQ113" s="996" t="s">
        <v>122</v>
      </c>
      <c r="DR113" s="994"/>
      <c r="DS113" s="994"/>
      <c r="DT113" s="994"/>
      <c r="DU113" s="995"/>
      <c r="DV113" s="997" t="s">
        <v>122</v>
      </c>
      <c r="DW113" s="998"/>
      <c r="DX113" s="998"/>
      <c r="DY113" s="998"/>
      <c r="DZ113" s="999"/>
    </row>
    <row r="114" spans="1:130" s="212" customFormat="1" ht="26.25" customHeight="1" x14ac:dyDescent="0.2">
      <c r="A114" s="989"/>
      <c r="B114" s="990"/>
      <c r="C114" s="958" t="s">
        <v>425</v>
      </c>
      <c r="D114" s="958"/>
      <c r="E114" s="958"/>
      <c r="F114" s="958"/>
      <c r="G114" s="958"/>
      <c r="H114" s="958"/>
      <c r="I114" s="958"/>
      <c r="J114" s="958"/>
      <c r="K114" s="958"/>
      <c r="L114" s="958"/>
      <c r="M114" s="958"/>
      <c r="N114" s="958"/>
      <c r="O114" s="958"/>
      <c r="P114" s="958"/>
      <c r="Q114" s="958"/>
      <c r="R114" s="958"/>
      <c r="S114" s="958"/>
      <c r="T114" s="958"/>
      <c r="U114" s="958"/>
      <c r="V114" s="958"/>
      <c r="W114" s="958"/>
      <c r="X114" s="958"/>
      <c r="Y114" s="958"/>
      <c r="Z114" s="959"/>
      <c r="AA114" s="993">
        <v>72617</v>
      </c>
      <c r="AB114" s="994"/>
      <c r="AC114" s="994"/>
      <c r="AD114" s="994"/>
      <c r="AE114" s="995"/>
      <c r="AF114" s="996">
        <v>89167</v>
      </c>
      <c r="AG114" s="994"/>
      <c r="AH114" s="994"/>
      <c r="AI114" s="994"/>
      <c r="AJ114" s="995"/>
      <c r="AK114" s="996">
        <v>144940</v>
      </c>
      <c r="AL114" s="994"/>
      <c r="AM114" s="994"/>
      <c r="AN114" s="994"/>
      <c r="AO114" s="995"/>
      <c r="AP114" s="997">
        <v>0.2</v>
      </c>
      <c r="AQ114" s="998"/>
      <c r="AR114" s="998"/>
      <c r="AS114" s="998"/>
      <c r="AT114" s="999"/>
      <c r="AU114" s="943"/>
      <c r="AV114" s="944"/>
      <c r="AW114" s="944"/>
      <c r="AX114" s="944"/>
      <c r="AY114" s="944"/>
      <c r="AZ114" s="957" t="s">
        <v>426</v>
      </c>
      <c r="BA114" s="958"/>
      <c r="BB114" s="958"/>
      <c r="BC114" s="958"/>
      <c r="BD114" s="958"/>
      <c r="BE114" s="958"/>
      <c r="BF114" s="958"/>
      <c r="BG114" s="958"/>
      <c r="BH114" s="958"/>
      <c r="BI114" s="958"/>
      <c r="BJ114" s="958"/>
      <c r="BK114" s="958"/>
      <c r="BL114" s="958"/>
      <c r="BM114" s="958"/>
      <c r="BN114" s="958"/>
      <c r="BO114" s="958"/>
      <c r="BP114" s="959"/>
      <c r="BQ114" s="960">
        <v>10392680</v>
      </c>
      <c r="BR114" s="961"/>
      <c r="BS114" s="961"/>
      <c r="BT114" s="961"/>
      <c r="BU114" s="961"/>
      <c r="BV114" s="961">
        <v>10353760</v>
      </c>
      <c r="BW114" s="961"/>
      <c r="BX114" s="961"/>
      <c r="BY114" s="961"/>
      <c r="BZ114" s="961"/>
      <c r="CA114" s="961">
        <v>11399791</v>
      </c>
      <c r="CB114" s="961"/>
      <c r="CC114" s="961"/>
      <c r="CD114" s="961"/>
      <c r="CE114" s="961"/>
      <c r="CF114" s="955">
        <v>17.8</v>
      </c>
      <c r="CG114" s="956"/>
      <c r="CH114" s="956"/>
      <c r="CI114" s="956"/>
      <c r="CJ114" s="956"/>
      <c r="CK114" s="983"/>
      <c r="CL114" s="984"/>
      <c r="CM114" s="957" t="s">
        <v>427</v>
      </c>
      <c r="CN114" s="958"/>
      <c r="CO114" s="958"/>
      <c r="CP114" s="958"/>
      <c r="CQ114" s="958"/>
      <c r="CR114" s="958"/>
      <c r="CS114" s="958"/>
      <c r="CT114" s="958"/>
      <c r="CU114" s="958"/>
      <c r="CV114" s="958"/>
      <c r="CW114" s="958"/>
      <c r="CX114" s="958"/>
      <c r="CY114" s="958"/>
      <c r="CZ114" s="958"/>
      <c r="DA114" s="958"/>
      <c r="DB114" s="958"/>
      <c r="DC114" s="958"/>
      <c r="DD114" s="958"/>
      <c r="DE114" s="958"/>
      <c r="DF114" s="959"/>
      <c r="DG114" s="993" t="s">
        <v>122</v>
      </c>
      <c r="DH114" s="994"/>
      <c r="DI114" s="994"/>
      <c r="DJ114" s="994"/>
      <c r="DK114" s="995"/>
      <c r="DL114" s="996" t="s">
        <v>122</v>
      </c>
      <c r="DM114" s="994"/>
      <c r="DN114" s="994"/>
      <c r="DO114" s="994"/>
      <c r="DP114" s="995"/>
      <c r="DQ114" s="996" t="s">
        <v>122</v>
      </c>
      <c r="DR114" s="994"/>
      <c r="DS114" s="994"/>
      <c r="DT114" s="994"/>
      <c r="DU114" s="995"/>
      <c r="DV114" s="997" t="s">
        <v>122</v>
      </c>
      <c r="DW114" s="998"/>
      <c r="DX114" s="998"/>
      <c r="DY114" s="998"/>
      <c r="DZ114" s="999"/>
    </row>
    <row r="115" spans="1:130" s="212" customFormat="1" ht="26.25" customHeight="1" x14ac:dyDescent="0.2">
      <c r="A115" s="989"/>
      <c r="B115" s="990"/>
      <c r="C115" s="958" t="s">
        <v>428</v>
      </c>
      <c r="D115" s="958"/>
      <c r="E115" s="958"/>
      <c r="F115" s="958"/>
      <c r="G115" s="958"/>
      <c r="H115" s="958"/>
      <c r="I115" s="958"/>
      <c r="J115" s="958"/>
      <c r="K115" s="958"/>
      <c r="L115" s="958"/>
      <c r="M115" s="958"/>
      <c r="N115" s="958"/>
      <c r="O115" s="958"/>
      <c r="P115" s="958"/>
      <c r="Q115" s="958"/>
      <c r="R115" s="958"/>
      <c r="S115" s="958"/>
      <c r="T115" s="958"/>
      <c r="U115" s="958"/>
      <c r="V115" s="958"/>
      <c r="W115" s="958"/>
      <c r="X115" s="958"/>
      <c r="Y115" s="958"/>
      <c r="Z115" s="959"/>
      <c r="AA115" s="972">
        <v>12019</v>
      </c>
      <c r="AB115" s="973"/>
      <c r="AC115" s="973"/>
      <c r="AD115" s="973"/>
      <c r="AE115" s="974"/>
      <c r="AF115" s="975">
        <v>12019</v>
      </c>
      <c r="AG115" s="973"/>
      <c r="AH115" s="973"/>
      <c r="AI115" s="973"/>
      <c r="AJ115" s="974"/>
      <c r="AK115" s="975">
        <v>12010</v>
      </c>
      <c r="AL115" s="973"/>
      <c r="AM115" s="973"/>
      <c r="AN115" s="973"/>
      <c r="AO115" s="974"/>
      <c r="AP115" s="976">
        <v>0</v>
      </c>
      <c r="AQ115" s="977"/>
      <c r="AR115" s="977"/>
      <c r="AS115" s="977"/>
      <c r="AT115" s="978"/>
      <c r="AU115" s="943"/>
      <c r="AV115" s="944"/>
      <c r="AW115" s="944"/>
      <c r="AX115" s="944"/>
      <c r="AY115" s="944"/>
      <c r="AZ115" s="957" t="s">
        <v>429</v>
      </c>
      <c r="BA115" s="958"/>
      <c r="BB115" s="958"/>
      <c r="BC115" s="958"/>
      <c r="BD115" s="958"/>
      <c r="BE115" s="958"/>
      <c r="BF115" s="958"/>
      <c r="BG115" s="958"/>
      <c r="BH115" s="958"/>
      <c r="BI115" s="958"/>
      <c r="BJ115" s="958"/>
      <c r="BK115" s="958"/>
      <c r="BL115" s="958"/>
      <c r="BM115" s="958"/>
      <c r="BN115" s="958"/>
      <c r="BO115" s="958"/>
      <c r="BP115" s="959"/>
      <c r="BQ115" s="960" t="s">
        <v>122</v>
      </c>
      <c r="BR115" s="961"/>
      <c r="BS115" s="961"/>
      <c r="BT115" s="961"/>
      <c r="BU115" s="961"/>
      <c r="BV115" s="961" t="s">
        <v>122</v>
      </c>
      <c r="BW115" s="961"/>
      <c r="BX115" s="961"/>
      <c r="BY115" s="961"/>
      <c r="BZ115" s="961"/>
      <c r="CA115" s="961" t="s">
        <v>122</v>
      </c>
      <c r="CB115" s="961"/>
      <c r="CC115" s="961"/>
      <c r="CD115" s="961"/>
      <c r="CE115" s="961"/>
      <c r="CF115" s="955" t="s">
        <v>122</v>
      </c>
      <c r="CG115" s="956"/>
      <c r="CH115" s="956"/>
      <c r="CI115" s="956"/>
      <c r="CJ115" s="956"/>
      <c r="CK115" s="983"/>
      <c r="CL115" s="984"/>
      <c r="CM115" s="957" t="s">
        <v>430</v>
      </c>
      <c r="CN115" s="958"/>
      <c r="CO115" s="958"/>
      <c r="CP115" s="958"/>
      <c r="CQ115" s="958"/>
      <c r="CR115" s="958"/>
      <c r="CS115" s="958"/>
      <c r="CT115" s="958"/>
      <c r="CU115" s="958"/>
      <c r="CV115" s="958"/>
      <c r="CW115" s="958"/>
      <c r="CX115" s="958"/>
      <c r="CY115" s="958"/>
      <c r="CZ115" s="958"/>
      <c r="DA115" s="958"/>
      <c r="DB115" s="958"/>
      <c r="DC115" s="958"/>
      <c r="DD115" s="958"/>
      <c r="DE115" s="958"/>
      <c r="DF115" s="959"/>
      <c r="DG115" s="993">
        <v>113093</v>
      </c>
      <c r="DH115" s="994"/>
      <c r="DI115" s="994"/>
      <c r="DJ115" s="994"/>
      <c r="DK115" s="995"/>
      <c r="DL115" s="996" t="s">
        <v>122</v>
      </c>
      <c r="DM115" s="994"/>
      <c r="DN115" s="994"/>
      <c r="DO115" s="994"/>
      <c r="DP115" s="995"/>
      <c r="DQ115" s="996" t="s">
        <v>122</v>
      </c>
      <c r="DR115" s="994"/>
      <c r="DS115" s="994"/>
      <c r="DT115" s="994"/>
      <c r="DU115" s="995"/>
      <c r="DV115" s="997" t="s">
        <v>122</v>
      </c>
      <c r="DW115" s="998"/>
      <c r="DX115" s="998"/>
      <c r="DY115" s="998"/>
      <c r="DZ115" s="999"/>
    </row>
    <row r="116" spans="1:130" s="212" customFormat="1" ht="26.25" customHeight="1" x14ac:dyDescent="0.2">
      <c r="A116" s="991"/>
      <c r="B116" s="992"/>
      <c r="C116" s="1000" t="s">
        <v>431</v>
      </c>
      <c r="D116" s="1000"/>
      <c r="E116" s="1000"/>
      <c r="F116" s="1000"/>
      <c r="G116" s="1000"/>
      <c r="H116" s="1000"/>
      <c r="I116" s="1000"/>
      <c r="J116" s="1000"/>
      <c r="K116" s="1000"/>
      <c r="L116" s="1000"/>
      <c r="M116" s="1000"/>
      <c r="N116" s="1000"/>
      <c r="O116" s="1000"/>
      <c r="P116" s="1000"/>
      <c r="Q116" s="1000"/>
      <c r="R116" s="1000"/>
      <c r="S116" s="1000"/>
      <c r="T116" s="1000"/>
      <c r="U116" s="1000"/>
      <c r="V116" s="1000"/>
      <c r="W116" s="1000"/>
      <c r="X116" s="1000"/>
      <c r="Y116" s="1000"/>
      <c r="Z116" s="1001"/>
      <c r="AA116" s="993" t="s">
        <v>122</v>
      </c>
      <c r="AB116" s="994"/>
      <c r="AC116" s="994"/>
      <c r="AD116" s="994"/>
      <c r="AE116" s="995"/>
      <c r="AF116" s="996" t="s">
        <v>122</v>
      </c>
      <c r="AG116" s="994"/>
      <c r="AH116" s="994"/>
      <c r="AI116" s="994"/>
      <c r="AJ116" s="995"/>
      <c r="AK116" s="996" t="s">
        <v>122</v>
      </c>
      <c r="AL116" s="994"/>
      <c r="AM116" s="994"/>
      <c r="AN116" s="994"/>
      <c r="AO116" s="995"/>
      <c r="AP116" s="997" t="s">
        <v>122</v>
      </c>
      <c r="AQ116" s="998"/>
      <c r="AR116" s="998"/>
      <c r="AS116" s="998"/>
      <c r="AT116" s="999"/>
      <c r="AU116" s="943"/>
      <c r="AV116" s="944"/>
      <c r="AW116" s="944"/>
      <c r="AX116" s="944"/>
      <c r="AY116" s="944"/>
      <c r="AZ116" s="1002" t="s">
        <v>432</v>
      </c>
      <c r="BA116" s="1003"/>
      <c r="BB116" s="1003"/>
      <c r="BC116" s="1003"/>
      <c r="BD116" s="1003"/>
      <c r="BE116" s="1003"/>
      <c r="BF116" s="1003"/>
      <c r="BG116" s="1003"/>
      <c r="BH116" s="1003"/>
      <c r="BI116" s="1003"/>
      <c r="BJ116" s="1003"/>
      <c r="BK116" s="1003"/>
      <c r="BL116" s="1003"/>
      <c r="BM116" s="1003"/>
      <c r="BN116" s="1003"/>
      <c r="BO116" s="1003"/>
      <c r="BP116" s="1004"/>
      <c r="BQ116" s="960" t="s">
        <v>122</v>
      </c>
      <c r="BR116" s="961"/>
      <c r="BS116" s="961"/>
      <c r="BT116" s="961"/>
      <c r="BU116" s="961"/>
      <c r="BV116" s="961" t="s">
        <v>122</v>
      </c>
      <c r="BW116" s="961"/>
      <c r="BX116" s="961"/>
      <c r="BY116" s="961"/>
      <c r="BZ116" s="961"/>
      <c r="CA116" s="961" t="s">
        <v>122</v>
      </c>
      <c r="CB116" s="961"/>
      <c r="CC116" s="961"/>
      <c r="CD116" s="961"/>
      <c r="CE116" s="961"/>
      <c r="CF116" s="955" t="s">
        <v>122</v>
      </c>
      <c r="CG116" s="956"/>
      <c r="CH116" s="956"/>
      <c r="CI116" s="956"/>
      <c r="CJ116" s="956"/>
      <c r="CK116" s="983"/>
      <c r="CL116" s="984"/>
      <c r="CM116" s="957" t="s">
        <v>433</v>
      </c>
      <c r="CN116" s="958"/>
      <c r="CO116" s="958"/>
      <c r="CP116" s="958"/>
      <c r="CQ116" s="958"/>
      <c r="CR116" s="958"/>
      <c r="CS116" s="958"/>
      <c r="CT116" s="958"/>
      <c r="CU116" s="958"/>
      <c r="CV116" s="958"/>
      <c r="CW116" s="958"/>
      <c r="CX116" s="958"/>
      <c r="CY116" s="958"/>
      <c r="CZ116" s="958"/>
      <c r="DA116" s="958"/>
      <c r="DB116" s="958"/>
      <c r="DC116" s="958"/>
      <c r="DD116" s="958"/>
      <c r="DE116" s="958"/>
      <c r="DF116" s="959"/>
      <c r="DG116" s="993" t="s">
        <v>122</v>
      </c>
      <c r="DH116" s="994"/>
      <c r="DI116" s="994"/>
      <c r="DJ116" s="994"/>
      <c r="DK116" s="995"/>
      <c r="DL116" s="996" t="s">
        <v>122</v>
      </c>
      <c r="DM116" s="994"/>
      <c r="DN116" s="994"/>
      <c r="DO116" s="994"/>
      <c r="DP116" s="995"/>
      <c r="DQ116" s="996" t="s">
        <v>122</v>
      </c>
      <c r="DR116" s="994"/>
      <c r="DS116" s="994"/>
      <c r="DT116" s="994"/>
      <c r="DU116" s="995"/>
      <c r="DV116" s="997" t="s">
        <v>122</v>
      </c>
      <c r="DW116" s="998"/>
      <c r="DX116" s="998"/>
      <c r="DY116" s="998"/>
      <c r="DZ116" s="999"/>
    </row>
    <row r="117" spans="1:130" s="212" customFormat="1" ht="26.25" customHeight="1" x14ac:dyDescent="0.2">
      <c r="A117" s="947" t="s">
        <v>177</v>
      </c>
      <c r="B117" s="928"/>
      <c r="C117" s="928"/>
      <c r="D117" s="928"/>
      <c r="E117" s="928"/>
      <c r="F117" s="928"/>
      <c r="G117" s="928"/>
      <c r="H117" s="928"/>
      <c r="I117" s="928"/>
      <c r="J117" s="928"/>
      <c r="K117" s="928"/>
      <c r="L117" s="928"/>
      <c r="M117" s="928"/>
      <c r="N117" s="928"/>
      <c r="O117" s="928"/>
      <c r="P117" s="928"/>
      <c r="Q117" s="928"/>
      <c r="R117" s="928"/>
      <c r="S117" s="928"/>
      <c r="T117" s="928"/>
      <c r="U117" s="928"/>
      <c r="V117" s="928"/>
      <c r="W117" s="928"/>
      <c r="X117" s="928"/>
      <c r="Y117" s="1012" t="s">
        <v>434</v>
      </c>
      <c r="Z117" s="929"/>
      <c r="AA117" s="1013">
        <v>1301154</v>
      </c>
      <c r="AB117" s="1014"/>
      <c r="AC117" s="1014"/>
      <c r="AD117" s="1014"/>
      <c r="AE117" s="1015"/>
      <c r="AF117" s="1016">
        <v>1365438</v>
      </c>
      <c r="AG117" s="1014"/>
      <c r="AH117" s="1014"/>
      <c r="AI117" s="1014"/>
      <c r="AJ117" s="1015"/>
      <c r="AK117" s="1016">
        <v>1485931</v>
      </c>
      <c r="AL117" s="1014"/>
      <c r="AM117" s="1014"/>
      <c r="AN117" s="1014"/>
      <c r="AO117" s="1015"/>
      <c r="AP117" s="1017"/>
      <c r="AQ117" s="1018"/>
      <c r="AR117" s="1018"/>
      <c r="AS117" s="1018"/>
      <c r="AT117" s="1019"/>
      <c r="AU117" s="943"/>
      <c r="AV117" s="944"/>
      <c r="AW117" s="944"/>
      <c r="AX117" s="944"/>
      <c r="AY117" s="944"/>
      <c r="AZ117" s="1009" t="s">
        <v>435</v>
      </c>
      <c r="BA117" s="1010"/>
      <c r="BB117" s="1010"/>
      <c r="BC117" s="1010"/>
      <c r="BD117" s="1010"/>
      <c r="BE117" s="1010"/>
      <c r="BF117" s="1010"/>
      <c r="BG117" s="1010"/>
      <c r="BH117" s="1010"/>
      <c r="BI117" s="1010"/>
      <c r="BJ117" s="1010"/>
      <c r="BK117" s="1010"/>
      <c r="BL117" s="1010"/>
      <c r="BM117" s="1010"/>
      <c r="BN117" s="1010"/>
      <c r="BO117" s="1010"/>
      <c r="BP117" s="1011"/>
      <c r="BQ117" s="960" t="s">
        <v>122</v>
      </c>
      <c r="BR117" s="961"/>
      <c r="BS117" s="961"/>
      <c r="BT117" s="961"/>
      <c r="BU117" s="961"/>
      <c r="BV117" s="961" t="s">
        <v>122</v>
      </c>
      <c r="BW117" s="961"/>
      <c r="BX117" s="961"/>
      <c r="BY117" s="961"/>
      <c r="BZ117" s="961"/>
      <c r="CA117" s="961" t="s">
        <v>122</v>
      </c>
      <c r="CB117" s="961"/>
      <c r="CC117" s="961"/>
      <c r="CD117" s="961"/>
      <c r="CE117" s="961"/>
      <c r="CF117" s="955" t="s">
        <v>122</v>
      </c>
      <c r="CG117" s="956"/>
      <c r="CH117" s="956"/>
      <c r="CI117" s="956"/>
      <c r="CJ117" s="956"/>
      <c r="CK117" s="983"/>
      <c r="CL117" s="984"/>
      <c r="CM117" s="957" t="s">
        <v>436</v>
      </c>
      <c r="CN117" s="958"/>
      <c r="CO117" s="958"/>
      <c r="CP117" s="958"/>
      <c r="CQ117" s="958"/>
      <c r="CR117" s="958"/>
      <c r="CS117" s="958"/>
      <c r="CT117" s="958"/>
      <c r="CU117" s="958"/>
      <c r="CV117" s="958"/>
      <c r="CW117" s="958"/>
      <c r="CX117" s="958"/>
      <c r="CY117" s="958"/>
      <c r="CZ117" s="958"/>
      <c r="DA117" s="958"/>
      <c r="DB117" s="958"/>
      <c r="DC117" s="958"/>
      <c r="DD117" s="958"/>
      <c r="DE117" s="958"/>
      <c r="DF117" s="959"/>
      <c r="DG117" s="993" t="s">
        <v>122</v>
      </c>
      <c r="DH117" s="994"/>
      <c r="DI117" s="994"/>
      <c r="DJ117" s="994"/>
      <c r="DK117" s="995"/>
      <c r="DL117" s="996" t="s">
        <v>122</v>
      </c>
      <c r="DM117" s="994"/>
      <c r="DN117" s="994"/>
      <c r="DO117" s="994"/>
      <c r="DP117" s="995"/>
      <c r="DQ117" s="996" t="s">
        <v>122</v>
      </c>
      <c r="DR117" s="994"/>
      <c r="DS117" s="994"/>
      <c r="DT117" s="994"/>
      <c r="DU117" s="995"/>
      <c r="DV117" s="997" t="s">
        <v>122</v>
      </c>
      <c r="DW117" s="998"/>
      <c r="DX117" s="998"/>
      <c r="DY117" s="998"/>
      <c r="DZ117" s="999"/>
    </row>
    <row r="118" spans="1:130" s="212" customFormat="1" ht="26.25" customHeight="1" x14ac:dyDescent="0.2">
      <c r="A118" s="947" t="s">
        <v>410</v>
      </c>
      <c r="B118" s="928"/>
      <c r="C118" s="928"/>
      <c r="D118" s="928"/>
      <c r="E118" s="928"/>
      <c r="F118" s="928"/>
      <c r="G118" s="928"/>
      <c r="H118" s="928"/>
      <c r="I118" s="928"/>
      <c r="J118" s="928"/>
      <c r="K118" s="928"/>
      <c r="L118" s="928"/>
      <c r="M118" s="928"/>
      <c r="N118" s="928"/>
      <c r="O118" s="928"/>
      <c r="P118" s="928"/>
      <c r="Q118" s="928"/>
      <c r="R118" s="928"/>
      <c r="S118" s="928"/>
      <c r="T118" s="928"/>
      <c r="U118" s="928"/>
      <c r="V118" s="928"/>
      <c r="W118" s="928"/>
      <c r="X118" s="928"/>
      <c r="Y118" s="928"/>
      <c r="Z118" s="929"/>
      <c r="AA118" s="927" t="s">
        <v>407</v>
      </c>
      <c r="AB118" s="928"/>
      <c r="AC118" s="928"/>
      <c r="AD118" s="928"/>
      <c r="AE118" s="929"/>
      <c r="AF118" s="927" t="s">
        <v>408</v>
      </c>
      <c r="AG118" s="928"/>
      <c r="AH118" s="928"/>
      <c r="AI118" s="928"/>
      <c r="AJ118" s="929"/>
      <c r="AK118" s="927" t="s">
        <v>294</v>
      </c>
      <c r="AL118" s="928"/>
      <c r="AM118" s="928"/>
      <c r="AN118" s="928"/>
      <c r="AO118" s="929"/>
      <c r="AP118" s="1005" t="s">
        <v>409</v>
      </c>
      <c r="AQ118" s="1006"/>
      <c r="AR118" s="1006"/>
      <c r="AS118" s="1006"/>
      <c r="AT118" s="1007"/>
      <c r="AU118" s="943"/>
      <c r="AV118" s="944"/>
      <c r="AW118" s="944"/>
      <c r="AX118" s="944"/>
      <c r="AY118" s="944"/>
      <c r="AZ118" s="1008" t="s">
        <v>437</v>
      </c>
      <c r="BA118" s="1000"/>
      <c r="BB118" s="1000"/>
      <c r="BC118" s="1000"/>
      <c r="BD118" s="1000"/>
      <c r="BE118" s="1000"/>
      <c r="BF118" s="1000"/>
      <c r="BG118" s="1000"/>
      <c r="BH118" s="1000"/>
      <c r="BI118" s="1000"/>
      <c r="BJ118" s="1000"/>
      <c r="BK118" s="1000"/>
      <c r="BL118" s="1000"/>
      <c r="BM118" s="1000"/>
      <c r="BN118" s="1000"/>
      <c r="BO118" s="1000"/>
      <c r="BP118" s="1001"/>
      <c r="BQ118" s="1034" t="s">
        <v>122</v>
      </c>
      <c r="BR118" s="1035"/>
      <c r="BS118" s="1035"/>
      <c r="BT118" s="1035"/>
      <c r="BU118" s="1035"/>
      <c r="BV118" s="1035" t="s">
        <v>122</v>
      </c>
      <c r="BW118" s="1035"/>
      <c r="BX118" s="1035"/>
      <c r="BY118" s="1035"/>
      <c r="BZ118" s="1035"/>
      <c r="CA118" s="1035" t="s">
        <v>122</v>
      </c>
      <c r="CB118" s="1035"/>
      <c r="CC118" s="1035"/>
      <c r="CD118" s="1035"/>
      <c r="CE118" s="1035"/>
      <c r="CF118" s="955" t="s">
        <v>122</v>
      </c>
      <c r="CG118" s="956"/>
      <c r="CH118" s="956"/>
      <c r="CI118" s="956"/>
      <c r="CJ118" s="956"/>
      <c r="CK118" s="983"/>
      <c r="CL118" s="984"/>
      <c r="CM118" s="957" t="s">
        <v>438</v>
      </c>
      <c r="CN118" s="958"/>
      <c r="CO118" s="958"/>
      <c r="CP118" s="958"/>
      <c r="CQ118" s="958"/>
      <c r="CR118" s="958"/>
      <c r="CS118" s="958"/>
      <c r="CT118" s="958"/>
      <c r="CU118" s="958"/>
      <c r="CV118" s="958"/>
      <c r="CW118" s="958"/>
      <c r="CX118" s="958"/>
      <c r="CY118" s="958"/>
      <c r="CZ118" s="958"/>
      <c r="DA118" s="958"/>
      <c r="DB118" s="958"/>
      <c r="DC118" s="958"/>
      <c r="DD118" s="958"/>
      <c r="DE118" s="958"/>
      <c r="DF118" s="959"/>
      <c r="DG118" s="993" t="s">
        <v>122</v>
      </c>
      <c r="DH118" s="994"/>
      <c r="DI118" s="994"/>
      <c r="DJ118" s="994"/>
      <c r="DK118" s="995"/>
      <c r="DL118" s="996" t="s">
        <v>122</v>
      </c>
      <c r="DM118" s="994"/>
      <c r="DN118" s="994"/>
      <c r="DO118" s="994"/>
      <c r="DP118" s="995"/>
      <c r="DQ118" s="996" t="s">
        <v>122</v>
      </c>
      <c r="DR118" s="994"/>
      <c r="DS118" s="994"/>
      <c r="DT118" s="994"/>
      <c r="DU118" s="995"/>
      <c r="DV118" s="997" t="s">
        <v>122</v>
      </c>
      <c r="DW118" s="998"/>
      <c r="DX118" s="998"/>
      <c r="DY118" s="998"/>
      <c r="DZ118" s="999"/>
    </row>
    <row r="119" spans="1:130" s="212" customFormat="1" ht="26.25" customHeight="1" x14ac:dyDescent="0.2">
      <c r="A119" s="1091" t="s">
        <v>413</v>
      </c>
      <c r="B119" s="982"/>
      <c r="C119" s="964" t="s">
        <v>414</v>
      </c>
      <c r="D119" s="932"/>
      <c r="E119" s="932"/>
      <c r="F119" s="932"/>
      <c r="G119" s="932"/>
      <c r="H119" s="932"/>
      <c r="I119" s="932"/>
      <c r="J119" s="932"/>
      <c r="K119" s="932"/>
      <c r="L119" s="932"/>
      <c r="M119" s="932"/>
      <c r="N119" s="932"/>
      <c r="O119" s="932"/>
      <c r="P119" s="932"/>
      <c r="Q119" s="932"/>
      <c r="R119" s="932"/>
      <c r="S119" s="932"/>
      <c r="T119" s="932"/>
      <c r="U119" s="932"/>
      <c r="V119" s="932"/>
      <c r="W119" s="932"/>
      <c r="X119" s="932"/>
      <c r="Y119" s="932"/>
      <c r="Z119" s="933"/>
      <c r="AA119" s="934" t="s">
        <v>122</v>
      </c>
      <c r="AB119" s="935"/>
      <c r="AC119" s="935"/>
      <c r="AD119" s="935"/>
      <c r="AE119" s="936"/>
      <c r="AF119" s="937" t="s">
        <v>122</v>
      </c>
      <c r="AG119" s="935"/>
      <c r="AH119" s="935"/>
      <c r="AI119" s="935"/>
      <c r="AJ119" s="936"/>
      <c r="AK119" s="937" t="s">
        <v>122</v>
      </c>
      <c r="AL119" s="935"/>
      <c r="AM119" s="935"/>
      <c r="AN119" s="935"/>
      <c r="AO119" s="936"/>
      <c r="AP119" s="938" t="s">
        <v>122</v>
      </c>
      <c r="AQ119" s="939"/>
      <c r="AR119" s="939"/>
      <c r="AS119" s="939"/>
      <c r="AT119" s="940"/>
      <c r="AU119" s="945"/>
      <c r="AV119" s="946"/>
      <c r="AW119" s="946"/>
      <c r="AX119" s="946"/>
      <c r="AY119" s="946"/>
      <c r="AZ119" s="233" t="s">
        <v>177</v>
      </c>
      <c r="BA119" s="233"/>
      <c r="BB119" s="233"/>
      <c r="BC119" s="233"/>
      <c r="BD119" s="233"/>
      <c r="BE119" s="233"/>
      <c r="BF119" s="233"/>
      <c r="BG119" s="233"/>
      <c r="BH119" s="233"/>
      <c r="BI119" s="233"/>
      <c r="BJ119" s="233"/>
      <c r="BK119" s="233"/>
      <c r="BL119" s="233"/>
      <c r="BM119" s="233"/>
      <c r="BN119" s="233"/>
      <c r="BO119" s="1012" t="s">
        <v>439</v>
      </c>
      <c r="BP119" s="1040"/>
      <c r="BQ119" s="1034">
        <v>29271941</v>
      </c>
      <c r="BR119" s="1035"/>
      <c r="BS119" s="1035"/>
      <c r="BT119" s="1035"/>
      <c r="BU119" s="1035"/>
      <c r="BV119" s="1035">
        <v>29146184</v>
      </c>
      <c r="BW119" s="1035"/>
      <c r="BX119" s="1035"/>
      <c r="BY119" s="1035"/>
      <c r="BZ119" s="1035"/>
      <c r="CA119" s="1035">
        <v>33053153</v>
      </c>
      <c r="CB119" s="1035"/>
      <c r="CC119" s="1035"/>
      <c r="CD119" s="1035"/>
      <c r="CE119" s="1035"/>
      <c r="CF119" s="1036"/>
      <c r="CG119" s="1037"/>
      <c r="CH119" s="1037"/>
      <c r="CI119" s="1037"/>
      <c r="CJ119" s="1038"/>
      <c r="CK119" s="985"/>
      <c r="CL119" s="986"/>
      <c r="CM119" s="1008" t="s">
        <v>440</v>
      </c>
      <c r="CN119" s="1000"/>
      <c r="CO119" s="1000"/>
      <c r="CP119" s="1000"/>
      <c r="CQ119" s="1000"/>
      <c r="CR119" s="1000"/>
      <c r="CS119" s="1000"/>
      <c r="CT119" s="1000"/>
      <c r="CU119" s="1000"/>
      <c r="CV119" s="1000"/>
      <c r="CW119" s="1000"/>
      <c r="CX119" s="1000"/>
      <c r="CY119" s="1000"/>
      <c r="CZ119" s="1000"/>
      <c r="DA119" s="1000"/>
      <c r="DB119" s="1000"/>
      <c r="DC119" s="1000"/>
      <c r="DD119" s="1000"/>
      <c r="DE119" s="1000"/>
      <c r="DF119" s="1001"/>
      <c r="DG119" s="1039">
        <v>36000</v>
      </c>
      <c r="DH119" s="1021"/>
      <c r="DI119" s="1021"/>
      <c r="DJ119" s="1021"/>
      <c r="DK119" s="1022"/>
      <c r="DL119" s="1020">
        <v>24000</v>
      </c>
      <c r="DM119" s="1021"/>
      <c r="DN119" s="1021"/>
      <c r="DO119" s="1021"/>
      <c r="DP119" s="1022"/>
      <c r="DQ119" s="1020" t="s">
        <v>122</v>
      </c>
      <c r="DR119" s="1021"/>
      <c r="DS119" s="1021"/>
      <c r="DT119" s="1021"/>
      <c r="DU119" s="1022"/>
      <c r="DV119" s="1023" t="s">
        <v>122</v>
      </c>
      <c r="DW119" s="1024"/>
      <c r="DX119" s="1024"/>
      <c r="DY119" s="1024"/>
      <c r="DZ119" s="1025"/>
    </row>
    <row r="120" spans="1:130" s="212" customFormat="1" ht="26.25" customHeight="1" x14ac:dyDescent="0.2">
      <c r="A120" s="1092"/>
      <c r="B120" s="984"/>
      <c r="C120" s="957" t="s">
        <v>417</v>
      </c>
      <c r="D120" s="958"/>
      <c r="E120" s="958"/>
      <c r="F120" s="958"/>
      <c r="G120" s="958"/>
      <c r="H120" s="958"/>
      <c r="I120" s="958"/>
      <c r="J120" s="958"/>
      <c r="K120" s="958"/>
      <c r="L120" s="958"/>
      <c r="M120" s="958"/>
      <c r="N120" s="958"/>
      <c r="O120" s="958"/>
      <c r="P120" s="958"/>
      <c r="Q120" s="958"/>
      <c r="R120" s="958"/>
      <c r="S120" s="958"/>
      <c r="T120" s="958"/>
      <c r="U120" s="958"/>
      <c r="V120" s="958"/>
      <c r="W120" s="958"/>
      <c r="X120" s="958"/>
      <c r="Y120" s="958"/>
      <c r="Z120" s="959"/>
      <c r="AA120" s="993" t="s">
        <v>122</v>
      </c>
      <c r="AB120" s="994"/>
      <c r="AC120" s="994"/>
      <c r="AD120" s="994"/>
      <c r="AE120" s="995"/>
      <c r="AF120" s="996" t="s">
        <v>122</v>
      </c>
      <c r="AG120" s="994"/>
      <c r="AH120" s="994"/>
      <c r="AI120" s="994"/>
      <c r="AJ120" s="995"/>
      <c r="AK120" s="996" t="s">
        <v>122</v>
      </c>
      <c r="AL120" s="994"/>
      <c r="AM120" s="994"/>
      <c r="AN120" s="994"/>
      <c r="AO120" s="995"/>
      <c r="AP120" s="997" t="s">
        <v>122</v>
      </c>
      <c r="AQ120" s="998"/>
      <c r="AR120" s="998"/>
      <c r="AS120" s="998"/>
      <c r="AT120" s="999"/>
      <c r="AU120" s="1026" t="s">
        <v>441</v>
      </c>
      <c r="AV120" s="1027"/>
      <c r="AW120" s="1027"/>
      <c r="AX120" s="1027"/>
      <c r="AY120" s="1028"/>
      <c r="AZ120" s="964" t="s">
        <v>442</v>
      </c>
      <c r="BA120" s="932"/>
      <c r="BB120" s="932"/>
      <c r="BC120" s="932"/>
      <c r="BD120" s="932"/>
      <c r="BE120" s="932"/>
      <c r="BF120" s="932"/>
      <c r="BG120" s="932"/>
      <c r="BH120" s="932"/>
      <c r="BI120" s="932"/>
      <c r="BJ120" s="932"/>
      <c r="BK120" s="932"/>
      <c r="BL120" s="932"/>
      <c r="BM120" s="932"/>
      <c r="BN120" s="932"/>
      <c r="BO120" s="932"/>
      <c r="BP120" s="933"/>
      <c r="BQ120" s="965">
        <v>59245668</v>
      </c>
      <c r="BR120" s="966"/>
      <c r="BS120" s="966"/>
      <c r="BT120" s="966"/>
      <c r="BU120" s="966"/>
      <c r="BV120" s="966">
        <v>62346707</v>
      </c>
      <c r="BW120" s="966"/>
      <c r="BX120" s="966"/>
      <c r="BY120" s="966"/>
      <c r="BZ120" s="966"/>
      <c r="CA120" s="966">
        <v>61338600</v>
      </c>
      <c r="CB120" s="966"/>
      <c r="CC120" s="966"/>
      <c r="CD120" s="966"/>
      <c r="CE120" s="966"/>
      <c r="CF120" s="979">
        <v>95.7</v>
      </c>
      <c r="CG120" s="980"/>
      <c r="CH120" s="980"/>
      <c r="CI120" s="980"/>
      <c r="CJ120" s="980"/>
      <c r="CK120" s="1041" t="s">
        <v>443</v>
      </c>
      <c r="CL120" s="1042"/>
      <c r="CM120" s="1042"/>
      <c r="CN120" s="1042"/>
      <c r="CO120" s="1043"/>
      <c r="CP120" s="1049" t="s">
        <v>392</v>
      </c>
      <c r="CQ120" s="1050"/>
      <c r="CR120" s="1050"/>
      <c r="CS120" s="1050"/>
      <c r="CT120" s="1050"/>
      <c r="CU120" s="1050"/>
      <c r="CV120" s="1050"/>
      <c r="CW120" s="1050"/>
      <c r="CX120" s="1050"/>
      <c r="CY120" s="1050"/>
      <c r="CZ120" s="1050"/>
      <c r="DA120" s="1050"/>
      <c r="DB120" s="1050"/>
      <c r="DC120" s="1050"/>
      <c r="DD120" s="1050"/>
      <c r="DE120" s="1050"/>
      <c r="DF120" s="1051"/>
      <c r="DG120" s="965">
        <v>1506532</v>
      </c>
      <c r="DH120" s="966"/>
      <c r="DI120" s="966"/>
      <c r="DJ120" s="966"/>
      <c r="DK120" s="966"/>
      <c r="DL120" s="966">
        <v>1416767</v>
      </c>
      <c r="DM120" s="966"/>
      <c r="DN120" s="966"/>
      <c r="DO120" s="966"/>
      <c r="DP120" s="966"/>
      <c r="DQ120" s="966">
        <v>1560214</v>
      </c>
      <c r="DR120" s="966"/>
      <c r="DS120" s="966"/>
      <c r="DT120" s="966"/>
      <c r="DU120" s="966"/>
      <c r="DV120" s="967">
        <v>2.4</v>
      </c>
      <c r="DW120" s="967"/>
      <c r="DX120" s="967"/>
      <c r="DY120" s="967"/>
      <c r="DZ120" s="968"/>
    </row>
    <row r="121" spans="1:130" s="212" customFormat="1" ht="26.25" customHeight="1" x14ac:dyDescent="0.2">
      <c r="A121" s="1092"/>
      <c r="B121" s="984"/>
      <c r="C121" s="1009" t="s">
        <v>444</v>
      </c>
      <c r="D121" s="1010"/>
      <c r="E121" s="1010"/>
      <c r="F121" s="1010"/>
      <c r="G121" s="1010"/>
      <c r="H121" s="1010"/>
      <c r="I121" s="1010"/>
      <c r="J121" s="1010"/>
      <c r="K121" s="1010"/>
      <c r="L121" s="1010"/>
      <c r="M121" s="1010"/>
      <c r="N121" s="1010"/>
      <c r="O121" s="1010"/>
      <c r="P121" s="1010"/>
      <c r="Q121" s="1010"/>
      <c r="R121" s="1010"/>
      <c r="S121" s="1010"/>
      <c r="T121" s="1010"/>
      <c r="U121" s="1010"/>
      <c r="V121" s="1010"/>
      <c r="W121" s="1010"/>
      <c r="X121" s="1010"/>
      <c r="Y121" s="1010"/>
      <c r="Z121" s="1011"/>
      <c r="AA121" s="993" t="s">
        <v>122</v>
      </c>
      <c r="AB121" s="994"/>
      <c r="AC121" s="994"/>
      <c r="AD121" s="994"/>
      <c r="AE121" s="995"/>
      <c r="AF121" s="996" t="s">
        <v>122</v>
      </c>
      <c r="AG121" s="994"/>
      <c r="AH121" s="994"/>
      <c r="AI121" s="994"/>
      <c r="AJ121" s="995"/>
      <c r="AK121" s="996" t="s">
        <v>122</v>
      </c>
      <c r="AL121" s="994"/>
      <c r="AM121" s="994"/>
      <c r="AN121" s="994"/>
      <c r="AO121" s="995"/>
      <c r="AP121" s="997" t="s">
        <v>122</v>
      </c>
      <c r="AQ121" s="998"/>
      <c r="AR121" s="998"/>
      <c r="AS121" s="998"/>
      <c r="AT121" s="999"/>
      <c r="AU121" s="1029"/>
      <c r="AV121" s="1030"/>
      <c r="AW121" s="1030"/>
      <c r="AX121" s="1030"/>
      <c r="AY121" s="1031"/>
      <c r="AZ121" s="957" t="s">
        <v>445</v>
      </c>
      <c r="BA121" s="958"/>
      <c r="BB121" s="958"/>
      <c r="BC121" s="958"/>
      <c r="BD121" s="958"/>
      <c r="BE121" s="958"/>
      <c r="BF121" s="958"/>
      <c r="BG121" s="958"/>
      <c r="BH121" s="958"/>
      <c r="BI121" s="958"/>
      <c r="BJ121" s="958"/>
      <c r="BK121" s="958"/>
      <c r="BL121" s="958"/>
      <c r="BM121" s="958"/>
      <c r="BN121" s="958"/>
      <c r="BO121" s="958"/>
      <c r="BP121" s="959"/>
      <c r="BQ121" s="960">
        <v>479519</v>
      </c>
      <c r="BR121" s="961"/>
      <c r="BS121" s="961"/>
      <c r="BT121" s="961"/>
      <c r="BU121" s="961"/>
      <c r="BV121" s="961">
        <v>450475</v>
      </c>
      <c r="BW121" s="961"/>
      <c r="BX121" s="961"/>
      <c r="BY121" s="961"/>
      <c r="BZ121" s="961"/>
      <c r="CA121" s="961">
        <v>421099</v>
      </c>
      <c r="CB121" s="961"/>
      <c r="CC121" s="961"/>
      <c r="CD121" s="961"/>
      <c r="CE121" s="961"/>
      <c r="CF121" s="955">
        <v>0.7</v>
      </c>
      <c r="CG121" s="956"/>
      <c r="CH121" s="956"/>
      <c r="CI121" s="956"/>
      <c r="CJ121" s="956"/>
      <c r="CK121" s="1044"/>
      <c r="CL121" s="1045"/>
      <c r="CM121" s="1045"/>
      <c r="CN121" s="1045"/>
      <c r="CO121" s="1046"/>
      <c r="CP121" s="1054" t="s">
        <v>390</v>
      </c>
      <c r="CQ121" s="1055"/>
      <c r="CR121" s="1055"/>
      <c r="CS121" s="1055"/>
      <c r="CT121" s="1055"/>
      <c r="CU121" s="1055"/>
      <c r="CV121" s="1055"/>
      <c r="CW121" s="1055"/>
      <c r="CX121" s="1055"/>
      <c r="CY121" s="1055"/>
      <c r="CZ121" s="1055"/>
      <c r="DA121" s="1055"/>
      <c r="DB121" s="1055"/>
      <c r="DC121" s="1055"/>
      <c r="DD121" s="1055"/>
      <c r="DE121" s="1055"/>
      <c r="DF121" s="1056"/>
      <c r="DG121" s="960" t="s">
        <v>122</v>
      </c>
      <c r="DH121" s="961"/>
      <c r="DI121" s="961"/>
      <c r="DJ121" s="961"/>
      <c r="DK121" s="961"/>
      <c r="DL121" s="961" t="s">
        <v>122</v>
      </c>
      <c r="DM121" s="961"/>
      <c r="DN121" s="961"/>
      <c r="DO121" s="961"/>
      <c r="DP121" s="961"/>
      <c r="DQ121" s="961" t="s">
        <v>122</v>
      </c>
      <c r="DR121" s="961"/>
      <c r="DS121" s="961"/>
      <c r="DT121" s="961"/>
      <c r="DU121" s="961"/>
      <c r="DV121" s="962" t="s">
        <v>122</v>
      </c>
      <c r="DW121" s="962"/>
      <c r="DX121" s="962"/>
      <c r="DY121" s="962"/>
      <c r="DZ121" s="963"/>
    </row>
    <row r="122" spans="1:130" s="212" customFormat="1" ht="26.25" customHeight="1" x14ac:dyDescent="0.2">
      <c r="A122" s="1092"/>
      <c r="B122" s="984"/>
      <c r="C122" s="957" t="s">
        <v>427</v>
      </c>
      <c r="D122" s="958"/>
      <c r="E122" s="958"/>
      <c r="F122" s="958"/>
      <c r="G122" s="958"/>
      <c r="H122" s="958"/>
      <c r="I122" s="958"/>
      <c r="J122" s="958"/>
      <c r="K122" s="958"/>
      <c r="L122" s="958"/>
      <c r="M122" s="958"/>
      <c r="N122" s="958"/>
      <c r="O122" s="958"/>
      <c r="P122" s="958"/>
      <c r="Q122" s="958"/>
      <c r="R122" s="958"/>
      <c r="S122" s="958"/>
      <c r="T122" s="958"/>
      <c r="U122" s="958"/>
      <c r="V122" s="958"/>
      <c r="W122" s="958"/>
      <c r="X122" s="958"/>
      <c r="Y122" s="958"/>
      <c r="Z122" s="959"/>
      <c r="AA122" s="993" t="s">
        <v>122</v>
      </c>
      <c r="AB122" s="994"/>
      <c r="AC122" s="994"/>
      <c r="AD122" s="994"/>
      <c r="AE122" s="995"/>
      <c r="AF122" s="996" t="s">
        <v>122</v>
      </c>
      <c r="AG122" s="994"/>
      <c r="AH122" s="994"/>
      <c r="AI122" s="994"/>
      <c r="AJ122" s="995"/>
      <c r="AK122" s="996" t="s">
        <v>122</v>
      </c>
      <c r="AL122" s="994"/>
      <c r="AM122" s="994"/>
      <c r="AN122" s="994"/>
      <c r="AO122" s="995"/>
      <c r="AP122" s="997" t="s">
        <v>122</v>
      </c>
      <c r="AQ122" s="998"/>
      <c r="AR122" s="998"/>
      <c r="AS122" s="998"/>
      <c r="AT122" s="999"/>
      <c r="AU122" s="1029"/>
      <c r="AV122" s="1030"/>
      <c r="AW122" s="1030"/>
      <c r="AX122" s="1030"/>
      <c r="AY122" s="1031"/>
      <c r="AZ122" s="1008" t="s">
        <v>446</v>
      </c>
      <c r="BA122" s="1000"/>
      <c r="BB122" s="1000"/>
      <c r="BC122" s="1000"/>
      <c r="BD122" s="1000"/>
      <c r="BE122" s="1000"/>
      <c r="BF122" s="1000"/>
      <c r="BG122" s="1000"/>
      <c r="BH122" s="1000"/>
      <c r="BI122" s="1000"/>
      <c r="BJ122" s="1000"/>
      <c r="BK122" s="1000"/>
      <c r="BL122" s="1000"/>
      <c r="BM122" s="1000"/>
      <c r="BN122" s="1000"/>
      <c r="BO122" s="1000"/>
      <c r="BP122" s="1001"/>
      <c r="BQ122" s="1034">
        <v>25471376</v>
      </c>
      <c r="BR122" s="1035"/>
      <c r="BS122" s="1035"/>
      <c r="BT122" s="1035"/>
      <c r="BU122" s="1035"/>
      <c r="BV122" s="1035">
        <v>23579622</v>
      </c>
      <c r="BW122" s="1035"/>
      <c r="BX122" s="1035"/>
      <c r="BY122" s="1035"/>
      <c r="BZ122" s="1035"/>
      <c r="CA122" s="1035">
        <v>23534832</v>
      </c>
      <c r="CB122" s="1035"/>
      <c r="CC122" s="1035"/>
      <c r="CD122" s="1035"/>
      <c r="CE122" s="1035"/>
      <c r="CF122" s="1052">
        <v>36.700000000000003</v>
      </c>
      <c r="CG122" s="1053"/>
      <c r="CH122" s="1053"/>
      <c r="CI122" s="1053"/>
      <c r="CJ122" s="1053"/>
      <c r="CK122" s="1044"/>
      <c r="CL122" s="1045"/>
      <c r="CM122" s="1045"/>
      <c r="CN122" s="1045"/>
      <c r="CO122" s="1046"/>
      <c r="CP122" s="1054" t="s">
        <v>391</v>
      </c>
      <c r="CQ122" s="1055"/>
      <c r="CR122" s="1055"/>
      <c r="CS122" s="1055"/>
      <c r="CT122" s="1055"/>
      <c r="CU122" s="1055"/>
      <c r="CV122" s="1055"/>
      <c r="CW122" s="1055"/>
      <c r="CX122" s="1055"/>
      <c r="CY122" s="1055"/>
      <c r="CZ122" s="1055"/>
      <c r="DA122" s="1055"/>
      <c r="DB122" s="1055"/>
      <c r="DC122" s="1055"/>
      <c r="DD122" s="1055"/>
      <c r="DE122" s="1055"/>
      <c r="DF122" s="1056"/>
      <c r="DG122" s="960" t="s">
        <v>122</v>
      </c>
      <c r="DH122" s="961"/>
      <c r="DI122" s="961"/>
      <c r="DJ122" s="961"/>
      <c r="DK122" s="961"/>
      <c r="DL122" s="961" t="s">
        <v>122</v>
      </c>
      <c r="DM122" s="961"/>
      <c r="DN122" s="961"/>
      <c r="DO122" s="961"/>
      <c r="DP122" s="961"/>
      <c r="DQ122" s="961" t="s">
        <v>122</v>
      </c>
      <c r="DR122" s="961"/>
      <c r="DS122" s="961"/>
      <c r="DT122" s="961"/>
      <c r="DU122" s="961"/>
      <c r="DV122" s="962" t="s">
        <v>122</v>
      </c>
      <c r="DW122" s="962"/>
      <c r="DX122" s="962"/>
      <c r="DY122" s="962"/>
      <c r="DZ122" s="963"/>
    </row>
    <row r="123" spans="1:130" s="212" customFormat="1" ht="26.25" customHeight="1" x14ac:dyDescent="0.2">
      <c r="A123" s="1092"/>
      <c r="B123" s="984"/>
      <c r="C123" s="957" t="s">
        <v>433</v>
      </c>
      <c r="D123" s="958"/>
      <c r="E123" s="958"/>
      <c r="F123" s="958"/>
      <c r="G123" s="958"/>
      <c r="H123" s="958"/>
      <c r="I123" s="958"/>
      <c r="J123" s="958"/>
      <c r="K123" s="958"/>
      <c r="L123" s="958"/>
      <c r="M123" s="958"/>
      <c r="N123" s="958"/>
      <c r="O123" s="958"/>
      <c r="P123" s="958"/>
      <c r="Q123" s="958"/>
      <c r="R123" s="958"/>
      <c r="S123" s="958"/>
      <c r="T123" s="958"/>
      <c r="U123" s="958"/>
      <c r="V123" s="958"/>
      <c r="W123" s="958"/>
      <c r="X123" s="958"/>
      <c r="Y123" s="958"/>
      <c r="Z123" s="959"/>
      <c r="AA123" s="993" t="s">
        <v>122</v>
      </c>
      <c r="AB123" s="994"/>
      <c r="AC123" s="994"/>
      <c r="AD123" s="994"/>
      <c r="AE123" s="995"/>
      <c r="AF123" s="996" t="s">
        <v>122</v>
      </c>
      <c r="AG123" s="994"/>
      <c r="AH123" s="994"/>
      <c r="AI123" s="994"/>
      <c r="AJ123" s="995"/>
      <c r="AK123" s="996" t="s">
        <v>122</v>
      </c>
      <c r="AL123" s="994"/>
      <c r="AM123" s="994"/>
      <c r="AN123" s="994"/>
      <c r="AO123" s="995"/>
      <c r="AP123" s="997" t="s">
        <v>122</v>
      </c>
      <c r="AQ123" s="998"/>
      <c r="AR123" s="998"/>
      <c r="AS123" s="998"/>
      <c r="AT123" s="999"/>
      <c r="AU123" s="1032"/>
      <c r="AV123" s="1033"/>
      <c r="AW123" s="1033"/>
      <c r="AX123" s="1033"/>
      <c r="AY123" s="1033"/>
      <c r="AZ123" s="233" t="s">
        <v>177</v>
      </c>
      <c r="BA123" s="233"/>
      <c r="BB123" s="233"/>
      <c r="BC123" s="233"/>
      <c r="BD123" s="233"/>
      <c r="BE123" s="233"/>
      <c r="BF123" s="233"/>
      <c r="BG123" s="233"/>
      <c r="BH123" s="233"/>
      <c r="BI123" s="233"/>
      <c r="BJ123" s="233"/>
      <c r="BK123" s="233"/>
      <c r="BL123" s="233"/>
      <c r="BM123" s="233"/>
      <c r="BN123" s="233"/>
      <c r="BO123" s="1012" t="s">
        <v>447</v>
      </c>
      <c r="BP123" s="1040"/>
      <c r="BQ123" s="1098">
        <v>85196563</v>
      </c>
      <c r="BR123" s="1099"/>
      <c r="BS123" s="1099"/>
      <c r="BT123" s="1099"/>
      <c r="BU123" s="1099"/>
      <c r="BV123" s="1099">
        <v>86376804</v>
      </c>
      <c r="BW123" s="1099"/>
      <c r="BX123" s="1099"/>
      <c r="BY123" s="1099"/>
      <c r="BZ123" s="1099"/>
      <c r="CA123" s="1099">
        <v>85294531</v>
      </c>
      <c r="CB123" s="1099"/>
      <c r="CC123" s="1099"/>
      <c r="CD123" s="1099"/>
      <c r="CE123" s="1099"/>
      <c r="CF123" s="1036"/>
      <c r="CG123" s="1037"/>
      <c r="CH123" s="1037"/>
      <c r="CI123" s="1037"/>
      <c r="CJ123" s="1038"/>
      <c r="CK123" s="1044"/>
      <c r="CL123" s="1045"/>
      <c r="CM123" s="1045"/>
      <c r="CN123" s="1045"/>
      <c r="CO123" s="1046"/>
      <c r="CP123" s="1054" t="s">
        <v>389</v>
      </c>
      <c r="CQ123" s="1055"/>
      <c r="CR123" s="1055"/>
      <c r="CS123" s="1055"/>
      <c r="CT123" s="1055"/>
      <c r="CU123" s="1055"/>
      <c r="CV123" s="1055"/>
      <c r="CW123" s="1055"/>
      <c r="CX123" s="1055"/>
      <c r="CY123" s="1055"/>
      <c r="CZ123" s="1055"/>
      <c r="DA123" s="1055"/>
      <c r="DB123" s="1055"/>
      <c r="DC123" s="1055"/>
      <c r="DD123" s="1055"/>
      <c r="DE123" s="1055"/>
      <c r="DF123" s="1056"/>
      <c r="DG123" s="993" t="s">
        <v>122</v>
      </c>
      <c r="DH123" s="994"/>
      <c r="DI123" s="994"/>
      <c r="DJ123" s="994"/>
      <c r="DK123" s="995"/>
      <c r="DL123" s="996" t="s">
        <v>122</v>
      </c>
      <c r="DM123" s="994"/>
      <c r="DN123" s="994"/>
      <c r="DO123" s="994"/>
      <c r="DP123" s="995"/>
      <c r="DQ123" s="996" t="s">
        <v>122</v>
      </c>
      <c r="DR123" s="994"/>
      <c r="DS123" s="994"/>
      <c r="DT123" s="994"/>
      <c r="DU123" s="995"/>
      <c r="DV123" s="997" t="s">
        <v>122</v>
      </c>
      <c r="DW123" s="998"/>
      <c r="DX123" s="998"/>
      <c r="DY123" s="998"/>
      <c r="DZ123" s="999"/>
    </row>
    <row r="124" spans="1:130" s="212" customFormat="1" ht="26.25" customHeight="1" thickBot="1" x14ac:dyDescent="0.25">
      <c r="A124" s="1092"/>
      <c r="B124" s="984"/>
      <c r="C124" s="957" t="s">
        <v>436</v>
      </c>
      <c r="D124" s="958"/>
      <c r="E124" s="958"/>
      <c r="F124" s="958"/>
      <c r="G124" s="958"/>
      <c r="H124" s="958"/>
      <c r="I124" s="958"/>
      <c r="J124" s="958"/>
      <c r="K124" s="958"/>
      <c r="L124" s="958"/>
      <c r="M124" s="958"/>
      <c r="N124" s="958"/>
      <c r="O124" s="958"/>
      <c r="P124" s="958"/>
      <c r="Q124" s="958"/>
      <c r="R124" s="958"/>
      <c r="S124" s="958"/>
      <c r="T124" s="958"/>
      <c r="U124" s="958"/>
      <c r="V124" s="958"/>
      <c r="W124" s="958"/>
      <c r="X124" s="958"/>
      <c r="Y124" s="958"/>
      <c r="Z124" s="959"/>
      <c r="AA124" s="993" t="s">
        <v>122</v>
      </c>
      <c r="AB124" s="994"/>
      <c r="AC124" s="994"/>
      <c r="AD124" s="994"/>
      <c r="AE124" s="995"/>
      <c r="AF124" s="996" t="s">
        <v>122</v>
      </c>
      <c r="AG124" s="994"/>
      <c r="AH124" s="994"/>
      <c r="AI124" s="994"/>
      <c r="AJ124" s="995"/>
      <c r="AK124" s="996" t="s">
        <v>122</v>
      </c>
      <c r="AL124" s="994"/>
      <c r="AM124" s="994"/>
      <c r="AN124" s="994"/>
      <c r="AO124" s="995"/>
      <c r="AP124" s="997" t="s">
        <v>122</v>
      </c>
      <c r="AQ124" s="998"/>
      <c r="AR124" s="998"/>
      <c r="AS124" s="998"/>
      <c r="AT124" s="999"/>
      <c r="AU124" s="1094" t="s">
        <v>448</v>
      </c>
      <c r="AV124" s="1095"/>
      <c r="AW124" s="1095"/>
      <c r="AX124" s="1095"/>
      <c r="AY124" s="1095"/>
      <c r="AZ124" s="1095"/>
      <c r="BA124" s="1095"/>
      <c r="BB124" s="1095"/>
      <c r="BC124" s="1095"/>
      <c r="BD124" s="1095"/>
      <c r="BE124" s="1095"/>
      <c r="BF124" s="1095"/>
      <c r="BG124" s="1095"/>
      <c r="BH124" s="1095"/>
      <c r="BI124" s="1095"/>
      <c r="BJ124" s="1095"/>
      <c r="BK124" s="1095"/>
      <c r="BL124" s="1095"/>
      <c r="BM124" s="1095"/>
      <c r="BN124" s="1095"/>
      <c r="BO124" s="1095"/>
      <c r="BP124" s="1096"/>
      <c r="BQ124" s="1097" t="s">
        <v>122</v>
      </c>
      <c r="BR124" s="1062"/>
      <c r="BS124" s="1062"/>
      <c r="BT124" s="1062"/>
      <c r="BU124" s="1062"/>
      <c r="BV124" s="1062" t="s">
        <v>122</v>
      </c>
      <c r="BW124" s="1062"/>
      <c r="BX124" s="1062"/>
      <c r="BY124" s="1062"/>
      <c r="BZ124" s="1062"/>
      <c r="CA124" s="1062" t="s">
        <v>122</v>
      </c>
      <c r="CB124" s="1062"/>
      <c r="CC124" s="1062"/>
      <c r="CD124" s="1062"/>
      <c r="CE124" s="1062"/>
      <c r="CF124" s="1063"/>
      <c r="CG124" s="1064"/>
      <c r="CH124" s="1064"/>
      <c r="CI124" s="1064"/>
      <c r="CJ124" s="1065"/>
      <c r="CK124" s="1047"/>
      <c r="CL124" s="1047"/>
      <c r="CM124" s="1047"/>
      <c r="CN124" s="1047"/>
      <c r="CO124" s="1048"/>
      <c r="CP124" s="1054" t="s">
        <v>449</v>
      </c>
      <c r="CQ124" s="1055"/>
      <c r="CR124" s="1055"/>
      <c r="CS124" s="1055"/>
      <c r="CT124" s="1055"/>
      <c r="CU124" s="1055"/>
      <c r="CV124" s="1055"/>
      <c r="CW124" s="1055"/>
      <c r="CX124" s="1055"/>
      <c r="CY124" s="1055"/>
      <c r="CZ124" s="1055"/>
      <c r="DA124" s="1055"/>
      <c r="DB124" s="1055"/>
      <c r="DC124" s="1055"/>
      <c r="DD124" s="1055"/>
      <c r="DE124" s="1055"/>
      <c r="DF124" s="1056"/>
      <c r="DG124" s="1039" t="s">
        <v>122</v>
      </c>
      <c r="DH124" s="1021"/>
      <c r="DI124" s="1021"/>
      <c r="DJ124" s="1021"/>
      <c r="DK124" s="1022"/>
      <c r="DL124" s="1020" t="s">
        <v>122</v>
      </c>
      <c r="DM124" s="1021"/>
      <c r="DN124" s="1021"/>
      <c r="DO124" s="1021"/>
      <c r="DP124" s="1022"/>
      <c r="DQ124" s="1020" t="s">
        <v>122</v>
      </c>
      <c r="DR124" s="1021"/>
      <c r="DS124" s="1021"/>
      <c r="DT124" s="1021"/>
      <c r="DU124" s="1022"/>
      <c r="DV124" s="1023" t="s">
        <v>122</v>
      </c>
      <c r="DW124" s="1024"/>
      <c r="DX124" s="1024"/>
      <c r="DY124" s="1024"/>
      <c r="DZ124" s="1025"/>
    </row>
    <row r="125" spans="1:130" s="212" customFormat="1" ht="26.25" customHeight="1" x14ac:dyDescent="0.2">
      <c r="A125" s="1092"/>
      <c r="B125" s="984"/>
      <c r="C125" s="957" t="s">
        <v>438</v>
      </c>
      <c r="D125" s="958"/>
      <c r="E125" s="958"/>
      <c r="F125" s="958"/>
      <c r="G125" s="958"/>
      <c r="H125" s="958"/>
      <c r="I125" s="958"/>
      <c r="J125" s="958"/>
      <c r="K125" s="958"/>
      <c r="L125" s="958"/>
      <c r="M125" s="958"/>
      <c r="N125" s="958"/>
      <c r="O125" s="958"/>
      <c r="P125" s="958"/>
      <c r="Q125" s="958"/>
      <c r="R125" s="958"/>
      <c r="S125" s="958"/>
      <c r="T125" s="958"/>
      <c r="U125" s="958"/>
      <c r="V125" s="958"/>
      <c r="W125" s="958"/>
      <c r="X125" s="958"/>
      <c r="Y125" s="958"/>
      <c r="Z125" s="959"/>
      <c r="AA125" s="993" t="s">
        <v>122</v>
      </c>
      <c r="AB125" s="994"/>
      <c r="AC125" s="994"/>
      <c r="AD125" s="994"/>
      <c r="AE125" s="995"/>
      <c r="AF125" s="996" t="s">
        <v>122</v>
      </c>
      <c r="AG125" s="994"/>
      <c r="AH125" s="994"/>
      <c r="AI125" s="994"/>
      <c r="AJ125" s="995"/>
      <c r="AK125" s="996" t="s">
        <v>122</v>
      </c>
      <c r="AL125" s="994"/>
      <c r="AM125" s="994"/>
      <c r="AN125" s="994"/>
      <c r="AO125" s="995"/>
      <c r="AP125" s="997" t="s">
        <v>122</v>
      </c>
      <c r="AQ125" s="998"/>
      <c r="AR125" s="998"/>
      <c r="AS125" s="998"/>
      <c r="AT125" s="99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57" t="s">
        <v>450</v>
      </c>
      <c r="CL125" s="1042"/>
      <c r="CM125" s="1042"/>
      <c r="CN125" s="1042"/>
      <c r="CO125" s="1043"/>
      <c r="CP125" s="964" t="s">
        <v>451</v>
      </c>
      <c r="CQ125" s="932"/>
      <c r="CR125" s="932"/>
      <c r="CS125" s="932"/>
      <c r="CT125" s="932"/>
      <c r="CU125" s="932"/>
      <c r="CV125" s="932"/>
      <c r="CW125" s="932"/>
      <c r="CX125" s="932"/>
      <c r="CY125" s="932"/>
      <c r="CZ125" s="932"/>
      <c r="DA125" s="932"/>
      <c r="DB125" s="932"/>
      <c r="DC125" s="932"/>
      <c r="DD125" s="932"/>
      <c r="DE125" s="932"/>
      <c r="DF125" s="933"/>
      <c r="DG125" s="965" t="s">
        <v>122</v>
      </c>
      <c r="DH125" s="966"/>
      <c r="DI125" s="966"/>
      <c r="DJ125" s="966"/>
      <c r="DK125" s="966"/>
      <c r="DL125" s="966" t="s">
        <v>122</v>
      </c>
      <c r="DM125" s="966"/>
      <c r="DN125" s="966"/>
      <c r="DO125" s="966"/>
      <c r="DP125" s="966"/>
      <c r="DQ125" s="966" t="s">
        <v>122</v>
      </c>
      <c r="DR125" s="966"/>
      <c r="DS125" s="966"/>
      <c r="DT125" s="966"/>
      <c r="DU125" s="966"/>
      <c r="DV125" s="967" t="s">
        <v>122</v>
      </c>
      <c r="DW125" s="967"/>
      <c r="DX125" s="967"/>
      <c r="DY125" s="967"/>
      <c r="DZ125" s="968"/>
    </row>
    <row r="126" spans="1:130" s="212" customFormat="1" ht="26.25" customHeight="1" thickBot="1" x14ac:dyDescent="0.25">
      <c r="A126" s="1092"/>
      <c r="B126" s="984"/>
      <c r="C126" s="957" t="s">
        <v>440</v>
      </c>
      <c r="D126" s="958"/>
      <c r="E126" s="958"/>
      <c r="F126" s="958"/>
      <c r="G126" s="958"/>
      <c r="H126" s="958"/>
      <c r="I126" s="958"/>
      <c r="J126" s="958"/>
      <c r="K126" s="958"/>
      <c r="L126" s="958"/>
      <c r="M126" s="958"/>
      <c r="N126" s="958"/>
      <c r="O126" s="958"/>
      <c r="P126" s="958"/>
      <c r="Q126" s="958"/>
      <c r="R126" s="958"/>
      <c r="S126" s="958"/>
      <c r="T126" s="958"/>
      <c r="U126" s="958"/>
      <c r="V126" s="958"/>
      <c r="W126" s="958"/>
      <c r="X126" s="958"/>
      <c r="Y126" s="958"/>
      <c r="Z126" s="959"/>
      <c r="AA126" s="993">
        <v>12000</v>
      </c>
      <c r="AB126" s="994"/>
      <c r="AC126" s="994"/>
      <c r="AD126" s="994"/>
      <c r="AE126" s="995"/>
      <c r="AF126" s="996">
        <v>12000</v>
      </c>
      <c r="AG126" s="994"/>
      <c r="AH126" s="994"/>
      <c r="AI126" s="994"/>
      <c r="AJ126" s="995"/>
      <c r="AK126" s="996">
        <v>12000</v>
      </c>
      <c r="AL126" s="994"/>
      <c r="AM126" s="994"/>
      <c r="AN126" s="994"/>
      <c r="AO126" s="995"/>
      <c r="AP126" s="997">
        <v>0</v>
      </c>
      <c r="AQ126" s="998"/>
      <c r="AR126" s="998"/>
      <c r="AS126" s="998"/>
      <c r="AT126" s="99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58"/>
      <c r="CL126" s="1045"/>
      <c r="CM126" s="1045"/>
      <c r="CN126" s="1045"/>
      <c r="CO126" s="1046"/>
      <c r="CP126" s="957" t="s">
        <v>452</v>
      </c>
      <c r="CQ126" s="958"/>
      <c r="CR126" s="958"/>
      <c r="CS126" s="958"/>
      <c r="CT126" s="958"/>
      <c r="CU126" s="958"/>
      <c r="CV126" s="958"/>
      <c r="CW126" s="958"/>
      <c r="CX126" s="958"/>
      <c r="CY126" s="958"/>
      <c r="CZ126" s="958"/>
      <c r="DA126" s="958"/>
      <c r="DB126" s="958"/>
      <c r="DC126" s="958"/>
      <c r="DD126" s="958"/>
      <c r="DE126" s="958"/>
      <c r="DF126" s="959"/>
      <c r="DG126" s="960" t="s">
        <v>122</v>
      </c>
      <c r="DH126" s="961"/>
      <c r="DI126" s="961"/>
      <c r="DJ126" s="961"/>
      <c r="DK126" s="961"/>
      <c r="DL126" s="961" t="s">
        <v>122</v>
      </c>
      <c r="DM126" s="961"/>
      <c r="DN126" s="961"/>
      <c r="DO126" s="961"/>
      <c r="DP126" s="961"/>
      <c r="DQ126" s="961" t="s">
        <v>122</v>
      </c>
      <c r="DR126" s="961"/>
      <c r="DS126" s="961"/>
      <c r="DT126" s="961"/>
      <c r="DU126" s="961"/>
      <c r="DV126" s="962" t="s">
        <v>122</v>
      </c>
      <c r="DW126" s="962"/>
      <c r="DX126" s="962"/>
      <c r="DY126" s="962"/>
      <c r="DZ126" s="963"/>
    </row>
    <row r="127" spans="1:130" s="212" customFormat="1" ht="26.25" customHeight="1" x14ac:dyDescent="0.2">
      <c r="A127" s="1093"/>
      <c r="B127" s="986"/>
      <c r="C127" s="1008" t="s">
        <v>453</v>
      </c>
      <c r="D127" s="1000"/>
      <c r="E127" s="1000"/>
      <c r="F127" s="1000"/>
      <c r="G127" s="1000"/>
      <c r="H127" s="1000"/>
      <c r="I127" s="1000"/>
      <c r="J127" s="1000"/>
      <c r="K127" s="1000"/>
      <c r="L127" s="1000"/>
      <c r="M127" s="1000"/>
      <c r="N127" s="1000"/>
      <c r="O127" s="1000"/>
      <c r="P127" s="1000"/>
      <c r="Q127" s="1000"/>
      <c r="R127" s="1000"/>
      <c r="S127" s="1000"/>
      <c r="T127" s="1000"/>
      <c r="U127" s="1000"/>
      <c r="V127" s="1000"/>
      <c r="W127" s="1000"/>
      <c r="X127" s="1000"/>
      <c r="Y127" s="1000"/>
      <c r="Z127" s="1001"/>
      <c r="AA127" s="993">
        <v>19</v>
      </c>
      <c r="AB127" s="994"/>
      <c r="AC127" s="994"/>
      <c r="AD127" s="994"/>
      <c r="AE127" s="995"/>
      <c r="AF127" s="996">
        <v>19</v>
      </c>
      <c r="AG127" s="994"/>
      <c r="AH127" s="994"/>
      <c r="AI127" s="994"/>
      <c r="AJ127" s="995"/>
      <c r="AK127" s="996">
        <v>10</v>
      </c>
      <c r="AL127" s="994"/>
      <c r="AM127" s="994"/>
      <c r="AN127" s="994"/>
      <c r="AO127" s="995"/>
      <c r="AP127" s="997">
        <v>0</v>
      </c>
      <c r="AQ127" s="998"/>
      <c r="AR127" s="998"/>
      <c r="AS127" s="998"/>
      <c r="AT127" s="999"/>
      <c r="AU127" s="214"/>
      <c r="AV127" s="214"/>
      <c r="AW127" s="214"/>
      <c r="AX127" s="1066" t="s">
        <v>454</v>
      </c>
      <c r="AY127" s="1067"/>
      <c r="AZ127" s="1067"/>
      <c r="BA127" s="1067"/>
      <c r="BB127" s="1067"/>
      <c r="BC127" s="1067"/>
      <c r="BD127" s="1067"/>
      <c r="BE127" s="1068"/>
      <c r="BF127" s="1069" t="s">
        <v>455</v>
      </c>
      <c r="BG127" s="1067"/>
      <c r="BH127" s="1067"/>
      <c r="BI127" s="1067"/>
      <c r="BJ127" s="1067"/>
      <c r="BK127" s="1067"/>
      <c r="BL127" s="1068"/>
      <c r="BM127" s="1069" t="s">
        <v>456</v>
      </c>
      <c r="BN127" s="1067"/>
      <c r="BO127" s="1067"/>
      <c r="BP127" s="1067"/>
      <c r="BQ127" s="1067"/>
      <c r="BR127" s="1067"/>
      <c r="BS127" s="1068"/>
      <c r="BT127" s="1069" t="s">
        <v>457</v>
      </c>
      <c r="BU127" s="1067"/>
      <c r="BV127" s="1067"/>
      <c r="BW127" s="1067"/>
      <c r="BX127" s="1067"/>
      <c r="BY127" s="1067"/>
      <c r="BZ127" s="1090"/>
      <c r="CA127" s="214"/>
      <c r="CB127" s="214"/>
      <c r="CC127" s="214"/>
      <c r="CD127" s="237"/>
      <c r="CE127" s="237"/>
      <c r="CF127" s="237"/>
      <c r="CG127" s="214"/>
      <c r="CH127" s="214"/>
      <c r="CI127" s="214"/>
      <c r="CJ127" s="236"/>
      <c r="CK127" s="1058"/>
      <c r="CL127" s="1045"/>
      <c r="CM127" s="1045"/>
      <c r="CN127" s="1045"/>
      <c r="CO127" s="1046"/>
      <c r="CP127" s="957" t="s">
        <v>458</v>
      </c>
      <c r="CQ127" s="958"/>
      <c r="CR127" s="958"/>
      <c r="CS127" s="958"/>
      <c r="CT127" s="958"/>
      <c r="CU127" s="958"/>
      <c r="CV127" s="958"/>
      <c r="CW127" s="958"/>
      <c r="CX127" s="958"/>
      <c r="CY127" s="958"/>
      <c r="CZ127" s="958"/>
      <c r="DA127" s="958"/>
      <c r="DB127" s="958"/>
      <c r="DC127" s="958"/>
      <c r="DD127" s="958"/>
      <c r="DE127" s="958"/>
      <c r="DF127" s="959"/>
      <c r="DG127" s="960" t="s">
        <v>122</v>
      </c>
      <c r="DH127" s="961"/>
      <c r="DI127" s="961"/>
      <c r="DJ127" s="961"/>
      <c r="DK127" s="961"/>
      <c r="DL127" s="961" t="s">
        <v>122</v>
      </c>
      <c r="DM127" s="961"/>
      <c r="DN127" s="961"/>
      <c r="DO127" s="961"/>
      <c r="DP127" s="961"/>
      <c r="DQ127" s="961" t="s">
        <v>122</v>
      </c>
      <c r="DR127" s="961"/>
      <c r="DS127" s="961"/>
      <c r="DT127" s="961"/>
      <c r="DU127" s="961"/>
      <c r="DV127" s="962" t="s">
        <v>122</v>
      </c>
      <c r="DW127" s="962"/>
      <c r="DX127" s="962"/>
      <c r="DY127" s="962"/>
      <c r="DZ127" s="963"/>
    </row>
    <row r="128" spans="1:130" s="212" customFormat="1" ht="26.25" customHeight="1" thickBot="1" x14ac:dyDescent="0.25">
      <c r="A128" s="1076" t="s">
        <v>459</v>
      </c>
      <c r="B128" s="1077"/>
      <c r="C128" s="1077"/>
      <c r="D128" s="1077"/>
      <c r="E128" s="1077"/>
      <c r="F128" s="1077"/>
      <c r="G128" s="1077"/>
      <c r="H128" s="1077"/>
      <c r="I128" s="1077"/>
      <c r="J128" s="1077"/>
      <c r="K128" s="1077"/>
      <c r="L128" s="1077"/>
      <c r="M128" s="1077"/>
      <c r="N128" s="1077"/>
      <c r="O128" s="1077"/>
      <c r="P128" s="1077"/>
      <c r="Q128" s="1077"/>
      <c r="R128" s="1077"/>
      <c r="S128" s="1077"/>
      <c r="T128" s="1077"/>
      <c r="U128" s="1077"/>
      <c r="V128" s="1077"/>
      <c r="W128" s="1078" t="s">
        <v>460</v>
      </c>
      <c r="X128" s="1078"/>
      <c r="Y128" s="1078"/>
      <c r="Z128" s="1079"/>
      <c r="AA128" s="1080">
        <v>38111</v>
      </c>
      <c r="AB128" s="1081"/>
      <c r="AC128" s="1081"/>
      <c r="AD128" s="1081"/>
      <c r="AE128" s="1082"/>
      <c r="AF128" s="1083">
        <v>38348</v>
      </c>
      <c r="AG128" s="1081"/>
      <c r="AH128" s="1081"/>
      <c r="AI128" s="1081"/>
      <c r="AJ128" s="1082"/>
      <c r="AK128" s="1083">
        <v>38111</v>
      </c>
      <c r="AL128" s="1081"/>
      <c r="AM128" s="1081"/>
      <c r="AN128" s="1081"/>
      <c r="AO128" s="1082"/>
      <c r="AP128" s="1084"/>
      <c r="AQ128" s="1085"/>
      <c r="AR128" s="1085"/>
      <c r="AS128" s="1085"/>
      <c r="AT128" s="1086"/>
      <c r="AU128" s="214"/>
      <c r="AV128" s="214"/>
      <c r="AW128" s="214"/>
      <c r="AX128" s="931" t="s">
        <v>461</v>
      </c>
      <c r="AY128" s="932"/>
      <c r="AZ128" s="932"/>
      <c r="BA128" s="932"/>
      <c r="BB128" s="932"/>
      <c r="BC128" s="932"/>
      <c r="BD128" s="932"/>
      <c r="BE128" s="933"/>
      <c r="BF128" s="1087" t="s">
        <v>122</v>
      </c>
      <c r="BG128" s="1088"/>
      <c r="BH128" s="1088"/>
      <c r="BI128" s="1088"/>
      <c r="BJ128" s="1088"/>
      <c r="BK128" s="1088"/>
      <c r="BL128" s="1089"/>
      <c r="BM128" s="1087">
        <v>11.25</v>
      </c>
      <c r="BN128" s="1088"/>
      <c r="BO128" s="1088"/>
      <c r="BP128" s="1088"/>
      <c r="BQ128" s="1088"/>
      <c r="BR128" s="1088"/>
      <c r="BS128" s="1089"/>
      <c r="BT128" s="1087">
        <v>20</v>
      </c>
      <c r="BU128" s="1088"/>
      <c r="BV128" s="1088"/>
      <c r="BW128" s="1088"/>
      <c r="BX128" s="1088"/>
      <c r="BY128" s="1088"/>
      <c r="BZ128" s="1111"/>
      <c r="CA128" s="237"/>
      <c r="CB128" s="237"/>
      <c r="CC128" s="237"/>
      <c r="CD128" s="237"/>
      <c r="CE128" s="237"/>
      <c r="CF128" s="237"/>
      <c r="CG128" s="214"/>
      <c r="CH128" s="214"/>
      <c r="CI128" s="214"/>
      <c r="CJ128" s="236"/>
      <c r="CK128" s="1059"/>
      <c r="CL128" s="1060"/>
      <c r="CM128" s="1060"/>
      <c r="CN128" s="1060"/>
      <c r="CO128" s="1061"/>
      <c r="CP128" s="1070" t="s">
        <v>462</v>
      </c>
      <c r="CQ128" s="761"/>
      <c r="CR128" s="761"/>
      <c r="CS128" s="761"/>
      <c r="CT128" s="761"/>
      <c r="CU128" s="761"/>
      <c r="CV128" s="761"/>
      <c r="CW128" s="761"/>
      <c r="CX128" s="761"/>
      <c r="CY128" s="761"/>
      <c r="CZ128" s="761"/>
      <c r="DA128" s="761"/>
      <c r="DB128" s="761"/>
      <c r="DC128" s="761"/>
      <c r="DD128" s="761"/>
      <c r="DE128" s="761"/>
      <c r="DF128" s="1071"/>
      <c r="DG128" s="1072" t="s">
        <v>122</v>
      </c>
      <c r="DH128" s="1073"/>
      <c r="DI128" s="1073"/>
      <c r="DJ128" s="1073"/>
      <c r="DK128" s="1073"/>
      <c r="DL128" s="1073" t="s">
        <v>122</v>
      </c>
      <c r="DM128" s="1073"/>
      <c r="DN128" s="1073"/>
      <c r="DO128" s="1073"/>
      <c r="DP128" s="1073"/>
      <c r="DQ128" s="1073" t="s">
        <v>122</v>
      </c>
      <c r="DR128" s="1073"/>
      <c r="DS128" s="1073"/>
      <c r="DT128" s="1073"/>
      <c r="DU128" s="1073"/>
      <c r="DV128" s="1074" t="s">
        <v>122</v>
      </c>
      <c r="DW128" s="1074"/>
      <c r="DX128" s="1074"/>
      <c r="DY128" s="1074"/>
      <c r="DZ128" s="1075"/>
    </row>
    <row r="129" spans="1:131" s="212" customFormat="1" ht="26.25" customHeight="1" x14ac:dyDescent="0.2">
      <c r="A129" s="969" t="s">
        <v>103</v>
      </c>
      <c r="B129" s="970"/>
      <c r="C129" s="970"/>
      <c r="D129" s="970"/>
      <c r="E129" s="970"/>
      <c r="F129" s="970"/>
      <c r="G129" s="970"/>
      <c r="H129" s="970"/>
      <c r="I129" s="970"/>
      <c r="J129" s="970"/>
      <c r="K129" s="970"/>
      <c r="L129" s="970"/>
      <c r="M129" s="970"/>
      <c r="N129" s="970"/>
      <c r="O129" s="970"/>
      <c r="P129" s="970"/>
      <c r="Q129" s="970"/>
      <c r="R129" s="970"/>
      <c r="S129" s="970"/>
      <c r="T129" s="970"/>
      <c r="U129" s="970"/>
      <c r="V129" s="970"/>
      <c r="W129" s="1105" t="s">
        <v>463</v>
      </c>
      <c r="X129" s="1106"/>
      <c r="Y129" s="1106"/>
      <c r="Z129" s="1107"/>
      <c r="AA129" s="993">
        <v>58246452</v>
      </c>
      <c r="AB129" s="994"/>
      <c r="AC129" s="994"/>
      <c r="AD129" s="994"/>
      <c r="AE129" s="995"/>
      <c r="AF129" s="996">
        <v>62279624</v>
      </c>
      <c r="AG129" s="994"/>
      <c r="AH129" s="994"/>
      <c r="AI129" s="994"/>
      <c r="AJ129" s="995"/>
      <c r="AK129" s="996">
        <v>66003589</v>
      </c>
      <c r="AL129" s="994"/>
      <c r="AM129" s="994"/>
      <c r="AN129" s="994"/>
      <c r="AO129" s="995"/>
      <c r="AP129" s="1108"/>
      <c r="AQ129" s="1109"/>
      <c r="AR129" s="1109"/>
      <c r="AS129" s="1109"/>
      <c r="AT129" s="1110"/>
      <c r="AU129" s="215"/>
      <c r="AV129" s="215"/>
      <c r="AW129" s="215"/>
      <c r="AX129" s="1100" t="s">
        <v>464</v>
      </c>
      <c r="AY129" s="958"/>
      <c r="AZ129" s="958"/>
      <c r="BA129" s="958"/>
      <c r="BB129" s="958"/>
      <c r="BC129" s="958"/>
      <c r="BD129" s="958"/>
      <c r="BE129" s="959"/>
      <c r="BF129" s="1101" t="s">
        <v>122</v>
      </c>
      <c r="BG129" s="1102"/>
      <c r="BH129" s="1102"/>
      <c r="BI129" s="1102"/>
      <c r="BJ129" s="1102"/>
      <c r="BK129" s="1102"/>
      <c r="BL129" s="1103"/>
      <c r="BM129" s="1101">
        <v>16.25</v>
      </c>
      <c r="BN129" s="1102"/>
      <c r="BO129" s="1102"/>
      <c r="BP129" s="1102"/>
      <c r="BQ129" s="1102"/>
      <c r="BR129" s="1102"/>
      <c r="BS129" s="1103"/>
      <c r="BT129" s="1101">
        <v>30</v>
      </c>
      <c r="BU129" s="1102"/>
      <c r="BV129" s="1102"/>
      <c r="BW129" s="1102"/>
      <c r="BX129" s="1102"/>
      <c r="BY129" s="1102"/>
      <c r="BZ129" s="1104"/>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69" t="s">
        <v>465</v>
      </c>
      <c r="B130" s="970"/>
      <c r="C130" s="970"/>
      <c r="D130" s="970"/>
      <c r="E130" s="970"/>
      <c r="F130" s="970"/>
      <c r="G130" s="970"/>
      <c r="H130" s="970"/>
      <c r="I130" s="970"/>
      <c r="J130" s="970"/>
      <c r="K130" s="970"/>
      <c r="L130" s="970"/>
      <c r="M130" s="970"/>
      <c r="N130" s="970"/>
      <c r="O130" s="970"/>
      <c r="P130" s="970"/>
      <c r="Q130" s="970"/>
      <c r="R130" s="970"/>
      <c r="S130" s="970"/>
      <c r="T130" s="970"/>
      <c r="U130" s="970"/>
      <c r="V130" s="970"/>
      <c r="W130" s="1105" t="s">
        <v>466</v>
      </c>
      <c r="X130" s="1106"/>
      <c r="Y130" s="1106"/>
      <c r="Z130" s="1107"/>
      <c r="AA130" s="993">
        <v>2516373</v>
      </c>
      <c r="AB130" s="994"/>
      <c r="AC130" s="994"/>
      <c r="AD130" s="994"/>
      <c r="AE130" s="995"/>
      <c r="AF130" s="996">
        <v>2297726</v>
      </c>
      <c r="AG130" s="994"/>
      <c r="AH130" s="994"/>
      <c r="AI130" s="994"/>
      <c r="AJ130" s="995"/>
      <c r="AK130" s="996">
        <v>1901519</v>
      </c>
      <c r="AL130" s="994"/>
      <c r="AM130" s="994"/>
      <c r="AN130" s="994"/>
      <c r="AO130" s="995"/>
      <c r="AP130" s="1108"/>
      <c r="AQ130" s="1109"/>
      <c r="AR130" s="1109"/>
      <c r="AS130" s="1109"/>
      <c r="AT130" s="1110"/>
      <c r="AU130" s="215"/>
      <c r="AV130" s="215"/>
      <c r="AW130" s="215"/>
      <c r="AX130" s="1100" t="s">
        <v>467</v>
      </c>
      <c r="AY130" s="958"/>
      <c r="AZ130" s="958"/>
      <c r="BA130" s="958"/>
      <c r="BB130" s="958"/>
      <c r="BC130" s="958"/>
      <c r="BD130" s="958"/>
      <c r="BE130" s="959"/>
      <c r="BF130" s="1136">
        <v>-1.5</v>
      </c>
      <c r="BG130" s="1137"/>
      <c r="BH130" s="1137"/>
      <c r="BI130" s="1137"/>
      <c r="BJ130" s="1137"/>
      <c r="BK130" s="1137"/>
      <c r="BL130" s="1138"/>
      <c r="BM130" s="1136">
        <v>25</v>
      </c>
      <c r="BN130" s="1137"/>
      <c r="BO130" s="1137"/>
      <c r="BP130" s="1137"/>
      <c r="BQ130" s="1137"/>
      <c r="BR130" s="1137"/>
      <c r="BS130" s="1138"/>
      <c r="BT130" s="1136">
        <v>35</v>
      </c>
      <c r="BU130" s="1137"/>
      <c r="BV130" s="1137"/>
      <c r="BW130" s="1137"/>
      <c r="BX130" s="1137"/>
      <c r="BY130" s="1137"/>
      <c r="BZ130" s="1139"/>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40"/>
      <c r="B131" s="1141"/>
      <c r="C131" s="1141"/>
      <c r="D131" s="1141"/>
      <c r="E131" s="1141"/>
      <c r="F131" s="1141"/>
      <c r="G131" s="1141"/>
      <c r="H131" s="1141"/>
      <c r="I131" s="1141"/>
      <c r="J131" s="1141"/>
      <c r="K131" s="1141"/>
      <c r="L131" s="1141"/>
      <c r="M131" s="1141"/>
      <c r="N131" s="1141"/>
      <c r="O131" s="1141"/>
      <c r="P131" s="1141"/>
      <c r="Q131" s="1141"/>
      <c r="R131" s="1141"/>
      <c r="S131" s="1141"/>
      <c r="T131" s="1141"/>
      <c r="U131" s="1141"/>
      <c r="V131" s="1141"/>
      <c r="W131" s="1142" t="s">
        <v>468</v>
      </c>
      <c r="X131" s="1143"/>
      <c r="Y131" s="1143"/>
      <c r="Z131" s="1144"/>
      <c r="AA131" s="1039">
        <v>55730079</v>
      </c>
      <c r="AB131" s="1021"/>
      <c r="AC131" s="1021"/>
      <c r="AD131" s="1021"/>
      <c r="AE131" s="1022"/>
      <c r="AF131" s="1020">
        <v>59981898</v>
      </c>
      <c r="AG131" s="1021"/>
      <c r="AH131" s="1021"/>
      <c r="AI131" s="1021"/>
      <c r="AJ131" s="1022"/>
      <c r="AK131" s="1020">
        <v>64102070</v>
      </c>
      <c r="AL131" s="1021"/>
      <c r="AM131" s="1021"/>
      <c r="AN131" s="1021"/>
      <c r="AO131" s="1022"/>
      <c r="AP131" s="1145"/>
      <c r="AQ131" s="1146"/>
      <c r="AR131" s="1146"/>
      <c r="AS131" s="1146"/>
      <c r="AT131" s="1147"/>
      <c r="AU131" s="215"/>
      <c r="AV131" s="215"/>
      <c r="AW131" s="215"/>
      <c r="AX131" s="1118" t="s">
        <v>469</v>
      </c>
      <c r="AY131" s="761"/>
      <c r="AZ131" s="761"/>
      <c r="BA131" s="761"/>
      <c r="BB131" s="761"/>
      <c r="BC131" s="761"/>
      <c r="BD131" s="761"/>
      <c r="BE131" s="1071"/>
      <c r="BF131" s="1119" t="s">
        <v>122</v>
      </c>
      <c r="BG131" s="1120"/>
      <c r="BH131" s="1120"/>
      <c r="BI131" s="1120"/>
      <c r="BJ131" s="1120"/>
      <c r="BK131" s="1120"/>
      <c r="BL131" s="1121"/>
      <c r="BM131" s="1119">
        <v>350</v>
      </c>
      <c r="BN131" s="1120"/>
      <c r="BO131" s="1120"/>
      <c r="BP131" s="1120"/>
      <c r="BQ131" s="1120"/>
      <c r="BR131" s="1120"/>
      <c r="BS131" s="1121"/>
      <c r="BT131" s="1122"/>
      <c r="BU131" s="1123"/>
      <c r="BV131" s="1123"/>
      <c r="BW131" s="1123"/>
      <c r="BX131" s="1123"/>
      <c r="BY131" s="1123"/>
      <c r="BZ131" s="11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25" t="s">
        <v>470</v>
      </c>
      <c r="B132" s="1126"/>
      <c r="C132" s="1126"/>
      <c r="D132" s="1126"/>
      <c r="E132" s="1126"/>
      <c r="F132" s="1126"/>
      <c r="G132" s="1126"/>
      <c r="H132" s="1126"/>
      <c r="I132" s="1126"/>
      <c r="J132" s="1126"/>
      <c r="K132" s="1126"/>
      <c r="L132" s="1126"/>
      <c r="M132" s="1126"/>
      <c r="N132" s="1126"/>
      <c r="O132" s="1126"/>
      <c r="P132" s="1126"/>
      <c r="Q132" s="1126"/>
      <c r="R132" s="1126"/>
      <c r="S132" s="1126"/>
      <c r="T132" s="1126"/>
      <c r="U132" s="1126"/>
      <c r="V132" s="1129" t="s">
        <v>471</v>
      </c>
      <c r="W132" s="1129"/>
      <c r="X132" s="1129"/>
      <c r="Y132" s="1129"/>
      <c r="Z132" s="1130"/>
      <c r="AA132" s="1131">
        <v>-2.2489291640000002</v>
      </c>
      <c r="AB132" s="1132"/>
      <c r="AC132" s="1132"/>
      <c r="AD132" s="1132"/>
      <c r="AE132" s="1133"/>
      <c r="AF132" s="1134">
        <v>-1.618214882</v>
      </c>
      <c r="AG132" s="1132"/>
      <c r="AH132" s="1132"/>
      <c r="AI132" s="1132"/>
      <c r="AJ132" s="1133"/>
      <c r="AK132" s="1134">
        <v>-0.70777589600000002</v>
      </c>
      <c r="AL132" s="1132"/>
      <c r="AM132" s="1132"/>
      <c r="AN132" s="1132"/>
      <c r="AO132" s="1133"/>
      <c r="AP132" s="1036"/>
      <c r="AQ132" s="1037"/>
      <c r="AR132" s="1037"/>
      <c r="AS132" s="1037"/>
      <c r="AT132" s="113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27"/>
      <c r="B133" s="1128"/>
      <c r="C133" s="1128"/>
      <c r="D133" s="1128"/>
      <c r="E133" s="1128"/>
      <c r="F133" s="1128"/>
      <c r="G133" s="1128"/>
      <c r="H133" s="1128"/>
      <c r="I133" s="1128"/>
      <c r="J133" s="1128"/>
      <c r="K133" s="1128"/>
      <c r="L133" s="1128"/>
      <c r="M133" s="1128"/>
      <c r="N133" s="1128"/>
      <c r="O133" s="1128"/>
      <c r="P133" s="1128"/>
      <c r="Q133" s="1128"/>
      <c r="R133" s="1128"/>
      <c r="S133" s="1128"/>
      <c r="T133" s="1128"/>
      <c r="U133" s="1128"/>
      <c r="V133" s="1112" t="s">
        <v>472</v>
      </c>
      <c r="W133" s="1112"/>
      <c r="X133" s="1112"/>
      <c r="Y133" s="1112"/>
      <c r="Z133" s="1113"/>
      <c r="AA133" s="1114">
        <v>-2.6</v>
      </c>
      <c r="AB133" s="1115"/>
      <c r="AC133" s="1115"/>
      <c r="AD133" s="1115"/>
      <c r="AE133" s="1116"/>
      <c r="AF133" s="1114">
        <v>-2.1</v>
      </c>
      <c r="AG133" s="1115"/>
      <c r="AH133" s="1115"/>
      <c r="AI133" s="1115"/>
      <c r="AJ133" s="1116"/>
      <c r="AK133" s="1114">
        <v>-1.5</v>
      </c>
      <c r="AL133" s="1115"/>
      <c r="AM133" s="1115"/>
      <c r="AN133" s="1115"/>
      <c r="AO133" s="1116"/>
      <c r="AP133" s="1063"/>
      <c r="AQ133" s="1064"/>
      <c r="AR133" s="1064"/>
      <c r="AS133" s="1064"/>
      <c r="AT133" s="1117"/>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DHxC8EVEcJqGg+c+wQHS/oqQ32sdWT1TTIP8cPUg5zDYQLCSPklq4kWfBgBqefIgoD2FcXela8oGhbBeRV+TqQ==" saltValue="dmQ9rihsamrHVILYtaCsh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473</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Fm/Emohuo4XUnbYH/Djt9Jm5ubVBiv+Xt/1B5BC9mZK6qxZsX3crE3v47eCf3uw9HltXluOKDSwSx8TkkbHL4w==" saltValue="qK6S2ZbSStSKF/i/VocmQ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YigJL/Ep1NoUZw5UC1NVrpDrg8TBizk4EyfilzwiFCNql6NaSsXgNhWrlpq7fpvtYuZLvjUORI7JzYp9X0BzpQ==" saltValue="ngWyOO4CDmF7y0PenVwIsw==" spinCount="100000" sheet="1" objects="1" scenarios="1"/>
  <dataConsolidate/>
  <phoneticPr fontId="2"/>
  <printOptions horizontalCentered="1" verticalCentered="1"/>
  <pageMargins left="0" right="0" top="0" bottom="0" header="0" footer="0"/>
  <pageSetup paperSize="9" scale="47"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474</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475</v>
      </c>
      <c r="AL6" s="248"/>
      <c r="AM6" s="248"/>
      <c r="AN6" s="248"/>
    </row>
    <row r="7" spans="1:46" ht="13.5" customHeight="1" x14ac:dyDescent="0.2">
      <c r="A7" s="247"/>
      <c r="AK7" s="250"/>
      <c r="AL7" s="251"/>
      <c r="AM7" s="251"/>
      <c r="AN7" s="252"/>
      <c r="AO7" s="1149" t="s">
        <v>476</v>
      </c>
      <c r="AP7" s="253"/>
      <c r="AQ7" s="254" t="s">
        <v>477</v>
      </c>
      <c r="AR7" s="255"/>
    </row>
    <row r="8" spans="1:46" ht="13.2" x14ac:dyDescent="0.2">
      <c r="A8" s="247"/>
      <c r="AK8" s="256"/>
      <c r="AL8" s="257"/>
      <c r="AM8" s="257"/>
      <c r="AN8" s="258"/>
      <c r="AO8" s="1150"/>
      <c r="AP8" s="259" t="s">
        <v>478</v>
      </c>
      <c r="AQ8" s="260" t="s">
        <v>479</v>
      </c>
      <c r="AR8" s="261" t="s">
        <v>480</v>
      </c>
    </row>
    <row r="9" spans="1:46" ht="13.2" x14ac:dyDescent="0.2">
      <c r="A9" s="247"/>
      <c r="AK9" s="1151" t="s">
        <v>481</v>
      </c>
      <c r="AL9" s="1152"/>
      <c r="AM9" s="1152"/>
      <c r="AN9" s="1153"/>
      <c r="AO9" s="262">
        <v>19627705</v>
      </c>
      <c r="AP9" s="262">
        <v>90834</v>
      </c>
      <c r="AQ9" s="263">
        <v>69750</v>
      </c>
      <c r="AR9" s="264">
        <v>30.2</v>
      </c>
    </row>
    <row r="10" spans="1:46" ht="13.5" customHeight="1" x14ac:dyDescent="0.2">
      <c r="A10" s="247"/>
      <c r="AK10" s="1151" t="s">
        <v>482</v>
      </c>
      <c r="AL10" s="1152"/>
      <c r="AM10" s="1152"/>
      <c r="AN10" s="1153"/>
      <c r="AO10" s="265">
        <v>332837</v>
      </c>
      <c r="AP10" s="265">
        <v>1540</v>
      </c>
      <c r="AQ10" s="266">
        <v>1158</v>
      </c>
      <c r="AR10" s="267">
        <v>33</v>
      </c>
    </row>
    <row r="11" spans="1:46" ht="13.5" customHeight="1" x14ac:dyDescent="0.2">
      <c r="A11" s="247"/>
      <c r="AK11" s="1151" t="s">
        <v>483</v>
      </c>
      <c r="AL11" s="1152"/>
      <c r="AM11" s="1152"/>
      <c r="AN11" s="1153"/>
      <c r="AO11" s="265" t="s">
        <v>484</v>
      </c>
      <c r="AP11" s="265" t="s">
        <v>484</v>
      </c>
      <c r="AQ11" s="266" t="s">
        <v>484</v>
      </c>
      <c r="AR11" s="267" t="s">
        <v>484</v>
      </c>
    </row>
    <row r="12" spans="1:46" ht="13.5" customHeight="1" x14ac:dyDescent="0.2">
      <c r="A12" s="247"/>
      <c r="AK12" s="1151" t="s">
        <v>485</v>
      </c>
      <c r="AL12" s="1152"/>
      <c r="AM12" s="1152"/>
      <c r="AN12" s="1153"/>
      <c r="AO12" s="265" t="s">
        <v>484</v>
      </c>
      <c r="AP12" s="265" t="s">
        <v>484</v>
      </c>
      <c r="AQ12" s="266" t="s">
        <v>484</v>
      </c>
      <c r="AR12" s="267" t="s">
        <v>484</v>
      </c>
    </row>
    <row r="13" spans="1:46" ht="13.5" customHeight="1" x14ac:dyDescent="0.2">
      <c r="A13" s="247"/>
      <c r="AK13" s="1151" t="s">
        <v>486</v>
      </c>
      <c r="AL13" s="1152"/>
      <c r="AM13" s="1152"/>
      <c r="AN13" s="1153"/>
      <c r="AO13" s="265">
        <v>724119</v>
      </c>
      <c r="AP13" s="265">
        <v>3351</v>
      </c>
      <c r="AQ13" s="266">
        <v>2380</v>
      </c>
      <c r="AR13" s="267">
        <v>40.799999999999997</v>
      </c>
    </row>
    <row r="14" spans="1:46" ht="13.5" customHeight="1" x14ac:dyDescent="0.2">
      <c r="A14" s="247"/>
      <c r="AK14" s="1151" t="s">
        <v>487</v>
      </c>
      <c r="AL14" s="1152"/>
      <c r="AM14" s="1152"/>
      <c r="AN14" s="1153"/>
      <c r="AO14" s="265">
        <v>370794</v>
      </c>
      <c r="AP14" s="265">
        <v>1716</v>
      </c>
      <c r="AQ14" s="266">
        <v>1678</v>
      </c>
      <c r="AR14" s="267">
        <v>2.2999999999999998</v>
      </c>
    </row>
    <row r="15" spans="1:46" ht="13.5" customHeight="1" x14ac:dyDescent="0.2">
      <c r="A15" s="247"/>
      <c r="AK15" s="1154" t="s">
        <v>488</v>
      </c>
      <c r="AL15" s="1155"/>
      <c r="AM15" s="1155"/>
      <c r="AN15" s="1156"/>
      <c r="AO15" s="265">
        <v>-1019470</v>
      </c>
      <c r="AP15" s="265">
        <v>-4718</v>
      </c>
      <c r="AQ15" s="266">
        <v>-4869</v>
      </c>
      <c r="AR15" s="267">
        <v>-3.1</v>
      </c>
    </row>
    <row r="16" spans="1:46" ht="13.2" x14ac:dyDescent="0.2">
      <c r="A16" s="247"/>
      <c r="AK16" s="1154" t="s">
        <v>177</v>
      </c>
      <c r="AL16" s="1155"/>
      <c r="AM16" s="1155"/>
      <c r="AN16" s="1156"/>
      <c r="AO16" s="265">
        <v>20035985</v>
      </c>
      <c r="AP16" s="265">
        <v>92723</v>
      </c>
      <c r="AQ16" s="266">
        <v>70096</v>
      </c>
      <c r="AR16" s="267">
        <v>32.299999999999997</v>
      </c>
    </row>
    <row r="17" spans="1:46" ht="13.2" x14ac:dyDescent="0.2">
      <c r="A17" s="247"/>
    </row>
    <row r="18" spans="1:46" ht="13.2" x14ac:dyDescent="0.2">
      <c r="A18" s="247"/>
      <c r="AQ18" s="268"/>
      <c r="AR18" s="268"/>
    </row>
    <row r="19" spans="1:46" ht="13.2" x14ac:dyDescent="0.2">
      <c r="A19" s="247"/>
      <c r="AK19" s="243" t="s">
        <v>489</v>
      </c>
    </row>
    <row r="20" spans="1:46" ht="13.2" x14ac:dyDescent="0.2">
      <c r="A20" s="247"/>
      <c r="AK20" s="269"/>
      <c r="AL20" s="270"/>
      <c r="AM20" s="270"/>
      <c r="AN20" s="271"/>
      <c r="AO20" s="272" t="s">
        <v>490</v>
      </c>
      <c r="AP20" s="273" t="s">
        <v>491</v>
      </c>
      <c r="AQ20" s="274" t="s">
        <v>492</v>
      </c>
      <c r="AR20" s="275"/>
    </row>
    <row r="21" spans="1:46" s="248" customFormat="1" ht="13.2" x14ac:dyDescent="0.2">
      <c r="A21" s="276"/>
      <c r="AK21" s="1157" t="s">
        <v>493</v>
      </c>
      <c r="AL21" s="1158"/>
      <c r="AM21" s="1158"/>
      <c r="AN21" s="1159"/>
      <c r="AO21" s="277">
        <v>8.6999999999999993</v>
      </c>
      <c r="AP21" s="278">
        <v>6.37</v>
      </c>
      <c r="AQ21" s="279">
        <v>2.33</v>
      </c>
      <c r="AS21" s="280"/>
      <c r="AT21" s="276"/>
    </row>
    <row r="22" spans="1:46" s="248" customFormat="1" ht="13.2" x14ac:dyDescent="0.2">
      <c r="A22" s="276"/>
      <c r="AK22" s="1157" t="s">
        <v>494</v>
      </c>
      <c r="AL22" s="1158"/>
      <c r="AM22" s="1158"/>
      <c r="AN22" s="1159"/>
      <c r="AO22" s="281">
        <v>97.2</v>
      </c>
      <c r="AP22" s="282">
        <v>98.4</v>
      </c>
      <c r="AQ22" s="283">
        <v>-1.2</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8" t="s">
        <v>495</v>
      </c>
      <c r="B26" s="1148"/>
      <c r="C26" s="1148"/>
      <c r="D26" s="1148"/>
      <c r="E26" s="1148"/>
      <c r="F26" s="1148"/>
      <c r="G26" s="1148"/>
      <c r="H26" s="1148"/>
      <c r="I26" s="1148"/>
      <c r="J26" s="1148"/>
      <c r="K26" s="1148"/>
      <c r="L26" s="1148"/>
      <c r="M26" s="1148"/>
      <c r="N26" s="1148"/>
      <c r="O26" s="1148"/>
      <c r="P26" s="1148"/>
      <c r="Q26" s="1148"/>
      <c r="R26" s="1148"/>
      <c r="S26" s="1148"/>
      <c r="T26" s="1148"/>
      <c r="U26" s="1148"/>
      <c r="V26" s="1148"/>
      <c r="W26" s="1148"/>
      <c r="X26" s="1148"/>
      <c r="Y26" s="1148"/>
      <c r="Z26" s="1148"/>
      <c r="AA26" s="1148"/>
      <c r="AB26" s="1148"/>
      <c r="AC26" s="1148"/>
      <c r="AD26" s="1148"/>
      <c r="AE26" s="1148"/>
      <c r="AF26" s="1148"/>
      <c r="AG26" s="1148"/>
      <c r="AH26" s="1148"/>
      <c r="AI26" s="1148"/>
      <c r="AJ26" s="1148"/>
      <c r="AK26" s="1148"/>
      <c r="AL26" s="1148"/>
      <c r="AM26" s="1148"/>
      <c r="AN26" s="1148"/>
      <c r="AO26" s="1148"/>
      <c r="AP26" s="1148"/>
      <c r="AQ26" s="1148"/>
      <c r="AR26" s="1148"/>
      <c r="AS26" s="1148"/>
    </row>
    <row r="27" spans="1:46" ht="13.2" x14ac:dyDescent="0.2">
      <c r="A27" s="288"/>
      <c r="AS27" s="243"/>
      <c r="AT27" s="243"/>
    </row>
    <row r="28" spans="1:46" ht="16.2" x14ac:dyDescent="0.2">
      <c r="A28" s="244" t="s">
        <v>496</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497</v>
      </c>
      <c r="AL29" s="248"/>
      <c r="AM29" s="248"/>
      <c r="AN29" s="248"/>
      <c r="AS29" s="290"/>
    </row>
    <row r="30" spans="1:46" ht="13.5" customHeight="1" x14ac:dyDescent="0.2">
      <c r="A30" s="247"/>
      <c r="AK30" s="250"/>
      <c r="AL30" s="251"/>
      <c r="AM30" s="251"/>
      <c r="AN30" s="252"/>
      <c r="AO30" s="1149" t="s">
        <v>476</v>
      </c>
      <c r="AP30" s="253"/>
      <c r="AQ30" s="254" t="s">
        <v>477</v>
      </c>
      <c r="AR30" s="255"/>
    </row>
    <row r="31" spans="1:46" ht="13.2" x14ac:dyDescent="0.2">
      <c r="A31" s="247"/>
      <c r="AK31" s="256"/>
      <c r="AL31" s="257"/>
      <c r="AM31" s="257"/>
      <c r="AN31" s="258"/>
      <c r="AO31" s="1150"/>
      <c r="AP31" s="259" t="s">
        <v>478</v>
      </c>
      <c r="AQ31" s="260" t="s">
        <v>479</v>
      </c>
      <c r="AR31" s="261" t="s">
        <v>480</v>
      </c>
    </row>
    <row r="32" spans="1:46" ht="27" customHeight="1" x14ac:dyDescent="0.2">
      <c r="A32" s="247"/>
      <c r="AK32" s="1165" t="s">
        <v>498</v>
      </c>
      <c r="AL32" s="1166"/>
      <c r="AM32" s="1166"/>
      <c r="AN32" s="1167"/>
      <c r="AO32" s="291">
        <v>1031708</v>
      </c>
      <c r="AP32" s="291">
        <v>4775</v>
      </c>
      <c r="AQ32" s="292">
        <v>4451</v>
      </c>
      <c r="AR32" s="293">
        <v>7.3</v>
      </c>
    </row>
    <row r="33" spans="1:46" ht="13.5" customHeight="1" x14ac:dyDescent="0.2">
      <c r="A33" s="247"/>
      <c r="AK33" s="1165" t="s">
        <v>499</v>
      </c>
      <c r="AL33" s="1166"/>
      <c r="AM33" s="1166"/>
      <c r="AN33" s="1167"/>
      <c r="AO33" s="291" t="s">
        <v>484</v>
      </c>
      <c r="AP33" s="291" t="s">
        <v>484</v>
      </c>
      <c r="AQ33" s="292" t="s">
        <v>484</v>
      </c>
      <c r="AR33" s="293" t="s">
        <v>484</v>
      </c>
    </row>
    <row r="34" spans="1:46" ht="27" customHeight="1" x14ac:dyDescent="0.2">
      <c r="A34" s="247"/>
      <c r="AK34" s="1165" t="s">
        <v>500</v>
      </c>
      <c r="AL34" s="1166"/>
      <c r="AM34" s="1166"/>
      <c r="AN34" s="1167"/>
      <c r="AO34" s="291">
        <v>178180</v>
      </c>
      <c r="AP34" s="291">
        <v>825</v>
      </c>
      <c r="AQ34" s="292">
        <v>416</v>
      </c>
      <c r="AR34" s="293">
        <v>98.3</v>
      </c>
    </row>
    <row r="35" spans="1:46" ht="27" customHeight="1" x14ac:dyDescent="0.2">
      <c r="A35" s="247"/>
      <c r="AK35" s="1165" t="s">
        <v>501</v>
      </c>
      <c r="AL35" s="1166"/>
      <c r="AM35" s="1166"/>
      <c r="AN35" s="1167"/>
      <c r="AO35" s="291">
        <v>119093</v>
      </c>
      <c r="AP35" s="291">
        <v>551</v>
      </c>
      <c r="AQ35" s="292">
        <v>18</v>
      </c>
      <c r="AR35" s="293">
        <v>2961.1</v>
      </c>
    </row>
    <row r="36" spans="1:46" ht="27" customHeight="1" x14ac:dyDescent="0.2">
      <c r="A36" s="247"/>
      <c r="AK36" s="1165" t="s">
        <v>502</v>
      </c>
      <c r="AL36" s="1166"/>
      <c r="AM36" s="1166"/>
      <c r="AN36" s="1167"/>
      <c r="AO36" s="291">
        <v>144940</v>
      </c>
      <c r="AP36" s="291">
        <v>671</v>
      </c>
      <c r="AQ36" s="292">
        <v>532</v>
      </c>
      <c r="AR36" s="293">
        <v>26.1</v>
      </c>
    </row>
    <row r="37" spans="1:46" ht="13.5" customHeight="1" x14ac:dyDescent="0.2">
      <c r="A37" s="247"/>
      <c r="AK37" s="1165" t="s">
        <v>503</v>
      </c>
      <c r="AL37" s="1166"/>
      <c r="AM37" s="1166"/>
      <c r="AN37" s="1167"/>
      <c r="AO37" s="291">
        <v>12010</v>
      </c>
      <c r="AP37" s="291">
        <v>56</v>
      </c>
      <c r="AQ37" s="292">
        <v>1760</v>
      </c>
      <c r="AR37" s="293">
        <v>-96.8</v>
      </c>
    </row>
    <row r="38" spans="1:46" ht="27" customHeight="1" x14ac:dyDescent="0.2">
      <c r="A38" s="247"/>
      <c r="AK38" s="1168" t="s">
        <v>504</v>
      </c>
      <c r="AL38" s="1169"/>
      <c r="AM38" s="1169"/>
      <c r="AN38" s="1170"/>
      <c r="AO38" s="294" t="s">
        <v>484</v>
      </c>
      <c r="AP38" s="294" t="s">
        <v>484</v>
      </c>
      <c r="AQ38" s="295" t="s">
        <v>484</v>
      </c>
      <c r="AR38" s="283" t="s">
        <v>484</v>
      </c>
      <c r="AS38" s="290"/>
    </row>
    <row r="39" spans="1:46" ht="13.2" x14ac:dyDescent="0.2">
      <c r="A39" s="247"/>
      <c r="AK39" s="1168" t="s">
        <v>505</v>
      </c>
      <c r="AL39" s="1169"/>
      <c r="AM39" s="1169"/>
      <c r="AN39" s="1170"/>
      <c r="AO39" s="291">
        <v>-38111</v>
      </c>
      <c r="AP39" s="291">
        <v>-176</v>
      </c>
      <c r="AQ39" s="292">
        <v>-15</v>
      </c>
      <c r="AR39" s="293">
        <v>1073.3</v>
      </c>
      <c r="AS39" s="290"/>
    </row>
    <row r="40" spans="1:46" ht="27" customHeight="1" x14ac:dyDescent="0.2">
      <c r="A40" s="247"/>
      <c r="AK40" s="1165" t="s">
        <v>506</v>
      </c>
      <c r="AL40" s="1166"/>
      <c r="AM40" s="1166"/>
      <c r="AN40" s="1167"/>
      <c r="AO40" s="291">
        <v>-1901519</v>
      </c>
      <c r="AP40" s="291">
        <v>-8800</v>
      </c>
      <c r="AQ40" s="292">
        <v>-9977</v>
      </c>
      <c r="AR40" s="293">
        <v>-11.8</v>
      </c>
      <c r="AS40" s="290"/>
    </row>
    <row r="41" spans="1:46" ht="13.2" x14ac:dyDescent="0.2">
      <c r="A41" s="247"/>
      <c r="AK41" s="1171" t="s">
        <v>287</v>
      </c>
      <c r="AL41" s="1172"/>
      <c r="AM41" s="1172"/>
      <c r="AN41" s="1173"/>
      <c r="AO41" s="291">
        <v>-453699</v>
      </c>
      <c r="AP41" s="291">
        <v>-2100</v>
      </c>
      <c r="AQ41" s="292">
        <v>-2814</v>
      </c>
      <c r="AR41" s="293">
        <v>-25.4</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507</v>
      </c>
    </row>
    <row r="48" spans="1:46" ht="13.2" x14ac:dyDescent="0.2">
      <c r="A48" s="247"/>
      <c r="AK48" s="301" t="s">
        <v>508</v>
      </c>
      <c r="AL48" s="301"/>
      <c r="AM48" s="301"/>
      <c r="AN48" s="301"/>
      <c r="AO48" s="301"/>
      <c r="AP48" s="301"/>
      <c r="AQ48" s="302"/>
      <c r="AR48" s="301"/>
    </row>
    <row r="49" spans="1:44" ht="13.5" customHeight="1" x14ac:dyDescent="0.2">
      <c r="A49" s="247"/>
      <c r="AK49" s="303"/>
      <c r="AL49" s="304"/>
      <c r="AM49" s="1160" t="s">
        <v>476</v>
      </c>
      <c r="AN49" s="1162" t="s">
        <v>509</v>
      </c>
      <c r="AO49" s="1163"/>
      <c r="AP49" s="1163"/>
      <c r="AQ49" s="1163"/>
      <c r="AR49" s="1164"/>
    </row>
    <row r="50" spans="1:44" ht="13.2" x14ac:dyDescent="0.2">
      <c r="A50" s="247"/>
      <c r="AK50" s="305"/>
      <c r="AL50" s="306"/>
      <c r="AM50" s="1161"/>
      <c r="AN50" s="307" t="s">
        <v>510</v>
      </c>
      <c r="AO50" s="308" t="s">
        <v>511</v>
      </c>
      <c r="AP50" s="309" t="s">
        <v>512</v>
      </c>
      <c r="AQ50" s="310" t="s">
        <v>513</v>
      </c>
      <c r="AR50" s="311" t="s">
        <v>514</v>
      </c>
    </row>
    <row r="51" spans="1:44" ht="13.2" x14ac:dyDescent="0.2">
      <c r="A51" s="247"/>
      <c r="AK51" s="303" t="s">
        <v>515</v>
      </c>
      <c r="AL51" s="304"/>
      <c r="AM51" s="312">
        <v>7550335</v>
      </c>
      <c r="AN51" s="313">
        <v>37076</v>
      </c>
      <c r="AO51" s="314">
        <v>-15.4</v>
      </c>
      <c r="AP51" s="315">
        <v>50465</v>
      </c>
      <c r="AQ51" s="316">
        <v>-2.4</v>
      </c>
      <c r="AR51" s="317">
        <v>-13</v>
      </c>
    </row>
    <row r="52" spans="1:44" ht="13.2" x14ac:dyDescent="0.2">
      <c r="A52" s="247"/>
      <c r="AK52" s="318"/>
      <c r="AL52" s="319" t="s">
        <v>516</v>
      </c>
      <c r="AM52" s="320">
        <v>6507511</v>
      </c>
      <c r="AN52" s="321">
        <v>31955</v>
      </c>
      <c r="AO52" s="322">
        <v>-13.3</v>
      </c>
      <c r="AP52" s="323">
        <v>34193</v>
      </c>
      <c r="AQ52" s="324">
        <v>-8.1</v>
      </c>
      <c r="AR52" s="325">
        <v>-5.2</v>
      </c>
    </row>
    <row r="53" spans="1:44" ht="13.2" x14ac:dyDescent="0.2">
      <c r="A53" s="247"/>
      <c r="AK53" s="303" t="s">
        <v>517</v>
      </c>
      <c r="AL53" s="304"/>
      <c r="AM53" s="312">
        <v>9529209</v>
      </c>
      <c r="AN53" s="313">
        <v>46779</v>
      </c>
      <c r="AO53" s="314">
        <v>26.2</v>
      </c>
      <c r="AP53" s="315">
        <v>51679</v>
      </c>
      <c r="AQ53" s="316">
        <v>2.4</v>
      </c>
      <c r="AR53" s="317">
        <v>23.8</v>
      </c>
    </row>
    <row r="54" spans="1:44" ht="13.2" x14ac:dyDescent="0.2">
      <c r="A54" s="247"/>
      <c r="AK54" s="318"/>
      <c r="AL54" s="319" t="s">
        <v>516</v>
      </c>
      <c r="AM54" s="320">
        <v>7727601</v>
      </c>
      <c r="AN54" s="321">
        <v>37935</v>
      </c>
      <c r="AO54" s="322">
        <v>18.7</v>
      </c>
      <c r="AP54" s="323">
        <v>35132</v>
      </c>
      <c r="AQ54" s="324">
        <v>2.7</v>
      </c>
      <c r="AR54" s="325">
        <v>16</v>
      </c>
    </row>
    <row r="55" spans="1:44" ht="13.2" x14ac:dyDescent="0.2">
      <c r="A55" s="247"/>
      <c r="AK55" s="303" t="s">
        <v>518</v>
      </c>
      <c r="AL55" s="304"/>
      <c r="AM55" s="312">
        <v>5735132</v>
      </c>
      <c r="AN55" s="313">
        <v>27642</v>
      </c>
      <c r="AO55" s="314">
        <v>-40.9</v>
      </c>
      <c r="AP55" s="315">
        <v>49665</v>
      </c>
      <c r="AQ55" s="316">
        <v>-3.9</v>
      </c>
      <c r="AR55" s="317">
        <v>-37</v>
      </c>
    </row>
    <row r="56" spans="1:44" ht="13.2" x14ac:dyDescent="0.2">
      <c r="A56" s="247"/>
      <c r="AK56" s="318"/>
      <c r="AL56" s="319" t="s">
        <v>516</v>
      </c>
      <c r="AM56" s="320">
        <v>4893454</v>
      </c>
      <c r="AN56" s="321">
        <v>23585</v>
      </c>
      <c r="AO56" s="322">
        <v>-37.799999999999997</v>
      </c>
      <c r="AP56" s="323">
        <v>34678</v>
      </c>
      <c r="AQ56" s="324">
        <v>-1.3</v>
      </c>
      <c r="AR56" s="325">
        <v>-36.5</v>
      </c>
    </row>
    <row r="57" spans="1:44" ht="13.2" x14ac:dyDescent="0.2">
      <c r="A57" s="247"/>
      <c r="AK57" s="303" t="s">
        <v>519</v>
      </c>
      <c r="AL57" s="304"/>
      <c r="AM57" s="312">
        <v>8826818</v>
      </c>
      <c r="AN57" s="313">
        <v>41560</v>
      </c>
      <c r="AO57" s="314">
        <v>50.4</v>
      </c>
      <c r="AP57" s="315">
        <v>63439</v>
      </c>
      <c r="AQ57" s="316">
        <v>27.7</v>
      </c>
      <c r="AR57" s="317">
        <v>22.7</v>
      </c>
    </row>
    <row r="58" spans="1:44" ht="13.2" x14ac:dyDescent="0.2">
      <c r="A58" s="247"/>
      <c r="AK58" s="318"/>
      <c r="AL58" s="319" t="s">
        <v>516</v>
      </c>
      <c r="AM58" s="320">
        <v>7876460</v>
      </c>
      <c r="AN58" s="321">
        <v>37085</v>
      </c>
      <c r="AO58" s="322">
        <v>57.2</v>
      </c>
      <c r="AP58" s="323">
        <v>46463</v>
      </c>
      <c r="AQ58" s="324">
        <v>34</v>
      </c>
      <c r="AR58" s="325">
        <v>23.2</v>
      </c>
    </row>
    <row r="59" spans="1:44" ht="13.2" x14ac:dyDescent="0.2">
      <c r="A59" s="247"/>
      <c r="AK59" s="303" t="s">
        <v>520</v>
      </c>
      <c r="AL59" s="304"/>
      <c r="AM59" s="312">
        <v>10284400</v>
      </c>
      <c r="AN59" s="313">
        <v>47594</v>
      </c>
      <c r="AO59" s="314">
        <v>14.5</v>
      </c>
      <c r="AP59" s="315">
        <v>60097</v>
      </c>
      <c r="AQ59" s="316">
        <v>-5.3</v>
      </c>
      <c r="AR59" s="317">
        <v>19.8</v>
      </c>
    </row>
    <row r="60" spans="1:44" ht="13.2" x14ac:dyDescent="0.2">
      <c r="A60" s="247"/>
      <c r="AK60" s="318"/>
      <c r="AL60" s="319" t="s">
        <v>516</v>
      </c>
      <c r="AM60" s="320">
        <v>9393670</v>
      </c>
      <c r="AN60" s="321">
        <v>43472</v>
      </c>
      <c r="AO60" s="322">
        <v>17.2</v>
      </c>
      <c r="AP60" s="323">
        <v>43011</v>
      </c>
      <c r="AQ60" s="324">
        <v>-7.4</v>
      </c>
      <c r="AR60" s="325">
        <v>24.6</v>
      </c>
    </row>
    <row r="61" spans="1:44" ht="13.2" x14ac:dyDescent="0.2">
      <c r="A61" s="247"/>
      <c r="AK61" s="303" t="s">
        <v>521</v>
      </c>
      <c r="AL61" s="326"/>
      <c r="AM61" s="312">
        <v>8385179</v>
      </c>
      <c r="AN61" s="313">
        <v>40130</v>
      </c>
      <c r="AO61" s="314">
        <v>7</v>
      </c>
      <c r="AP61" s="315">
        <v>55069</v>
      </c>
      <c r="AQ61" s="327">
        <v>3.7</v>
      </c>
      <c r="AR61" s="317">
        <v>3.3</v>
      </c>
    </row>
    <row r="62" spans="1:44" ht="13.2" x14ac:dyDescent="0.2">
      <c r="A62" s="247"/>
      <c r="AK62" s="318"/>
      <c r="AL62" s="319" t="s">
        <v>516</v>
      </c>
      <c r="AM62" s="320">
        <v>7279739</v>
      </c>
      <c r="AN62" s="321">
        <v>34806</v>
      </c>
      <c r="AO62" s="322">
        <v>8.4</v>
      </c>
      <c r="AP62" s="323">
        <v>38695</v>
      </c>
      <c r="AQ62" s="324">
        <v>4</v>
      </c>
      <c r="AR62" s="325">
        <v>4.4000000000000004</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ot+Ifd33RTHANPA6OIFtVoAIid1jWde90S/PiSmh9t4DK9Pc9FCeUbrmUpFXGQ9nmEoS7IAGN5TPSs9xyRrS6w==" saltValue="W3SbnVboHdeI81XKUkdei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473</v>
      </c>
    </row>
    <row r="121" spans="125:125" ht="13.5" hidden="1" customHeight="1" x14ac:dyDescent="0.2">
      <c r="DU121" s="241"/>
    </row>
  </sheetData>
  <sheetProtection algorithmName="SHA-512" hashValue="ADfX570+0Tpk6Tn1Rtvf9T5fSqs3EF5DIwBqNZfzJkQBIZmU5VVBmUVD3caK39w8Z+62KyWgEgTUPXOd5ZJ6HA==" saltValue="IzU5042RlVXZkc89vlgsi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473</v>
      </c>
    </row>
  </sheetData>
  <sheetProtection algorithmName="SHA-512" hashValue="eaYWm/DFl6kSe86889Q+PONSeCk9ME54Qgc7uvwwjGD5OfHBRtQpfxmAPDu5T+2z2XT+nHA6C/5tYLHsv76kIQ==" saltValue="Bj0cp70fXNnV7Xp4OQgjj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523</v>
      </c>
      <c r="G46" s="8" t="s">
        <v>524</v>
      </c>
      <c r="H46" s="8" t="s">
        <v>525</v>
      </c>
      <c r="I46" s="8" t="s">
        <v>526</v>
      </c>
      <c r="J46" s="9" t="s">
        <v>527</v>
      </c>
    </row>
    <row r="47" spans="2:10" ht="57.75" customHeight="1" x14ac:dyDescent="0.2">
      <c r="B47" s="10"/>
      <c r="C47" s="1174" t="s">
        <v>3</v>
      </c>
      <c r="D47" s="1174"/>
      <c r="E47" s="1175"/>
      <c r="F47" s="11">
        <v>17.47</v>
      </c>
      <c r="G47" s="12">
        <v>18.059999999999999</v>
      </c>
      <c r="H47" s="12">
        <v>20.03</v>
      </c>
      <c r="I47" s="12">
        <v>25.68</v>
      </c>
      <c r="J47" s="13">
        <v>24.41</v>
      </c>
    </row>
    <row r="48" spans="2:10" ht="57.75" customHeight="1" x14ac:dyDescent="0.2">
      <c r="B48" s="14"/>
      <c r="C48" s="1176" t="s">
        <v>4</v>
      </c>
      <c r="D48" s="1176"/>
      <c r="E48" s="1177"/>
      <c r="F48" s="15">
        <v>14.07</v>
      </c>
      <c r="G48" s="16">
        <v>17.61</v>
      </c>
      <c r="H48" s="16">
        <v>13.31</v>
      </c>
      <c r="I48" s="16">
        <v>11.73</v>
      </c>
      <c r="J48" s="17">
        <v>12.9</v>
      </c>
    </row>
    <row r="49" spans="2:10" ht="57.75" customHeight="1" thickBot="1" x14ac:dyDescent="0.25">
      <c r="B49" s="18"/>
      <c r="C49" s="1178" t="s">
        <v>5</v>
      </c>
      <c r="D49" s="1178"/>
      <c r="E49" s="1179"/>
      <c r="F49" s="19">
        <v>4.7699999999999996</v>
      </c>
      <c r="G49" s="20">
        <v>5.96</v>
      </c>
      <c r="H49" s="20" t="s">
        <v>528</v>
      </c>
      <c r="I49" s="20">
        <v>6.22</v>
      </c>
      <c r="J49" s="21">
        <v>2.02</v>
      </c>
    </row>
    <row r="50" spans="2:10" ht="13.2" x14ac:dyDescent="0.2"/>
  </sheetData>
  <sheetProtection algorithmName="SHA-512" hashValue="hsRMNbfp8elG0dEZi3ZYIAtkB5fefghbP9wEkGRN/BdWCDkxrqCTCusfq4kgZjOarySJAIFpyzjZvNhW+lgBFA==" saltValue="sm1jt/vqQjkDc67m5iLs6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523</v>
      </c>
      <c r="G33" s="29" t="s">
        <v>524</v>
      </c>
      <c r="H33" s="29" t="s">
        <v>525</v>
      </c>
      <c r="I33" s="29" t="s">
        <v>526</v>
      </c>
      <c r="J33" s="30" t="s">
        <v>527</v>
      </c>
      <c r="K33" s="22"/>
      <c r="L33" s="22"/>
      <c r="M33" s="22"/>
      <c r="N33" s="22"/>
      <c r="O33" s="22"/>
      <c r="P33" s="22"/>
    </row>
    <row r="34" spans="1:16" ht="39" customHeight="1" x14ac:dyDescent="0.2">
      <c r="A34" s="22"/>
      <c r="B34" s="31"/>
      <c r="C34" s="1184" t="s">
        <v>529</v>
      </c>
      <c r="D34" s="1184"/>
      <c r="E34" s="1185"/>
      <c r="F34" s="32">
        <v>14.07</v>
      </c>
      <c r="G34" s="33">
        <v>17.600000000000001</v>
      </c>
      <c r="H34" s="33">
        <v>13.31</v>
      </c>
      <c r="I34" s="33">
        <v>11.72</v>
      </c>
      <c r="J34" s="34">
        <v>12.9</v>
      </c>
      <c r="K34" s="22"/>
      <c r="L34" s="22"/>
      <c r="M34" s="22"/>
      <c r="N34" s="22"/>
      <c r="O34" s="22"/>
      <c r="P34" s="22"/>
    </row>
    <row r="35" spans="1:16" ht="39" customHeight="1" x14ac:dyDescent="0.2">
      <c r="A35" s="22"/>
      <c r="B35" s="35"/>
      <c r="C35" s="1180" t="s">
        <v>530</v>
      </c>
      <c r="D35" s="1180"/>
      <c r="E35" s="1181"/>
      <c r="F35" s="36">
        <v>1.45</v>
      </c>
      <c r="G35" s="37">
        <v>0.52</v>
      </c>
      <c r="H35" s="37">
        <v>1.1599999999999999</v>
      </c>
      <c r="I35" s="37">
        <v>0.66</v>
      </c>
      <c r="J35" s="38">
        <v>0.72</v>
      </c>
      <c r="K35" s="22"/>
      <c r="L35" s="22"/>
      <c r="M35" s="22"/>
      <c r="N35" s="22"/>
      <c r="O35" s="22"/>
      <c r="P35" s="22"/>
    </row>
    <row r="36" spans="1:16" ht="39" customHeight="1" x14ac:dyDescent="0.2">
      <c r="A36" s="22"/>
      <c r="B36" s="35"/>
      <c r="C36" s="1180" t="s">
        <v>531</v>
      </c>
      <c r="D36" s="1180"/>
      <c r="E36" s="1181"/>
      <c r="F36" s="36">
        <v>0.65</v>
      </c>
      <c r="G36" s="37">
        <v>0.89</v>
      </c>
      <c r="H36" s="37">
        <v>0.57999999999999996</v>
      </c>
      <c r="I36" s="37">
        <v>0.48</v>
      </c>
      <c r="J36" s="38">
        <v>0.53</v>
      </c>
      <c r="K36" s="22"/>
      <c r="L36" s="22"/>
      <c r="M36" s="22"/>
      <c r="N36" s="22"/>
      <c r="O36" s="22"/>
      <c r="P36" s="22"/>
    </row>
    <row r="37" spans="1:16" ht="39" customHeight="1" x14ac:dyDescent="0.2">
      <c r="A37" s="22"/>
      <c r="B37" s="35"/>
      <c r="C37" s="1180" t="s">
        <v>532</v>
      </c>
      <c r="D37" s="1180"/>
      <c r="E37" s="1181"/>
      <c r="F37" s="36">
        <v>0.27</v>
      </c>
      <c r="G37" s="37">
        <v>0.27</v>
      </c>
      <c r="H37" s="37">
        <v>0.26</v>
      </c>
      <c r="I37" s="37">
        <v>0.35</v>
      </c>
      <c r="J37" s="38">
        <v>0.18</v>
      </c>
      <c r="K37" s="22"/>
      <c r="L37" s="22"/>
      <c r="M37" s="22"/>
      <c r="N37" s="22"/>
      <c r="O37" s="22"/>
      <c r="P37" s="22"/>
    </row>
    <row r="38" spans="1:16" ht="39" customHeight="1" x14ac:dyDescent="0.2">
      <c r="A38" s="22"/>
      <c r="B38" s="35"/>
      <c r="C38" s="1180" t="s">
        <v>533</v>
      </c>
      <c r="D38" s="1180"/>
      <c r="E38" s="1181"/>
      <c r="F38" s="36">
        <v>0</v>
      </c>
      <c r="G38" s="37">
        <v>0</v>
      </c>
      <c r="H38" s="37">
        <v>0</v>
      </c>
      <c r="I38" s="37">
        <v>0</v>
      </c>
      <c r="J38" s="38">
        <v>0</v>
      </c>
      <c r="K38" s="22"/>
      <c r="L38" s="22"/>
      <c r="M38" s="22"/>
      <c r="N38" s="22"/>
      <c r="O38" s="22"/>
      <c r="P38" s="22"/>
    </row>
    <row r="39" spans="1:16" ht="39" customHeight="1" x14ac:dyDescent="0.2">
      <c r="A39" s="22"/>
      <c r="B39" s="35"/>
      <c r="C39" s="1180" t="s">
        <v>534</v>
      </c>
      <c r="D39" s="1180"/>
      <c r="E39" s="1181"/>
      <c r="F39" s="36">
        <v>0</v>
      </c>
      <c r="G39" s="37">
        <v>0</v>
      </c>
      <c r="H39" s="37">
        <v>0</v>
      </c>
      <c r="I39" s="37">
        <v>0</v>
      </c>
      <c r="J39" s="38">
        <v>0</v>
      </c>
      <c r="K39" s="22"/>
      <c r="L39" s="22"/>
      <c r="M39" s="22"/>
      <c r="N39" s="22"/>
      <c r="O39" s="22"/>
      <c r="P39" s="22"/>
    </row>
    <row r="40" spans="1:16" ht="39" customHeight="1" x14ac:dyDescent="0.2">
      <c r="A40" s="22"/>
      <c r="B40" s="35"/>
      <c r="C40" s="1180"/>
      <c r="D40" s="1180"/>
      <c r="E40" s="1181"/>
      <c r="F40" s="36"/>
      <c r="G40" s="37"/>
      <c r="H40" s="37"/>
      <c r="I40" s="37"/>
      <c r="J40" s="38"/>
      <c r="K40" s="22"/>
      <c r="L40" s="22"/>
      <c r="M40" s="22"/>
      <c r="N40" s="22"/>
      <c r="O40" s="22"/>
      <c r="P40" s="22"/>
    </row>
    <row r="41" spans="1:16" ht="39" customHeight="1" x14ac:dyDescent="0.2">
      <c r="A41" s="22"/>
      <c r="B41" s="35"/>
      <c r="C41" s="1180"/>
      <c r="D41" s="1180"/>
      <c r="E41" s="1181"/>
      <c r="F41" s="36"/>
      <c r="G41" s="37"/>
      <c r="H41" s="37"/>
      <c r="I41" s="37"/>
      <c r="J41" s="38"/>
      <c r="K41" s="22"/>
      <c r="L41" s="22"/>
      <c r="M41" s="22"/>
      <c r="N41" s="22"/>
      <c r="O41" s="22"/>
      <c r="P41" s="22"/>
    </row>
    <row r="42" spans="1:16" ht="39" customHeight="1" x14ac:dyDescent="0.2">
      <c r="A42" s="22"/>
      <c r="B42" s="39"/>
      <c r="C42" s="1180" t="s">
        <v>535</v>
      </c>
      <c r="D42" s="1180"/>
      <c r="E42" s="1181"/>
      <c r="F42" s="36" t="s">
        <v>484</v>
      </c>
      <c r="G42" s="37" t="s">
        <v>484</v>
      </c>
      <c r="H42" s="37" t="s">
        <v>484</v>
      </c>
      <c r="I42" s="37" t="s">
        <v>484</v>
      </c>
      <c r="J42" s="38" t="s">
        <v>484</v>
      </c>
      <c r="K42" s="22"/>
      <c r="L42" s="22"/>
      <c r="M42" s="22"/>
      <c r="N42" s="22"/>
      <c r="O42" s="22"/>
      <c r="P42" s="22"/>
    </row>
    <row r="43" spans="1:16" ht="39" customHeight="1" thickBot="1" x14ac:dyDescent="0.25">
      <c r="A43" s="22"/>
      <c r="B43" s="40"/>
      <c r="C43" s="1182" t="s">
        <v>536</v>
      </c>
      <c r="D43" s="1182"/>
      <c r="E43" s="1183"/>
      <c r="F43" s="41" t="s">
        <v>484</v>
      </c>
      <c r="G43" s="42" t="s">
        <v>484</v>
      </c>
      <c r="H43" s="42" t="s">
        <v>484</v>
      </c>
      <c r="I43" s="42" t="s">
        <v>484</v>
      </c>
      <c r="J43" s="43" t="s">
        <v>484</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gI8CyQ8c6T8uMc5LWwuZFmpTicZjQmSydKEQIudVkqk38fj21DQ0serfErXq7DvPYiHNUc06M3GzHximrli/hg==" saltValue="mGXXEt+KZhTFbboyrocLc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523</v>
      </c>
      <c r="L44" s="54" t="s">
        <v>524</v>
      </c>
      <c r="M44" s="54" t="s">
        <v>525</v>
      </c>
      <c r="N44" s="54" t="s">
        <v>526</v>
      </c>
      <c r="O44" s="55" t="s">
        <v>527</v>
      </c>
      <c r="P44" s="46"/>
      <c r="Q44" s="46"/>
      <c r="R44" s="46"/>
      <c r="S44" s="46"/>
      <c r="T44" s="46"/>
      <c r="U44" s="46"/>
    </row>
    <row r="45" spans="1:21" ht="30.75" customHeight="1" x14ac:dyDescent="0.2">
      <c r="A45" s="46"/>
      <c r="B45" s="1186" t="s">
        <v>9</v>
      </c>
      <c r="C45" s="1187"/>
      <c r="D45" s="56"/>
      <c r="E45" s="1192" t="s">
        <v>10</v>
      </c>
      <c r="F45" s="1192"/>
      <c r="G45" s="1192"/>
      <c r="H45" s="1192"/>
      <c r="I45" s="1192"/>
      <c r="J45" s="1193"/>
      <c r="K45" s="57">
        <v>881</v>
      </c>
      <c r="L45" s="58">
        <v>773</v>
      </c>
      <c r="M45" s="58">
        <v>867</v>
      </c>
      <c r="N45" s="58">
        <v>930</v>
      </c>
      <c r="O45" s="59">
        <v>1032</v>
      </c>
      <c r="P45" s="46"/>
      <c r="Q45" s="46"/>
      <c r="R45" s="46"/>
      <c r="S45" s="46"/>
      <c r="T45" s="46"/>
      <c r="U45" s="46"/>
    </row>
    <row r="46" spans="1:21" ht="30.75" customHeight="1" x14ac:dyDescent="0.2">
      <c r="A46" s="46"/>
      <c r="B46" s="1188"/>
      <c r="C46" s="1189"/>
      <c r="D46" s="60"/>
      <c r="E46" s="1194" t="s">
        <v>11</v>
      </c>
      <c r="F46" s="1194"/>
      <c r="G46" s="1194"/>
      <c r="H46" s="1194"/>
      <c r="I46" s="1194"/>
      <c r="J46" s="1195"/>
      <c r="K46" s="61" t="s">
        <v>484</v>
      </c>
      <c r="L46" s="62" t="s">
        <v>484</v>
      </c>
      <c r="M46" s="62" t="s">
        <v>484</v>
      </c>
      <c r="N46" s="62" t="s">
        <v>484</v>
      </c>
      <c r="O46" s="63" t="s">
        <v>484</v>
      </c>
      <c r="P46" s="46"/>
      <c r="Q46" s="46"/>
      <c r="R46" s="46"/>
      <c r="S46" s="46"/>
      <c r="T46" s="46"/>
      <c r="U46" s="46"/>
    </row>
    <row r="47" spans="1:21" ht="30.75" customHeight="1" x14ac:dyDescent="0.2">
      <c r="A47" s="46"/>
      <c r="B47" s="1188"/>
      <c r="C47" s="1189"/>
      <c r="D47" s="60"/>
      <c r="E47" s="1194" t="s">
        <v>12</v>
      </c>
      <c r="F47" s="1194"/>
      <c r="G47" s="1194"/>
      <c r="H47" s="1194"/>
      <c r="I47" s="1194"/>
      <c r="J47" s="1195"/>
      <c r="K47" s="61">
        <v>204</v>
      </c>
      <c r="L47" s="62">
        <v>226</v>
      </c>
      <c r="M47" s="62">
        <v>231</v>
      </c>
      <c r="N47" s="62">
        <v>215</v>
      </c>
      <c r="O47" s="63">
        <v>178</v>
      </c>
      <c r="P47" s="46"/>
      <c r="Q47" s="46"/>
      <c r="R47" s="46"/>
      <c r="S47" s="46"/>
      <c r="T47" s="46"/>
      <c r="U47" s="46"/>
    </row>
    <row r="48" spans="1:21" ht="30.75" customHeight="1" x14ac:dyDescent="0.2">
      <c r="A48" s="46"/>
      <c r="B48" s="1188"/>
      <c r="C48" s="1189"/>
      <c r="D48" s="60"/>
      <c r="E48" s="1194" t="s">
        <v>13</v>
      </c>
      <c r="F48" s="1194"/>
      <c r="G48" s="1194"/>
      <c r="H48" s="1194"/>
      <c r="I48" s="1194"/>
      <c r="J48" s="1195"/>
      <c r="K48" s="61">
        <v>119</v>
      </c>
      <c r="L48" s="62">
        <v>119</v>
      </c>
      <c r="M48" s="62">
        <v>119</v>
      </c>
      <c r="N48" s="62">
        <v>119</v>
      </c>
      <c r="O48" s="63">
        <v>119</v>
      </c>
      <c r="P48" s="46"/>
      <c r="Q48" s="46"/>
      <c r="R48" s="46"/>
      <c r="S48" s="46"/>
      <c r="T48" s="46"/>
      <c r="U48" s="46"/>
    </row>
    <row r="49" spans="1:21" ht="30.75" customHeight="1" x14ac:dyDescent="0.2">
      <c r="A49" s="46"/>
      <c r="B49" s="1188"/>
      <c r="C49" s="1189"/>
      <c r="D49" s="60"/>
      <c r="E49" s="1194" t="s">
        <v>14</v>
      </c>
      <c r="F49" s="1194"/>
      <c r="G49" s="1194"/>
      <c r="H49" s="1194"/>
      <c r="I49" s="1194"/>
      <c r="J49" s="1195"/>
      <c r="K49" s="61">
        <v>85</v>
      </c>
      <c r="L49" s="62">
        <v>84</v>
      </c>
      <c r="M49" s="62">
        <v>73</v>
      </c>
      <c r="N49" s="62">
        <v>89</v>
      </c>
      <c r="O49" s="63">
        <v>145</v>
      </c>
      <c r="P49" s="46"/>
      <c r="Q49" s="46"/>
      <c r="R49" s="46"/>
      <c r="S49" s="46"/>
      <c r="T49" s="46"/>
      <c r="U49" s="46"/>
    </row>
    <row r="50" spans="1:21" ht="30.75" customHeight="1" x14ac:dyDescent="0.2">
      <c r="A50" s="46"/>
      <c r="B50" s="1188"/>
      <c r="C50" s="1189"/>
      <c r="D50" s="60"/>
      <c r="E50" s="1194" t="s">
        <v>15</v>
      </c>
      <c r="F50" s="1194"/>
      <c r="G50" s="1194"/>
      <c r="H50" s="1194"/>
      <c r="I50" s="1194"/>
      <c r="J50" s="1195"/>
      <c r="K50" s="61">
        <v>12</v>
      </c>
      <c r="L50" s="62">
        <v>12</v>
      </c>
      <c r="M50" s="62">
        <v>12</v>
      </c>
      <c r="N50" s="62">
        <v>12</v>
      </c>
      <c r="O50" s="63">
        <v>12</v>
      </c>
      <c r="P50" s="46"/>
      <c r="Q50" s="46"/>
      <c r="R50" s="46"/>
      <c r="S50" s="46"/>
      <c r="T50" s="46"/>
      <c r="U50" s="46"/>
    </row>
    <row r="51" spans="1:21" ht="30.75" customHeight="1" x14ac:dyDescent="0.2">
      <c r="A51" s="46"/>
      <c r="B51" s="1190"/>
      <c r="C51" s="1191"/>
      <c r="D51" s="64"/>
      <c r="E51" s="1194" t="s">
        <v>16</v>
      </c>
      <c r="F51" s="1194"/>
      <c r="G51" s="1194"/>
      <c r="H51" s="1194"/>
      <c r="I51" s="1194"/>
      <c r="J51" s="1195"/>
      <c r="K51" s="61" t="s">
        <v>484</v>
      </c>
      <c r="L51" s="62" t="s">
        <v>484</v>
      </c>
      <c r="M51" s="62" t="s">
        <v>484</v>
      </c>
      <c r="N51" s="62" t="s">
        <v>484</v>
      </c>
      <c r="O51" s="63" t="s">
        <v>484</v>
      </c>
      <c r="P51" s="46"/>
      <c r="Q51" s="46"/>
      <c r="R51" s="46"/>
      <c r="S51" s="46"/>
      <c r="T51" s="46"/>
      <c r="U51" s="46"/>
    </row>
    <row r="52" spans="1:21" ht="30.75" customHeight="1" x14ac:dyDescent="0.2">
      <c r="A52" s="46"/>
      <c r="B52" s="1196" t="s">
        <v>17</v>
      </c>
      <c r="C52" s="1197"/>
      <c r="D52" s="64"/>
      <c r="E52" s="1194" t="s">
        <v>18</v>
      </c>
      <c r="F52" s="1194"/>
      <c r="G52" s="1194"/>
      <c r="H52" s="1194"/>
      <c r="I52" s="1194"/>
      <c r="J52" s="1195"/>
      <c r="K52" s="61">
        <v>2867</v>
      </c>
      <c r="L52" s="62">
        <v>2742</v>
      </c>
      <c r="M52" s="62">
        <v>2554</v>
      </c>
      <c r="N52" s="62">
        <v>2336</v>
      </c>
      <c r="O52" s="63">
        <v>1940</v>
      </c>
      <c r="P52" s="46"/>
      <c r="Q52" s="46"/>
      <c r="R52" s="46"/>
      <c r="S52" s="46"/>
      <c r="T52" s="46"/>
      <c r="U52" s="46"/>
    </row>
    <row r="53" spans="1:21" ht="30.75" customHeight="1" thickBot="1" x14ac:dyDescent="0.25">
      <c r="A53" s="46"/>
      <c r="B53" s="1198" t="s">
        <v>19</v>
      </c>
      <c r="C53" s="1199"/>
      <c r="D53" s="65"/>
      <c r="E53" s="1200" t="s">
        <v>20</v>
      </c>
      <c r="F53" s="1200"/>
      <c r="G53" s="1200"/>
      <c r="H53" s="1200"/>
      <c r="I53" s="1200"/>
      <c r="J53" s="1201"/>
      <c r="K53" s="66">
        <v>-1566</v>
      </c>
      <c r="L53" s="67">
        <v>-1528</v>
      </c>
      <c r="M53" s="67">
        <v>-1252</v>
      </c>
      <c r="N53" s="67">
        <v>-971</v>
      </c>
      <c r="O53" s="68">
        <v>-454</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537</v>
      </c>
      <c r="L57" s="79" t="s">
        <v>538</v>
      </c>
      <c r="M57" s="79" t="s">
        <v>539</v>
      </c>
      <c r="N57" s="79" t="s">
        <v>540</v>
      </c>
      <c r="O57" s="80" t="s">
        <v>541</v>
      </c>
      <c r="P57" s="46"/>
      <c r="Q57" s="46"/>
      <c r="R57" s="46"/>
      <c r="S57" s="46"/>
      <c r="T57" s="46"/>
      <c r="U57" s="46"/>
    </row>
    <row r="58" spans="1:21" ht="31.5" customHeight="1" x14ac:dyDescent="0.2">
      <c r="B58" s="1202" t="s">
        <v>24</v>
      </c>
      <c r="C58" s="1203"/>
      <c r="D58" s="1208" t="s">
        <v>25</v>
      </c>
      <c r="E58" s="1209"/>
      <c r="F58" s="1209"/>
      <c r="G58" s="1209"/>
      <c r="H58" s="1209"/>
      <c r="I58" s="1209"/>
      <c r="J58" s="1210"/>
      <c r="K58" s="81" t="s">
        <v>559</v>
      </c>
      <c r="L58" s="82" t="s">
        <v>559</v>
      </c>
      <c r="M58" s="82" t="s">
        <v>559</v>
      </c>
      <c r="N58" s="82" t="s">
        <v>559</v>
      </c>
      <c r="O58" s="83" t="s">
        <v>559</v>
      </c>
    </row>
    <row r="59" spans="1:21" ht="31.5" customHeight="1" x14ac:dyDescent="0.2">
      <c r="B59" s="1204"/>
      <c r="C59" s="1205"/>
      <c r="D59" s="1211" t="s">
        <v>26</v>
      </c>
      <c r="E59" s="1212"/>
      <c r="F59" s="1212"/>
      <c r="G59" s="1212"/>
      <c r="H59" s="1212"/>
      <c r="I59" s="1212"/>
      <c r="J59" s="1213"/>
      <c r="K59" s="84">
        <v>7906</v>
      </c>
      <c r="L59" s="85">
        <v>8090</v>
      </c>
      <c r="M59" s="85">
        <v>8354</v>
      </c>
      <c r="N59" s="85">
        <v>8488</v>
      </c>
      <c r="O59" s="86">
        <v>8581</v>
      </c>
    </row>
    <row r="60" spans="1:21" ht="31.5" customHeight="1" thickBot="1" x14ac:dyDescent="0.25">
      <c r="B60" s="1206"/>
      <c r="C60" s="1207"/>
      <c r="D60" s="1214" t="s">
        <v>27</v>
      </c>
      <c r="E60" s="1215"/>
      <c r="F60" s="1215"/>
      <c r="G60" s="1215"/>
      <c r="H60" s="1215"/>
      <c r="I60" s="1215"/>
      <c r="J60" s="1216"/>
      <c r="K60" s="87">
        <v>483</v>
      </c>
      <c r="L60" s="88">
        <v>687</v>
      </c>
      <c r="M60" s="88">
        <v>913</v>
      </c>
      <c r="N60" s="88">
        <v>988</v>
      </c>
      <c r="O60" s="89">
        <v>888</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upQKFZwGQMm1/VXSVk4wP9VT6F7AmErfnQqkRWlS92t4il7/Tzv4u5imyILYlkI7juWSYFHb6He2iwBA5OwmBA==" saltValue="IDNZZa4YR6TI/74hhioGJ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523</v>
      </c>
      <c r="J40" s="101" t="s">
        <v>524</v>
      </c>
      <c r="K40" s="101" t="s">
        <v>525</v>
      </c>
      <c r="L40" s="101" t="s">
        <v>526</v>
      </c>
      <c r="M40" s="102" t="s">
        <v>527</v>
      </c>
    </row>
    <row r="41" spans="2:13" ht="27.75" customHeight="1" x14ac:dyDescent="0.2">
      <c r="B41" s="1217" t="s">
        <v>30</v>
      </c>
      <c r="C41" s="1218"/>
      <c r="D41" s="103"/>
      <c r="E41" s="1223" t="s">
        <v>31</v>
      </c>
      <c r="F41" s="1223"/>
      <c r="G41" s="1223"/>
      <c r="H41" s="1224"/>
      <c r="I41" s="330">
        <v>15237</v>
      </c>
      <c r="J41" s="331">
        <v>15893</v>
      </c>
      <c r="K41" s="331">
        <v>15834</v>
      </c>
      <c r="L41" s="331">
        <v>15958</v>
      </c>
      <c r="M41" s="332">
        <v>18435</v>
      </c>
    </row>
    <row r="42" spans="2:13" ht="27.75" customHeight="1" x14ac:dyDescent="0.2">
      <c r="B42" s="1219"/>
      <c r="C42" s="1220"/>
      <c r="D42" s="104"/>
      <c r="E42" s="1225" t="s">
        <v>32</v>
      </c>
      <c r="F42" s="1225"/>
      <c r="G42" s="1225"/>
      <c r="H42" s="1226"/>
      <c r="I42" s="333">
        <v>60</v>
      </c>
      <c r="J42" s="334">
        <v>159</v>
      </c>
      <c r="K42" s="334">
        <v>149</v>
      </c>
      <c r="L42" s="334">
        <v>24</v>
      </c>
      <c r="M42" s="335" t="s">
        <v>484</v>
      </c>
    </row>
    <row r="43" spans="2:13" ht="27.75" customHeight="1" x14ac:dyDescent="0.2">
      <c r="B43" s="1219"/>
      <c r="C43" s="1220"/>
      <c r="D43" s="104"/>
      <c r="E43" s="1225" t="s">
        <v>33</v>
      </c>
      <c r="F43" s="1225"/>
      <c r="G43" s="1225"/>
      <c r="H43" s="1226"/>
      <c r="I43" s="333">
        <v>1681</v>
      </c>
      <c r="J43" s="334">
        <v>1595</v>
      </c>
      <c r="K43" s="334">
        <v>1507</v>
      </c>
      <c r="L43" s="334">
        <v>1417</v>
      </c>
      <c r="M43" s="335">
        <v>1560</v>
      </c>
    </row>
    <row r="44" spans="2:13" ht="27.75" customHeight="1" x14ac:dyDescent="0.2">
      <c r="B44" s="1219"/>
      <c r="C44" s="1220"/>
      <c r="D44" s="104"/>
      <c r="E44" s="1225" t="s">
        <v>34</v>
      </c>
      <c r="F44" s="1225"/>
      <c r="G44" s="1225"/>
      <c r="H44" s="1226"/>
      <c r="I44" s="333">
        <v>1065</v>
      </c>
      <c r="J44" s="334">
        <v>1249</v>
      </c>
      <c r="K44" s="334">
        <v>1390</v>
      </c>
      <c r="L44" s="334">
        <v>1394</v>
      </c>
      <c r="M44" s="335">
        <v>1658</v>
      </c>
    </row>
    <row r="45" spans="2:13" ht="27.75" customHeight="1" x14ac:dyDescent="0.2">
      <c r="B45" s="1219"/>
      <c r="C45" s="1220"/>
      <c r="D45" s="104"/>
      <c r="E45" s="1225" t="s">
        <v>35</v>
      </c>
      <c r="F45" s="1225"/>
      <c r="G45" s="1225"/>
      <c r="H45" s="1226"/>
      <c r="I45" s="333">
        <v>10179</v>
      </c>
      <c r="J45" s="334">
        <v>10938</v>
      </c>
      <c r="K45" s="334">
        <v>10393</v>
      </c>
      <c r="L45" s="334">
        <v>10354</v>
      </c>
      <c r="M45" s="335">
        <v>11400</v>
      </c>
    </row>
    <row r="46" spans="2:13" ht="27.75" customHeight="1" x14ac:dyDescent="0.2">
      <c r="B46" s="1219"/>
      <c r="C46" s="1220"/>
      <c r="D46" s="105"/>
      <c r="E46" s="1225" t="s">
        <v>36</v>
      </c>
      <c r="F46" s="1225"/>
      <c r="G46" s="1225"/>
      <c r="H46" s="1226"/>
      <c r="I46" s="333" t="s">
        <v>484</v>
      </c>
      <c r="J46" s="334" t="s">
        <v>484</v>
      </c>
      <c r="K46" s="334" t="s">
        <v>484</v>
      </c>
      <c r="L46" s="334" t="s">
        <v>484</v>
      </c>
      <c r="M46" s="335" t="s">
        <v>484</v>
      </c>
    </row>
    <row r="47" spans="2:13" ht="27.75" customHeight="1" x14ac:dyDescent="0.2">
      <c r="B47" s="1219"/>
      <c r="C47" s="1220"/>
      <c r="D47" s="106"/>
      <c r="E47" s="1227" t="s">
        <v>37</v>
      </c>
      <c r="F47" s="1228"/>
      <c r="G47" s="1228"/>
      <c r="H47" s="1229"/>
      <c r="I47" s="333" t="s">
        <v>484</v>
      </c>
      <c r="J47" s="334" t="s">
        <v>484</v>
      </c>
      <c r="K47" s="334" t="s">
        <v>484</v>
      </c>
      <c r="L47" s="334" t="s">
        <v>484</v>
      </c>
      <c r="M47" s="335" t="s">
        <v>484</v>
      </c>
    </row>
    <row r="48" spans="2:13" ht="27.75" customHeight="1" x14ac:dyDescent="0.2">
      <c r="B48" s="1219"/>
      <c r="C48" s="1220"/>
      <c r="D48" s="104"/>
      <c r="E48" s="1225" t="s">
        <v>38</v>
      </c>
      <c r="F48" s="1225"/>
      <c r="G48" s="1225"/>
      <c r="H48" s="1226"/>
      <c r="I48" s="333" t="s">
        <v>484</v>
      </c>
      <c r="J48" s="334" t="s">
        <v>484</v>
      </c>
      <c r="K48" s="334" t="s">
        <v>484</v>
      </c>
      <c r="L48" s="334" t="s">
        <v>484</v>
      </c>
      <c r="M48" s="335" t="s">
        <v>484</v>
      </c>
    </row>
    <row r="49" spans="2:13" ht="27.75" customHeight="1" x14ac:dyDescent="0.2">
      <c r="B49" s="1221"/>
      <c r="C49" s="1222"/>
      <c r="D49" s="104"/>
      <c r="E49" s="1225" t="s">
        <v>39</v>
      </c>
      <c r="F49" s="1225"/>
      <c r="G49" s="1225"/>
      <c r="H49" s="1226"/>
      <c r="I49" s="333" t="s">
        <v>484</v>
      </c>
      <c r="J49" s="334" t="s">
        <v>484</v>
      </c>
      <c r="K49" s="334" t="s">
        <v>484</v>
      </c>
      <c r="L49" s="334" t="s">
        <v>484</v>
      </c>
      <c r="M49" s="335" t="s">
        <v>484</v>
      </c>
    </row>
    <row r="50" spans="2:13" ht="27.75" customHeight="1" x14ac:dyDescent="0.2">
      <c r="B50" s="1230" t="s">
        <v>40</v>
      </c>
      <c r="C50" s="1231"/>
      <c r="D50" s="107"/>
      <c r="E50" s="1225" t="s">
        <v>41</v>
      </c>
      <c r="F50" s="1225"/>
      <c r="G50" s="1225"/>
      <c r="H50" s="1226"/>
      <c r="I50" s="333">
        <v>49610</v>
      </c>
      <c r="J50" s="334">
        <v>52710</v>
      </c>
      <c r="K50" s="334">
        <v>59246</v>
      </c>
      <c r="L50" s="334">
        <v>62347</v>
      </c>
      <c r="M50" s="335">
        <v>61339</v>
      </c>
    </row>
    <row r="51" spans="2:13" ht="27.75" customHeight="1" x14ac:dyDescent="0.2">
      <c r="B51" s="1219"/>
      <c r="C51" s="1220"/>
      <c r="D51" s="104"/>
      <c r="E51" s="1225" t="s">
        <v>42</v>
      </c>
      <c r="F51" s="1225"/>
      <c r="G51" s="1225"/>
      <c r="H51" s="1226"/>
      <c r="I51" s="333">
        <v>536</v>
      </c>
      <c r="J51" s="334">
        <v>508</v>
      </c>
      <c r="K51" s="334">
        <v>480</v>
      </c>
      <c r="L51" s="334">
        <v>450</v>
      </c>
      <c r="M51" s="335">
        <v>421</v>
      </c>
    </row>
    <row r="52" spans="2:13" ht="27.75" customHeight="1" x14ac:dyDescent="0.2">
      <c r="B52" s="1221"/>
      <c r="C52" s="1222"/>
      <c r="D52" s="104"/>
      <c r="E52" s="1225" t="s">
        <v>43</v>
      </c>
      <c r="F52" s="1225"/>
      <c r="G52" s="1225"/>
      <c r="H52" s="1226"/>
      <c r="I52" s="333">
        <v>23756</v>
      </c>
      <c r="J52" s="334">
        <v>26231</v>
      </c>
      <c r="K52" s="334">
        <v>25471</v>
      </c>
      <c r="L52" s="334">
        <v>23580</v>
      </c>
      <c r="M52" s="335">
        <v>23535</v>
      </c>
    </row>
    <row r="53" spans="2:13" ht="27.75" customHeight="1" thickBot="1" x14ac:dyDescent="0.25">
      <c r="B53" s="1232" t="s">
        <v>19</v>
      </c>
      <c r="C53" s="1233"/>
      <c r="D53" s="108"/>
      <c r="E53" s="1234" t="s">
        <v>44</v>
      </c>
      <c r="F53" s="1234"/>
      <c r="G53" s="1234"/>
      <c r="H53" s="1235"/>
      <c r="I53" s="336">
        <v>-45679</v>
      </c>
      <c r="J53" s="337">
        <v>-49614</v>
      </c>
      <c r="K53" s="337">
        <v>-55925</v>
      </c>
      <c r="L53" s="337">
        <v>-57231</v>
      </c>
      <c r="M53" s="338">
        <v>-52241</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zKOQLAh3Kc1m+1AWIeBVoUHB51pR4TVZQwTWtHIl9wB7dya2WLskr7tllpundpYST/y2zS6STbGwM7t7svDK6A==" saltValue="SyxoUSHat15sq5NTZTIwk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525</v>
      </c>
      <c r="G54" s="117" t="s">
        <v>526</v>
      </c>
      <c r="H54" s="118" t="s">
        <v>527</v>
      </c>
    </row>
    <row r="55" spans="2:8" ht="52.5" customHeight="1" x14ac:dyDescent="0.2">
      <c r="B55" s="119"/>
      <c r="C55" s="1244" t="s">
        <v>46</v>
      </c>
      <c r="D55" s="1244"/>
      <c r="E55" s="1245"/>
      <c r="F55" s="339">
        <v>11669</v>
      </c>
      <c r="G55" s="339">
        <v>15992</v>
      </c>
      <c r="H55" s="340">
        <v>16113</v>
      </c>
    </row>
    <row r="56" spans="2:8" ht="52.5" customHeight="1" x14ac:dyDescent="0.2">
      <c r="B56" s="120"/>
      <c r="C56" s="1246" t="s">
        <v>47</v>
      </c>
      <c r="D56" s="1246"/>
      <c r="E56" s="1247"/>
      <c r="F56" s="341">
        <v>4658</v>
      </c>
      <c r="G56" s="341">
        <v>4667</v>
      </c>
      <c r="H56" s="342">
        <v>4180</v>
      </c>
    </row>
    <row r="57" spans="2:8" ht="53.25" customHeight="1" x14ac:dyDescent="0.2">
      <c r="B57" s="120"/>
      <c r="C57" s="1248" t="s">
        <v>48</v>
      </c>
      <c r="D57" s="1248"/>
      <c r="E57" s="1249"/>
      <c r="F57" s="343">
        <v>37452</v>
      </c>
      <c r="G57" s="343">
        <v>36130</v>
      </c>
      <c r="H57" s="344">
        <v>35886</v>
      </c>
    </row>
    <row r="58" spans="2:8" ht="45.75" customHeight="1" x14ac:dyDescent="0.2">
      <c r="B58" s="121"/>
      <c r="C58" s="1236" t="s">
        <v>552</v>
      </c>
      <c r="D58" s="1237"/>
      <c r="E58" s="1238"/>
      <c r="F58" s="345">
        <v>25577</v>
      </c>
      <c r="G58" s="345">
        <v>22135</v>
      </c>
      <c r="H58" s="346">
        <v>22164</v>
      </c>
    </row>
    <row r="59" spans="2:8" ht="45.75" customHeight="1" x14ac:dyDescent="0.2">
      <c r="B59" s="121"/>
      <c r="C59" s="1236" t="s">
        <v>553</v>
      </c>
      <c r="D59" s="1237"/>
      <c r="E59" s="1238"/>
      <c r="F59" s="345">
        <v>0</v>
      </c>
      <c r="G59" s="345">
        <v>3000</v>
      </c>
      <c r="H59" s="346">
        <v>4004</v>
      </c>
    </row>
    <row r="60" spans="2:8" ht="45.75" customHeight="1" x14ac:dyDescent="0.2">
      <c r="B60" s="121"/>
      <c r="C60" s="1236" t="s">
        <v>554</v>
      </c>
      <c r="D60" s="1237"/>
      <c r="E60" s="1238"/>
      <c r="F60" s="345">
        <v>3955</v>
      </c>
      <c r="G60" s="345">
        <v>3823</v>
      </c>
      <c r="H60" s="346">
        <v>3435</v>
      </c>
    </row>
    <row r="61" spans="2:8" ht="45.75" customHeight="1" x14ac:dyDescent="0.2">
      <c r="B61" s="121"/>
      <c r="C61" s="1236" t="s">
        <v>555</v>
      </c>
      <c r="D61" s="1237"/>
      <c r="E61" s="1238"/>
      <c r="F61" s="345">
        <v>4529</v>
      </c>
      <c r="G61" s="345">
        <v>3714</v>
      </c>
      <c r="H61" s="346">
        <v>2710</v>
      </c>
    </row>
    <row r="62" spans="2:8" ht="45.75" customHeight="1" thickBot="1" x14ac:dyDescent="0.25">
      <c r="B62" s="122"/>
      <c r="C62" s="1239" t="s">
        <v>556</v>
      </c>
      <c r="D62" s="1240"/>
      <c r="E62" s="1241"/>
      <c r="F62" s="347">
        <v>1453</v>
      </c>
      <c r="G62" s="347">
        <v>1414</v>
      </c>
      <c r="H62" s="348">
        <v>1312</v>
      </c>
    </row>
    <row r="63" spans="2:8" ht="52.5" customHeight="1" thickBot="1" x14ac:dyDescent="0.25">
      <c r="B63" s="123"/>
      <c r="C63" s="1242" t="s">
        <v>49</v>
      </c>
      <c r="D63" s="1242"/>
      <c r="E63" s="1243"/>
      <c r="F63" s="349">
        <v>53778</v>
      </c>
      <c r="G63" s="349">
        <v>56790</v>
      </c>
      <c r="H63" s="350">
        <v>56179</v>
      </c>
    </row>
    <row r="64" spans="2:8" ht="13.2" x14ac:dyDescent="0.2"/>
  </sheetData>
  <sheetProtection algorithmName="SHA-512" hashValue="g54KgGYqOps4Gq2bnIcjKViOd0DVGO6AnP+Ioc3ILDXwjIGdBPe7onLWVVfWixa2gDYnfWtXeXPRHILxNThSNQ==" saltValue="q8CvqOa4teHS2X6eSAaOE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F0F334-D592-451E-9E2E-ED3700B30D4F}">
  <sheetPr>
    <pageSetUpPr fitToPage="1"/>
  </sheetPr>
  <dimension ref="A1:DE85"/>
  <sheetViews>
    <sheetView showGridLines="0" tabSelected="1" topLeftCell="X49" zoomScaleNormal="100" zoomScaleSheetLayoutView="55" workbookViewId="0">
      <selection activeCell="CA61" sqref="CA61"/>
    </sheetView>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562</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563</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389" t="s">
        <v>564</v>
      </c>
      <c r="AO43" s="390"/>
      <c r="AP43" s="390"/>
      <c r="AQ43" s="390"/>
      <c r="AR43" s="390"/>
      <c r="AS43" s="390"/>
      <c r="AT43" s="390"/>
      <c r="AU43" s="390"/>
      <c r="AV43" s="390"/>
      <c r="AW43" s="390"/>
      <c r="AX43" s="390"/>
      <c r="AY43" s="390"/>
      <c r="AZ43" s="390"/>
      <c r="BA43" s="390"/>
      <c r="BB43" s="390"/>
      <c r="BC43" s="390"/>
      <c r="BD43" s="390"/>
      <c r="BE43" s="390"/>
      <c r="BF43" s="390"/>
      <c r="BG43" s="390"/>
      <c r="BH43" s="390"/>
      <c r="BI43" s="390"/>
      <c r="BJ43" s="390"/>
      <c r="BK43" s="390"/>
      <c r="BL43" s="390"/>
      <c r="BM43" s="390"/>
      <c r="BN43" s="390"/>
      <c r="BO43" s="390"/>
      <c r="BP43" s="390"/>
      <c r="BQ43" s="390"/>
      <c r="BR43" s="390"/>
      <c r="BS43" s="390"/>
      <c r="BT43" s="390"/>
      <c r="BU43" s="390"/>
      <c r="BV43" s="390"/>
      <c r="BW43" s="390"/>
      <c r="BX43" s="390"/>
      <c r="BY43" s="390"/>
      <c r="BZ43" s="390"/>
      <c r="CA43" s="390"/>
      <c r="CB43" s="390"/>
      <c r="CC43" s="390"/>
      <c r="CD43" s="390"/>
      <c r="CE43" s="390"/>
      <c r="CF43" s="390"/>
      <c r="CG43" s="390"/>
      <c r="CH43" s="390"/>
      <c r="CI43" s="390"/>
      <c r="CJ43" s="390"/>
      <c r="CK43" s="390"/>
      <c r="CL43" s="390"/>
      <c r="CM43" s="390"/>
      <c r="CN43" s="390"/>
      <c r="CO43" s="390"/>
      <c r="CP43" s="390"/>
      <c r="CQ43" s="390"/>
      <c r="CR43" s="390"/>
      <c r="CS43" s="390"/>
      <c r="CT43" s="390"/>
      <c r="CU43" s="390"/>
      <c r="CV43" s="390"/>
      <c r="CW43" s="390"/>
      <c r="CX43" s="390"/>
      <c r="CY43" s="390"/>
      <c r="CZ43" s="390"/>
      <c r="DA43" s="390"/>
      <c r="DB43" s="390"/>
      <c r="DC43" s="391"/>
    </row>
    <row r="44" spans="2:109" ht="13.2" x14ac:dyDescent="0.2">
      <c r="B44" s="247"/>
      <c r="AN44" s="392"/>
      <c r="AO44" s="393"/>
      <c r="AP44" s="393"/>
      <c r="AQ44" s="393"/>
      <c r="AR44" s="393"/>
      <c r="AS44" s="393"/>
      <c r="AT44" s="393"/>
      <c r="AU44" s="393"/>
      <c r="AV44" s="393"/>
      <c r="AW44" s="393"/>
      <c r="AX44" s="393"/>
      <c r="AY44" s="393"/>
      <c r="AZ44" s="393"/>
      <c r="BA44" s="393"/>
      <c r="BB44" s="393"/>
      <c r="BC44" s="393"/>
      <c r="BD44" s="393"/>
      <c r="BE44" s="393"/>
      <c r="BF44" s="393"/>
      <c r="BG44" s="393"/>
      <c r="BH44" s="393"/>
      <c r="BI44" s="393"/>
      <c r="BJ44" s="393"/>
      <c r="BK44" s="393"/>
      <c r="BL44" s="393"/>
      <c r="BM44" s="393"/>
      <c r="BN44" s="393"/>
      <c r="BO44" s="393"/>
      <c r="BP44" s="393"/>
      <c r="BQ44" s="393"/>
      <c r="BR44" s="393"/>
      <c r="BS44" s="393"/>
      <c r="BT44" s="393"/>
      <c r="BU44" s="393"/>
      <c r="BV44" s="393"/>
      <c r="BW44" s="393"/>
      <c r="BX44" s="393"/>
      <c r="BY44" s="393"/>
      <c r="BZ44" s="393"/>
      <c r="CA44" s="393"/>
      <c r="CB44" s="393"/>
      <c r="CC44" s="393"/>
      <c r="CD44" s="393"/>
      <c r="CE44" s="393"/>
      <c r="CF44" s="393"/>
      <c r="CG44" s="393"/>
      <c r="CH44" s="393"/>
      <c r="CI44" s="393"/>
      <c r="CJ44" s="393"/>
      <c r="CK44" s="393"/>
      <c r="CL44" s="393"/>
      <c r="CM44" s="393"/>
      <c r="CN44" s="393"/>
      <c r="CO44" s="393"/>
      <c r="CP44" s="393"/>
      <c r="CQ44" s="393"/>
      <c r="CR44" s="393"/>
      <c r="CS44" s="393"/>
      <c r="CT44" s="393"/>
      <c r="CU44" s="393"/>
      <c r="CV44" s="393"/>
      <c r="CW44" s="393"/>
      <c r="CX44" s="393"/>
      <c r="CY44" s="393"/>
      <c r="CZ44" s="393"/>
      <c r="DA44" s="393"/>
      <c r="DB44" s="393"/>
      <c r="DC44" s="394"/>
    </row>
    <row r="45" spans="2:109" ht="13.2" x14ac:dyDescent="0.2">
      <c r="B45" s="247"/>
      <c r="AN45" s="392"/>
      <c r="AO45" s="393"/>
      <c r="AP45" s="393"/>
      <c r="AQ45" s="393"/>
      <c r="AR45" s="393"/>
      <c r="AS45" s="393"/>
      <c r="AT45" s="393"/>
      <c r="AU45" s="393"/>
      <c r="AV45" s="393"/>
      <c r="AW45" s="393"/>
      <c r="AX45" s="393"/>
      <c r="AY45" s="393"/>
      <c r="AZ45" s="393"/>
      <c r="BA45" s="393"/>
      <c r="BB45" s="393"/>
      <c r="BC45" s="393"/>
      <c r="BD45" s="393"/>
      <c r="BE45" s="393"/>
      <c r="BF45" s="393"/>
      <c r="BG45" s="393"/>
      <c r="BH45" s="393"/>
      <c r="BI45" s="393"/>
      <c r="BJ45" s="393"/>
      <c r="BK45" s="393"/>
      <c r="BL45" s="393"/>
      <c r="BM45" s="393"/>
      <c r="BN45" s="393"/>
      <c r="BO45" s="393"/>
      <c r="BP45" s="393"/>
      <c r="BQ45" s="393"/>
      <c r="BR45" s="393"/>
      <c r="BS45" s="393"/>
      <c r="BT45" s="393"/>
      <c r="BU45" s="393"/>
      <c r="BV45" s="393"/>
      <c r="BW45" s="393"/>
      <c r="BX45" s="393"/>
      <c r="BY45" s="393"/>
      <c r="BZ45" s="393"/>
      <c r="CA45" s="393"/>
      <c r="CB45" s="393"/>
      <c r="CC45" s="393"/>
      <c r="CD45" s="393"/>
      <c r="CE45" s="393"/>
      <c r="CF45" s="393"/>
      <c r="CG45" s="393"/>
      <c r="CH45" s="393"/>
      <c r="CI45" s="393"/>
      <c r="CJ45" s="393"/>
      <c r="CK45" s="393"/>
      <c r="CL45" s="393"/>
      <c r="CM45" s="393"/>
      <c r="CN45" s="393"/>
      <c r="CO45" s="393"/>
      <c r="CP45" s="393"/>
      <c r="CQ45" s="393"/>
      <c r="CR45" s="393"/>
      <c r="CS45" s="393"/>
      <c r="CT45" s="393"/>
      <c r="CU45" s="393"/>
      <c r="CV45" s="393"/>
      <c r="CW45" s="393"/>
      <c r="CX45" s="393"/>
      <c r="CY45" s="393"/>
      <c r="CZ45" s="393"/>
      <c r="DA45" s="393"/>
      <c r="DB45" s="393"/>
      <c r="DC45" s="394"/>
    </row>
    <row r="46" spans="2:109" ht="13.2" x14ac:dyDescent="0.2">
      <c r="B46" s="247"/>
      <c r="AN46" s="392"/>
      <c r="AO46" s="393"/>
      <c r="AP46" s="393"/>
      <c r="AQ46" s="393"/>
      <c r="AR46" s="393"/>
      <c r="AS46" s="393"/>
      <c r="AT46" s="393"/>
      <c r="AU46" s="393"/>
      <c r="AV46" s="393"/>
      <c r="AW46" s="393"/>
      <c r="AX46" s="393"/>
      <c r="AY46" s="393"/>
      <c r="AZ46" s="393"/>
      <c r="BA46" s="393"/>
      <c r="BB46" s="393"/>
      <c r="BC46" s="393"/>
      <c r="BD46" s="393"/>
      <c r="BE46" s="393"/>
      <c r="BF46" s="393"/>
      <c r="BG46" s="393"/>
      <c r="BH46" s="393"/>
      <c r="BI46" s="393"/>
      <c r="BJ46" s="393"/>
      <c r="BK46" s="393"/>
      <c r="BL46" s="393"/>
      <c r="BM46" s="393"/>
      <c r="BN46" s="393"/>
      <c r="BO46" s="393"/>
      <c r="BP46" s="393"/>
      <c r="BQ46" s="393"/>
      <c r="BR46" s="393"/>
      <c r="BS46" s="393"/>
      <c r="BT46" s="393"/>
      <c r="BU46" s="393"/>
      <c r="BV46" s="393"/>
      <c r="BW46" s="393"/>
      <c r="BX46" s="393"/>
      <c r="BY46" s="393"/>
      <c r="BZ46" s="393"/>
      <c r="CA46" s="393"/>
      <c r="CB46" s="393"/>
      <c r="CC46" s="393"/>
      <c r="CD46" s="393"/>
      <c r="CE46" s="393"/>
      <c r="CF46" s="393"/>
      <c r="CG46" s="393"/>
      <c r="CH46" s="393"/>
      <c r="CI46" s="393"/>
      <c r="CJ46" s="393"/>
      <c r="CK46" s="393"/>
      <c r="CL46" s="393"/>
      <c r="CM46" s="393"/>
      <c r="CN46" s="393"/>
      <c r="CO46" s="393"/>
      <c r="CP46" s="393"/>
      <c r="CQ46" s="393"/>
      <c r="CR46" s="393"/>
      <c r="CS46" s="393"/>
      <c r="CT46" s="393"/>
      <c r="CU46" s="393"/>
      <c r="CV46" s="393"/>
      <c r="CW46" s="393"/>
      <c r="CX46" s="393"/>
      <c r="CY46" s="393"/>
      <c r="CZ46" s="393"/>
      <c r="DA46" s="393"/>
      <c r="DB46" s="393"/>
      <c r="DC46" s="394"/>
    </row>
    <row r="47" spans="2:109" ht="13.2" x14ac:dyDescent="0.2">
      <c r="B47" s="247"/>
      <c r="AN47" s="395"/>
      <c r="AO47" s="396"/>
      <c r="AP47" s="396"/>
      <c r="AQ47" s="396"/>
      <c r="AR47" s="396"/>
      <c r="AS47" s="396"/>
      <c r="AT47" s="396"/>
      <c r="AU47" s="396"/>
      <c r="AV47" s="396"/>
      <c r="AW47" s="396"/>
      <c r="AX47" s="396"/>
      <c r="AY47" s="396"/>
      <c r="AZ47" s="396"/>
      <c r="BA47" s="396"/>
      <c r="BB47" s="396"/>
      <c r="BC47" s="396"/>
      <c r="BD47" s="396"/>
      <c r="BE47" s="396"/>
      <c r="BF47" s="396"/>
      <c r="BG47" s="396"/>
      <c r="BH47" s="396"/>
      <c r="BI47" s="396"/>
      <c r="BJ47" s="396"/>
      <c r="BK47" s="396"/>
      <c r="BL47" s="396"/>
      <c r="BM47" s="396"/>
      <c r="BN47" s="396"/>
      <c r="BO47" s="396"/>
      <c r="BP47" s="396"/>
      <c r="BQ47" s="396"/>
      <c r="BR47" s="396"/>
      <c r="BS47" s="396"/>
      <c r="BT47" s="396"/>
      <c r="BU47" s="396"/>
      <c r="BV47" s="396"/>
      <c r="BW47" s="396"/>
      <c r="BX47" s="396"/>
      <c r="BY47" s="396"/>
      <c r="BZ47" s="396"/>
      <c r="CA47" s="396"/>
      <c r="CB47" s="396"/>
      <c r="CC47" s="396"/>
      <c r="CD47" s="396"/>
      <c r="CE47" s="396"/>
      <c r="CF47" s="396"/>
      <c r="CG47" s="396"/>
      <c r="CH47" s="396"/>
      <c r="CI47" s="396"/>
      <c r="CJ47" s="396"/>
      <c r="CK47" s="396"/>
      <c r="CL47" s="396"/>
      <c r="CM47" s="396"/>
      <c r="CN47" s="396"/>
      <c r="CO47" s="396"/>
      <c r="CP47" s="396"/>
      <c r="CQ47" s="396"/>
      <c r="CR47" s="396"/>
      <c r="CS47" s="396"/>
      <c r="CT47" s="396"/>
      <c r="CU47" s="396"/>
      <c r="CV47" s="396"/>
      <c r="CW47" s="396"/>
      <c r="CX47" s="396"/>
      <c r="CY47" s="396"/>
      <c r="CZ47" s="396"/>
      <c r="DA47" s="396"/>
      <c r="DB47" s="396"/>
      <c r="DC47" s="397"/>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565</v>
      </c>
    </row>
    <row r="50" spans="1:109" ht="13.2" x14ac:dyDescent="0.2">
      <c r="B50" s="247"/>
      <c r="G50" s="383"/>
      <c r="H50" s="383"/>
      <c r="I50" s="383"/>
      <c r="J50" s="383"/>
      <c r="K50" s="360"/>
      <c r="L50" s="360"/>
      <c r="M50" s="361"/>
      <c r="N50" s="361"/>
      <c r="AN50" s="386"/>
      <c r="AO50" s="387"/>
      <c r="AP50" s="387"/>
      <c r="AQ50" s="387"/>
      <c r="AR50" s="387"/>
      <c r="AS50" s="387"/>
      <c r="AT50" s="387"/>
      <c r="AU50" s="387"/>
      <c r="AV50" s="387"/>
      <c r="AW50" s="387"/>
      <c r="AX50" s="387"/>
      <c r="AY50" s="387"/>
      <c r="AZ50" s="387"/>
      <c r="BA50" s="387"/>
      <c r="BB50" s="387"/>
      <c r="BC50" s="387"/>
      <c r="BD50" s="387"/>
      <c r="BE50" s="387"/>
      <c r="BF50" s="387"/>
      <c r="BG50" s="387"/>
      <c r="BH50" s="387"/>
      <c r="BI50" s="387"/>
      <c r="BJ50" s="387"/>
      <c r="BK50" s="387"/>
      <c r="BL50" s="387"/>
      <c r="BM50" s="387"/>
      <c r="BN50" s="387"/>
      <c r="BO50" s="388"/>
      <c r="BP50" s="382" t="s">
        <v>523</v>
      </c>
      <c r="BQ50" s="382"/>
      <c r="BR50" s="382"/>
      <c r="BS50" s="382"/>
      <c r="BT50" s="382"/>
      <c r="BU50" s="382"/>
      <c r="BV50" s="382"/>
      <c r="BW50" s="382"/>
      <c r="BX50" s="382" t="s">
        <v>524</v>
      </c>
      <c r="BY50" s="382"/>
      <c r="BZ50" s="382"/>
      <c r="CA50" s="382"/>
      <c r="CB50" s="382"/>
      <c r="CC50" s="382"/>
      <c r="CD50" s="382"/>
      <c r="CE50" s="382"/>
      <c r="CF50" s="382" t="s">
        <v>525</v>
      </c>
      <c r="CG50" s="382"/>
      <c r="CH50" s="382"/>
      <c r="CI50" s="382"/>
      <c r="CJ50" s="382"/>
      <c r="CK50" s="382"/>
      <c r="CL50" s="382"/>
      <c r="CM50" s="382"/>
      <c r="CN50" s="382" t="s">
        <v>526</v>
      </c>
      <c r="CO50" s="382"/>
      <c r="CP50" s="382"/>
      <c r="CQ50" s="382"/>
      <c r="CR50" s="382"/>
      <c r="CS50" s="382"/>
      <c r="CT50" s="382"/>
      <c r="CU50" s="382"/>
      <c r="CV50" s="382" t="s">
        <v>527</v>
      </c>
      <c r="CW50" s="382"/>
      <c r="CX50" s="382"/>
      <c r="CY50" s="382"/>
      <c r="CZ50" s="382"/>
      <c r="DA50" s="382"/>
      <c r="DB50" s="382"/>
      <c r="DC50" s="382"/>
    </row>
    <row r="51" spans="1:109" ht="13.5" customHeight="1" x14ac:dyDescent="0.2">
      <c r="B51" s="247"/>
      <c r="G51" s="385"/>
      <c r="H51" s="385"/>
      <c r="I51" s="398"/>
      <c r="J51" s="398"/>
      <c r="K51" s="384"/>
      <c r="L51" s="384"/>
      <c r="M51" s="384"/>
      <c r="N51" s="384"/>
      <c r="AM51" s="359"/>
      <c r="AN51" s="380" t="s">
        <v>566</v>
      </c>
      <c r="AO51" s="380"/>
      <c r="AP51" s="380"/>
      <c r="AQ51" s="380"/>
      <c r="AR51" s="380"/>
      <c r="AS51" s="380"/>
      <c r="AT51" s="380"/>
      <c r="AU51" s="380"/>
      <c r="AV51" s="380"/>
      <c r="AW51" s="380"/>
      <c r="AX51" s="380"/>
      <c r="AY51" s="380"/>
      <c r="AZ51" s="380"/>
      <c r="BA51" s="380"/>
      <c r="BB51" s="380" t="s">
        <v>567</v>
      </c>
      <c r="BC51" s="380"/>
      <c r="BD51" s="380"/>
      <c r="BE51" s="380"/>
      <c r="BF51" s="380"/>
      <c r="BG51" s="380"/>
      <c r="BH51" s="380"/>
      <c r="BI51" s="380"/>
      <c r="BJ51" s="380"/>
      <c r="BK51" s="380"/>
      <c r="BL51" s="380"/>
      <c r="BM51" s="380"/>
      <c r="BN51" s="380"/>
      <c r="BO51" s="380"/>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row>
    <row r="52" spans="1:109" ht="13.2" x14ac:dyDescent="0.2">
      <c r="B52" s="247"/>
      <c r="G52" s="385"/>
      <c r="H52" s="385"/>
      <c r="I52" s="398"/>
      <c r="J52" s="398"/>
      <c r="K52" s="384"/>
      <c r="L52" s="384"/>
      <c r="M52" s="384"/>
      <c r="N52" s="384"/>
      <c r="AM52" s="359"/>
      <c r="AN52" s="380"/>
      <c r="AO52" s="380"/>
      <c r="AP52" s="380"/>
      <c r="AQ52" s="380"/>
      <c r="AR52" s="380"/>
      <c r="AS52" s="380"/>
      <c r="AT52" s="380"/>
      <c r="AU52" s="380"/>
      <c r="AV52" s="380"/>
      <c r="AW52" s="380"/>
      <c r="AX52" s="380"/>
      <c r="AY52" s="380"/>
      <c r="AZ52" s="380"/>
      <c r="BA52" s="380"/>
      <c r="BB52" s="380"/>
      <c r="BC52" s="380"/>
      <c r="BD52" s="380"/>
      <c r="BE52" s="380"/>
      <c r="BF52" s="380"/>
      <c r="BG52" s="380"/>
      <c r="BH52" s="380"/>
      <c r="BI52" s="380"/>
      <c r="BJ52" s="380"/>
      <c r="BK52" s="380"/>
      <c r="BL52" s="380"/>
      <c r="BM52" s="380"/>
      <c r="BN52" s="380"/>
      <c r="BO52" s="380"/>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row>
    <row r="53" spans="1:109" ht="13.2" x14ac:dyDescent="0.2">
      <c r="A53" s="358"/>
      <c r="B53" s="247"/>
      <c r="G53" s="385"/>
      <c r="H53" s="385"/>
      <c r="I53" s="383"/>
      <c r="J53" s="383"/>
      <c r="K53" s="384"/>
      <c r="L53" s="384"/>
      <c r="M53" s="384"/>
      <c r="N53" s="384"/>
      <c r="AM53" s="359"/>
      <c r="AN53" s="380"/>
      <c r="AO53" s="380"/>
      <c r="AP53" s="380"/>
      <c r="AQ53" s="380"/>
      <c r="AR53" s="380"/>
      <c r="AS53" s="380"/>
      <c r="AT53" s="380"/>
      <c r="AU53" s="380"/>
      <c r="AV53" s="380"/>
      <c r="AW53" s="380"/>
      <c r="AX53" s="380"/>
      <c r="AY53" s="380"/>
      <c r="AZ53" s="380"/>
      <c r="BA53" s="380"/>
      <c r="BB53" s="380" t="s">
        <v>568</v>
      </c>
      <c r="BC53" s="380"/>
      <c r="BD53" s="380"/>
      <c r="BE53" s="380"/>
      <c r="BF53" s="380"/>
      <c r="BG53" s="380"/>
      <c r="BH53" s="380"/>
      <c r="BI53" s="380"/>
      <c r="BJ53" s="380"/>
      <c r="BK53" s="380"/>
      <c r="BL53" s="380"/>
      <c r="BM53" s="380"/>
      <c r="BN53" s="380"/>
      <c r="BO53" s="380"/>
      <c r="BP53" s="377">
        <v>61.9</v>
      </c>
      <c r="BQ53" s="377"/>
      <c r="BR53" s="377"/>
      <c r="BS53" s="377"/>
      <c r="BT53" s="377"/>
      <c r="BU53" s="377"/>
      <c r="BV53" s="377"/>
      <c r="BW53" s="377"/>
      <c r="BX53" s="377">
        <v>61.2</v>
      </c>
      <c r="BY53" s="377"/>
      <c r="BZ53" s="377"/>
      <c r="CA53" s="377"/>
      <c r="CB53" s="377"/>
      <c r="CC53" s="377"/>
      <c r="CD53" s="377"/>
      <c r="CE53" s="377"/>
      <c r="CF53" s="377">
        <v>63.1</v>
      </c>
      <c r="CG53" s="377"/>
      <c r="CH53" s="377"/>
      <c r="CI53" s="377"/>
      <c r="CJ53" s="377"/>
      <c r="CK53" s="377"/>
      <c r="CL53" s="377"/>
      <c r="CM53" s="377"/>
      <c r="CN53" s="377">
        <v>63.1</v>
      </c>
      <c r="CO53" s="377"/>
      <c r="CP53" s="377"/>
      <c r="CQ53" s="377"/>
      <c r="CR53" s="377"/>
      <c r="CS53" s="377"/>
      <c r="CT53" s="377"/>
      <c r="CU53" s="377"/>
      <c r="CV53" s="377">
        <v>61.7</v>
      </c>
      <c r="CW53" s="377"/>
      <c r="CX53" s="377"/>
      <c r="CY53" s="377"/>
      <c r="CZ53" s="377"/>
      <c r="DA53" s="377"/>
      <c r="DB53" s="377"/>
      <c r="DC53" s="377"/>
    </row>
    <row r="54" spans="1:109" ht="13.2" x14ac:dyDescent="0.2">
      <c r="A54" s="358"/>
      <c r="B54" s="247"/>
      <c r="G54" s="385"/>
      <c r="H54" s="385"/>
      <c r="I54" s="383"/>
      <c r="J54" s="383"/>
      <c r="K54" s="384"/>
      <c r="L54" s="384"/>
      <c r="M54" s="384"/>
      <c r="N54" s="384"/>
      <c r="AM54" s="359"/>
      <c r="AN54" s="380"/>
      <c r="AO54" s="380"/>
      <c r="AP54" s="380"/>
      <c r="AQ54" s="380"/>
      <c r="AR54" s="380"/>
      <c r="AS54" s="380"/>
      <c r="AT54" s="380"/>
      <c r="AU54" s="380"/>
      <c r="AV54" s="380"/>
      <c r="AW54" s="380"/>
      <c r="AX54" s="380"/>
      <c r="AY54" s="380"/>
      <c r="AZ54" s="380"/>
      <c r="BA54" s="380"/>
      <c r="BB54" s="380"/>
      <c r="BC54" s="380"/>
      <c r="BD54" s="380"/>
      <c r="BE54" s="380"/>
      <c r="BF54" s="380"/>
      <c r="BG54" s="380"/>
      <c r="BH54" s="380"/>
      <c r="BI54" s="380"/>
      <c r="BJ54" s="380"/>
      <c r="BK54" s="380"/>
      <c r="BL54" s="380"/>
      <c r="BM54" s="380"/>
      <c r="BN54" s="380"/>
      <c r="BO54" s="380"/>
      <c r="BP54" s="377"/>
      <c r="BQ54" s="377"/>
      <c r="BR54" s="377"/>
      <c r="BS54" s="377"/>
      <c r="BT54" s="377"/>
      <c r="BU54" s="377"/>
      <c r="BV54" s="377"/>
      <c r="BW54" s="377"/>
      <c r="BX54" s="377"/>
      <c r="BY54" s="377"/>
      <c r="BZ54" s="377"/>
      <c r="CA54" s="377"/>
      <c r="CB54" s="377"/>
      <c r="CC54" s="377"/>
      <c r="CD54" s="377"/>
      <c r="CE54" s="377"/>
      <c r="CF54" s="377"/>
      <c r="CG54" s="377"/>
      <c r="CH54" s="377"/>
      <c r="CI54" s="377"/>
      <c r="CJ54" s="377"/>
      <c r="CK54" s="377"/>
      <c r="CL54" s="377"/>
      <c r="CM54" s="377"/>
      <c r="CN54" s="377"/>
      <c r="CO54" s="377"/>
      <c r="CP54" s="377"/>
      <c r="CQ54" s="377"/>
      <c r="CR54" s="377"/>
      <c r="CS54" s="377"/>
      <c r="CT54" s="377"/>
      <c r="CU54" s="377"/>
      <c r="CV54" s="377"/>
      <c r="CW54" s="377"/>
      <c r="CX54" s="377"/>
      <c r="CY54" s="377"/>
      <c r="CZ54" s="377"/>
      <c r="DA54" s="377"/>
      <c r="DB54" s="377"/>
      <c r="DC54" s="377"/>
    </row>
    <row r="55" spans="1:109" ht="13.2" x14ac:dyDescent="0.2">
      <c r="A55" s="358"/>
      <c r="B55" s="247"/>
      <c r="G55" s="383"/>
      <c r="H55" s="383"/>
      <c r="I55" s="383"/>
      <c r="J55" s="383"/>
      <c r="K55" s="384"/>
      <c r="L55" s="384"/>
      <c r="M55" s="384"/>
      <c r="N55" s="384"/>
      <c r="AN55" s="382" t="s">
        <v>569</v>
      </c>
      <c r="AO55" s="382"/>
      <c r="AP55" s="382"/>
      <c r="AQ55" s="382"/>
      <c r="AR55" s="382"/>
      <c r="AS55" s="382"/>
      <c r="AT55" s="382"/>
      <c r="AU55" s="382"/>
      <c r="AV55" s="382"/>
      <c r="AW55" s="382"/>
      <c r="AX55" s="382"/>
      <c r="AY55" s="382"/>
      <c r="AZ55" s="382"/>
      <c r="BA55" s="382"/>
      <c r="BB55" s="380" t="s">
        <v>567</v>
      </c>
      <c r="BC55" s="380"/>
      <c r="BD55" s="380"/>
      <c r="BE55" s="380"/>
      <c r="BF55" s="380"/>
      <c r="BG55" s="380"/>
      <c r="BH55" s="380"/>
      <c r="BI55" s="380"/>
      <c r="BJ55" s="380"/>
      <c r="BK55" s="380"/>
      <c r="BL55" s="380"/>
      <c r="BM55" s="380"/>
      <c r="BN55" s="380"/>
      <c r="BO55" s="380"/>
      <c r="BP55" s="377">
        <v>0</v>
      </c>
      <c r="BQ55" s="377"/>
      <c r="BR55" s="377"/>
      <c r="BS55" s="377"/>
      <c r="BT55" s="377"/>
      <c r="BU55" s="377"/>
      <c r="BV55" s="377"/>
      <c r="BW55" s="377"/>
      <c r="BX55" s="377">
        <v>0</v>
      </c>
      <c r="BY55" s="377"/>
      <c r="BZ55" s="377"/>
      <c r="CA55" s="377"/>
      <c r="CB55" s="377"/>
      <c r="CC55" s="377"/>
      <c r="CD55" s="377"/>
      <c r="CE55" s="377"/>
      <c r="CF55" s="377">
        <v>0</v>
      </c>
      <c r="CG55" s="377"/>
      <c r="CH55" s="377"/>
      <c r="CI55" s="377"/>
      <c r="CJ55" s="377"/>
      <c r="CK55" s="377"/>
      <c r="CL55" s="377"/>
      <c r="CM55" s="377"/>
      <c r="CN55" s="377">
        <v>0</v>
      </c>
      <c r="CO55" s="377"/>
      <c r="CP55" s="377"/>
      <c r="CQ55" s="377"/>
      <c r="CR55" s="377"/>
      <c r="CS55" s="377"/>
      <c r="CT55" s="377"/>
      <c r="CU55" s="377"/>
      <c r="CV55" s="377">
        <v>0</v>
      </c>
      <c r="CW55" s="377"/>
      <c r="CX55" s="377"/>
      <c r="CY55" s="377"/>
      <c r="CZ55" s="377"/>
      <c r="DA55" s="377"/>
      <c r="DB55" s="377"/>
      <c r="DC55" s="377"/>
    </row>
    <row r="56" spans="1:109" ht="13.2" x14ac:dyDescent="0.2">
      <c r="A56" s="358"/>
      <c r="B56" s="247"/>
      <c r="G56" s="383"/>
      <c r="H56" s="383"/>
      <c r="I56" s="383"/>
      <c r="J56" s="383"/>
      <c r="K56" s="384"/>
      <c r="L56" s="384"/>
      <c r="M56" s="384"/>
      <c r="N56" s="384"/>
      <c r="AN56" s="382"/>
      <c r="AO56" s="382"/>
      <c r="AP56" s="382"/>
      <c r="AQ56" s="382"/>
      <c r="AR56" s="382"/>
      <c r="AS56" s="382"/>
      <c r="AT56" s="382"/>
      <c r="AU56" s="382"/>
      <c r="AV56" s="382"/>
      <c r="AW56" s="382"/>
      <c r="AX56" s="382"/>
      <c r="AY56" s="382"/>
      <c r="AZ56" s="382"/>
      <c r="BA56" s="382"/>
      <c r="BB56" s="380"/>
      <c r="BC56" s="380"/>
      <c r="BD56" s="380"/>
      <c r="BE56" s="380"/>
      <c r="BF56" s="380"/>
      <c r="BG56" s="380"/>
      <c r="BH56" s="380"/>
      <c r="BI56" s="380"/>
      <c r="BJ56" s="380"/>
      <c r="BK56" s="380"/>
      <c r="BL56" s="380"/>
      <c r="BM56" s="380"/>
      <c r="BN56" s="380"/>
      <c r="BO56" s="380"/>
      <c r="BP56" s="377"/>
      <c r="BQ56" s="377"/>
      <c r="BR56" s="377"/>
      <c r="BS56" s="377"/>
      <c r="BT56" s="377"/>
      <c r="BU56" s="377"/>
      <c r="BV56" s="377"/>
      <c r="BW56" s="377"/>
      <c r="BX56" s="377"/>
      <c r="BY56" s="377"/>
      <c r="BZ56" s="377"/>
      <c r="CA56" s="377"/>
      <c r="CB56" s="377"/>
      <c r="CC56" s="377"/>
      <c r="CD56" s="377"/>
      <c r="CE56" s="377"/>
      <c r="CF56" s="377"/>
      <c r="CG56" s="377"/>
      <c r="CH56" s="377"/>
      <c r="CI56" s="377"/>
      <c r="CJ56" s="377"/>
      <c r="CK56" s="377"/>
      <c r="CL56" s="377"/>
      <c r="CM56" s="377"/>
      <c r="CN56" s="377"/>
      <c r="CO56" s="377"/>
      <c r="CP56" s="377"/>
      <c r="CQ56" s="377"/>
      <c r="CR56" s="377"/>
      <c r="CS56" s="377"/>
      <c r="CT56" s="377"/>
      <c r="CU56" s="377"/>
      <c r="CV56" s="377"/>
      <c r="CW56" s="377"/>
      <c r="CX56" s="377"/>
      <c r="CY56" s="377"/>
      <c r="CZ56" s="377"/>
      <c r="DA56" s="377"/>
      <c r="DB56" s="377"/>
      <c r="DC56" s="377"/>
    </row>
    <row r="57" spans="1:109" s="358" customFormat="1" ht="13.2" x14ac:dyDescent="0.2">
      <c r="B57" s="362"/>
      <c r="G57" s="383"/>
      <c r="H57" s="383"/>
      <c r="I57" s="378"/>
      <c r="J57" s="378"/>
      <c r="K57" s="384"/>
      <c r="L57" s="384"/>
      <c r="M57" s="384"/>
      <c r="N57" s="384"/>
      <c r="AM57" s="243"/>
      <c r="AN57" s="382"/>
      <c r="AO57" s="382"/>
      <c r="AP57" s="382"/>
      <c r="AQ57" s="382"/>
      <c r="AR57" s="382"/>
      <c r="AS57" s="382"/>
      <c r="AT57" s="382"/>
      <c r="AU57" s="382"/>
      <c r="AV57" s="382"/>
      <c r="AW57" s="382"/>
      <c r="AX57" s="382"/>
      <c r="AY57" s="382"/>
      <c r="AZ57" s="382"/>
      <c r="BA57" s="382"/>
      <c r="BB57" s="380" t="s">
        <v>568</v>
      </c>
      <c r="BC57" s="380"/>
      <c r="BD57" s="380"/>
      <c r="BE57" s="380"/>
      <c r="BF57" s="380"/>
      <c r="BG57" s="380"/>
      <c r="BH57" s="380"/>
      <c r="BI57" s="380"/>
      <c r="BJ57" s="380"/>
      <c r="BK57" s="380"/>
      <c r="BL57" s="380"/>
      <c r="BM57" s="380"/>
      <c r="BN57" s="380"/>
      <c r="BO57" s="380"/>
      <c r="BP57" s="377">
        <v>56.4</v>
      </c>
      <c r="BQ57" s="377"/>
      <c r="BR57" s="377"/>
      <c r="BS57" s="377"/>
      <c r="BT57" s="377"/>
      <c r="BU57" s="377"/>
      <c r="BV57" s="377"/>
      <c r="BW57" s="377"/>
      <c r="BX57" s="377">
        <v>56</v>
      </c>
      <c r="BY57" s="377"/>
      <c r="BZ57" s="377"/>
      <c r="CA57" s="377"/>
      <c r="CB57" s="377"/>
      <c r="CC57" s="377"/>
      <c r="CD57" s="377"/>
      <c r="CE57" s="377"/>
      <c r="CF57" s="377">
        <v>56.6</v>
      </c>
      <c r="CG57" s="377"/>
      <c r="CH57" s="377"/>
      <c r="CI57" s="377"/>
      <c r="CJ57" s="377"/>
      <c r="CK57" s="377"/>
      <c r="CL57" s="377"/>
      <c r="CM57" s="377"/>
      <c r="CN57" s="377">
        <v>56.7</v>
      </c>
      <c r="CO57" s="377"/>
      <c r="CP57" s="377"/>
      <c r="CQ57" s="377"/>
      <c r="CR57" s="377"/>
      <c r="CS57" s="377"/>
      <c r="CT57" s="377"/>
      <c r="CU57" s="377"/>
      <c r="CV57" s="377">
        <v>56.5</v>
      </c>
      <c r="CW57" s="377"/>
      <c r="CX57" s="377"/>
      <c r="CY57" s="377"/>
      <c r="CZ57" s="377"/>
      <c r="DA57" s="377"/>
      <c r="DB57" s="377"/>
      <c r="DC57" s="377"/>
      <c r="DD57" s="363"/>
      <c r="DE57" s="362"/>
    </row>
    <row r="58" spans="1:109" s="358" customFormat="1" ht="13.2" x14ac:dyDescent="0.2">
      <c r="A58" s="243"/>
      <c r="B58" s="362"/>
      <c r="G58" s="383"/>
      <c r="H58" s="383"/>
      <c r="I58" s="378"/>
      <c r="J58" s="378"/>
      <c r="K58" s="384"/>
      <c r="L58" s="384"/>
      <c r="M58" s="384"/>
      <c r="N58" s="384"/>
      <c r="AM58" s="243"/>
      <c r="AN58" s="382"/>
      <c r="AO58" s="382"/>
      <c r="AP58" s="382"/>
      <c r="AQ58" s="382"/>
      <c r="AR58" s="382"/>
      <c r="AS58" s="382"/>
      <c r="AT58" s="382"/>
      <c r="AU58" s="382"/>
      <c r="AV58" s="382"/>
      <c r="AW58" s="382"/>
      <c r="AX58" s="382"/>
      <c r="AY58" s="382"/>
      <c r="AZ58" s="382"/>
      <c r="BA58" s="382"/>
      <c r="BB58" s="380"/>
      <c r="BC58" s="380"/>
      <c r="BD58" s="380"/>
      <c r="BE58" s="380"/>
      <c r="BF58" s="380"/>
      <c r="BG58" s="380"/>
      <c r="BH58" s="380"/>
      <c r="BI58" s="380"/>
      <c r="BJ58" s="380"/>
      <c r="BK58" s="380"/>
      <c r="BL58" s="380"/>
      <c r="BM58" s="380"/>
      <c r="BN58" s="380"/>
      <c r="BO58" s="380"/>
      <c r="BP58" s="377"/>
      <c r="BQ58" s="377"/>
      <c r="BR58" s="377"/>
      <c r="BS58" s="377"/>
      <c r="BT58" s="377"/>
      <c r="BU58" s="377"/>
      <c r="BV58" s="377"/>
      <c r="BW58" s="377"/>
      <c r="BX58" s="377"/>
      <c r="BY58" s="377"/>
      <c r="BZ58" s="377"/>
      <c r="CA58" s="377"/>
      <c r="CB58" s="377"/>
      <c r="CC58" s="377"/>
      <c r="CD58" s="377"/>
      <c r="CE58" s="377"/>
      <c r="CF58" s="377"/>
      <c r="CG58" s="377"/>
      <c r="CH58" s="377"/>
      <c r="CI58" s="377"/>
      <c r="CJ58" s="377"/>
      <c r="CK58" s="377"/>
      <c r="CL58" s="377"/>
      <c r="CM58" s="377"/>
      <c r="CN58" s="377"/>
      <c r="CO58" s="377"/>
      <c r="CP58" s="377"/>
      <c r="CQ58" s="377"/>
      <c r="CR58" s="377"/>
      <c r="CS58" s="377"/>
      <c r="CT58" s="377"/>
      <c r="CU58" s="377"/>
      <c r="CV58" s="377"/>
      <c r="CW58" s="377"/>
      <c r="CX58" s="377"/>
      <c r="CY58" s="377"/>
      <c r="CZ58" s="377"/>
      <c r="DA58" s="377"/>
      <c r="DB58" s="377"/>
      <c r="DC58" s="377"/>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570</v>
      </c>
    </row>
    <row r="64" spans="1:109" ht="13.2" x14ac:dyDescent="0.2">
      <c r="B64" s="247"/>
      <c r="G64" s="357"/>
      <c r="I64" s="369"/>
      <c r="J64" s="369"/>
      <c r="K64" s="369"/>
      <c r="L64" s="369"/>
      <c r="M64" s="369"/>
      <c r="N64" s="370"/>
      <c r="AM64" s="357"/>
      <c r="AN64" s="357" t="s">
        <v>563</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389" t="s">
        <v>572</v>
      </c>
      <c r="AO65" s="390"/>
      <c r="AP65" s="390"/>
      <c r="AQ65" s="390"/>
      <c r="AR65" s="390"/>
      <c r="AS65" s="390"/>
      <c r="AT65" s="390"/>
      <c r="AU65" s="390"/>
      <c r="AV65" s="390"/>
      <c r="AW65" s="390"/>
      <c r="AX65" s="390"/>
      <c r="AY65" s="390"/>
      <c r="AZ65" s="390"/>
      <c r="BA65" s="390"/>
      <c r="BB65" s="390"/>
      <c r="BC65" s="390"/>
      <c r="BD65" s="390"/>
      <c r="BE65" s="390"/>
      <c r="BF65" s="390"/>
      <c r="BG65" s="390"/>
      <c r="BH65" s="390"/>
      <c r="BI65" s="390"/>
      <c r="BJ65" s="390"/>
      <c r="BK65" s="390"/>
      <c r="BL65" s="390"/>
      <c r="BM65" s="390"/>
      <c r="BN65" s="390"/>
      <c r="BO65" s="390"/>
      <c r="BP65" s="390"/>
      <c r="BQ65" s="390"/>
      <c r="BR65" s="390"/>
      <c r="BS65" s="390"/>
      <c r="BT65" s="390"/>
      <c r="BU65" s="390"/>
      <c r="BV65" s="390"/>
      <c r="BW65" s="390"/>
      <c r="BX65" s="390"/>
      <c r="BY65" s="390"/>
      <c r="BZ65" s="390"/>
      <c r="CA65" s="390"/>
      <c r="CB65" s="390"/>
      <c r="CC65" s="390"/>
      <c r="CD65" s="390"/>
      <c r="CE65" s="390"/>
      <c r="CF65" s="390"/>
      <c r="CG65" s="390"/>
      <c r="CH65" s="390"/>
      <c r="CI65" s="390"/>
      <c r="CJ65" s="390"/>
      <c r="CK65" s="390"/>
      <c r="CL65" s="390"/>
      <c r="CM65" s="390"/>
      <c r="CN65" s="390"/>
      <c r="CO65" s="390"/>
      <c r="CP65" s="390"/>
      <c r="CQ65" s="390"/>
      <c r="CR65" s="390"/>
      <c r="CS65" s="390"/>
      <c r="CT65" s="390"/>
      <c r="CU65" s="390"/>
      <c r="CV65" s="390"/>
      <c r="CW65" s="390"/>
      <c r="CX65" s="390"/>
      <c r="CY65" s="390"/>
      <c r="CZ65" s="390"/>
      <c r="DA65" s="390"/>
      <c r="DB65" s="390"/>
      <c r="DC65" s="391"/>
    </row>
    <row r="66" spans="2:107" ht="13.2" x14ac:dyDescent="0.2">
      <c r="B66" s="247"/>
      <c r="AN66" s="392"/>
      <c r="AO66" s="393"/>
      <c r="AP66" s="393"/>
      <c r="AQ66" s="393"/>
      <c r="AR66" s="393"/>
      <c r="AS66" s="393"/>
      <c r="AT66" s="393"/>
      <c r="AU66" s="393"/>
      <c r="AV66" s="393"/>
      <c r="AW66" s="393"/>
      <c r="AX66" s="393"/>
      <c r="AY66" s="393"/>
      <c r="AZ66" s="393"/>
      <c r="BA66" s="393"/>
      <c r="BB66" s="393"/>
      <c r="BC66" s="393"/>
      <c r="BD66" s="393"/>
      <c r="BE66" s="393"/>
      <c r="BF66" s="393"/>
      <c r="BG66" s="393"/>
      <c r="BH66" s="393"/>
      <c r="BI66" s="393"/>
      <c r="BJ66" s="393"/>
      <c r="BK66" s="393"/>
      <c r="BL66" s="393"/>
      <c r="BM66" s="393"/>
      <c r="BN66" s="393"/>
      <c r="BO66" s="393"/>
      <c r="BP66" s="393"/>
      <c r="BQ66" s="393"/>
      <c r="BR66" s="393"/>
      <c r="BS66" s="393"/>
      <c r="BT66" s="393"/>
      <c r="BU66" s="393"/>
      <c r="BV66" s="393"/>
      <c r="BW66" s="393"/>
      <c r="BX66" s="393"/>
      <c r="BY66" s="393"/>
      <c r="BZ66" s="393"/>
      <c r="CA66" s="393"/>
      <c r="CB66" s="393"/>
      <c r="CC66" s="393"/>
      <c r="CD66" s="393"/>
      <c r="CE66" s="393"/>
      <c r="CF66" s="393"/>
      <c r="CG66" s="393"/>
      <c r="CH66" s="393"/>
      <c r="CI66" s="393"/>
      <c r="CJ66" s="393"/>
      <c r="CK66" s="393"/>
      <c r="CL66" s="393"/>
      <c r="CM66" s="393"/>
      <c r="CN66" s="393"/>
      <c r="CO66" s="393"/>
      <c r="CP66" s="393"/>
      <c r="CQ66" s="393"/>
      <c r="CR66" s="393"/>
      <c r="CS66" s="393"/>
      <c r="CT66" s="393"/>
      <c r="CU66" s="393"/>
      <c r="CV66" s="393"/>
      <c r="CW66" s="393"/>
      <c r="CX66" s="393"/>
      <c r="CY66" s="393"/>
      <c r="CZ66" s="393"/>
      <c r="DA66" s="393"/>
      <c r="DB66" s="393"/>
      <c r="DC66" s="394"/>
    </row>
    <row r="67" spans="2:107" ht="13.2" x14ac:dyDescent="0.2">
      <c r="B67" s="247"/>
      <c r="AN67" s="392"/>
      <c r="AO67" s="393"/>
      <c r="AP67" s="393"/>
      <c r="AQ67" s="393"/>
      <c r="AR67" s="393"/>
      <c r="AS67" s="393"/>
      <c r="AT67" s="393"/>
      <c r="AU67" s="393"/>
      <c r="AV67" s="393"/>
      <c r="AW67" s="393"/>
      <c r="AX67" s="393"/>
      <c r="AY67" s="393"/>
      <c r="AZ67" s="393"/>
      <c r="BA67" s="393"/>
      <c r="BB67" s="393"/>
      <c r="BC67" s="393"/>
      <c r="BD67" s="393"/>
      <c r="BE67" s="393"/>
      <c r="BF67" s="393"/>
      <c r="BG67" s="393"/>
      <c r="BH67" s="393"/>
      <c r="BI67" s="393"/>
      <c r="BJ67" s="393"/>
      <c r="BK67" s="393"/>
      <c r="BL67" s="393"/>
      <c r="BM67" s="393"/>
      <c r="BN67" s="393"/>
      <c r="BO67" s="393"/>
      <c r="BP67" s="393"/>
      <c r="BQ67" s="393"/>
      <c r="BR67" s="393"/>
      <c r="BS67" s="393"/>
      <c r="BT67" s="393"/>
      <c r="BU67" s="393"/>
      <c r="BV67" s="393"/>
      <c r="BW67" s="393"/>
      <c r="BX67" s="393"/>
      <c r="BY67" s="393"/>
      <c r="BZ67" s="393"/>
      <c r="CA67" s="393"/>
      <c r="CB67" s="393"/>
      <c r="CC67" s="393"/>
      <c r="CD67" s="393"/>
      <c r="CE67" s="393"/>
      <c r="CF67" s="393"/>
      <c r="CG67" s="393"/>
      <c r="CH67" s="393"/>
      <c r="CI67" s="393"/>
      <c r="CJ67" s="393"/>
      <c r="CK67" s="393"/>
      <c r="CL67" s="393"/>
      <c r="CM67" s="393"/>
      <c r="CN67" s="393"/>
      <c r="CO67" s="393"/>
      <c r="CP67" s="393"/>
      <c r="CQ67" s="393"/>
      <c r="CR67" s="393"/>
      <c r="CS67" s="393"/>
      <c r="CT67" s="393"/>
      <c r="CU67" s="393"/>
      <c r="CV67" s="393"/>
      <c r="CW67" s="393"/>
      <c r="CX67" s="393"/>
      <c r="CY67" s="393"/>
      <c r="CZ67" s="393"/>
      <c r="DA67" s="393"/>
      <c r="DB67" s="393"/>
      <c r="DC67" s="394"/>
    </row>
    <row r="68" spans="2:107" ht="13.2" x14ac:dyDescent="0.2">
      <c r="B68" s="247"/>
      <c r="AN68" s="392"/>
      <c r="AO68" s="393"/>
      <c r="AP68" s="393"/>
      <c r="AQ68" s="393"/>
      <c r="AR68" s="393"/>
      <c r="AS68" s="393"/>
      <c r="AT68" s="393"/>
      <c r="AU68" s="393"/>
      <c r="AV68" s="393"/>
      <c r="AW68" s="393"/>
      <c r="AX68" s="393"/>
      <c r="AY68" s="393"/>
      <c r="AZ68" s="393"/>
      <c r="BA68" s="393"/>
      <c r="BB68" s="393"/>
      <c r="BC68" s="393"/>
      <c r="BD68" s="393"/>
      <c r="BE68" s="393"/>
      <c r="BF68" s="393"/>
      <c r="BG68" s="393"/>
      <c r="BH68" s="393"/>
      <c r="BI68" s="393"/>
      <c r="BJ68" s="393"/>
      <c r="BK68" s="393"/>
      <c r="BL68" s="393"/>
      <c r="BM68" s="393"/>
      <c r="BN68" s="393"/>
      <c r="BO68" s="393"/>
      <c r="BP68" s="393"/>
      <c r="BQ68" s="393"/>
      <c r="BR68" s="393"/>
      <c r="BS68" s="393"/>
      <c r="BT68" s="393"/>
      <c r="BU68" s="393"/>
      <c r="BV68" s="393"/>
      <c r="BW68" s="393"/>
      <c r="BX68" s="393"/>
      <c r="BY68" s="393"/>
      <c r="BZ68" s="393"/>
      <c r="CA68" s="393"/>
      <c r="CB68" s="393"/>
      <c r="CC68" s="393"/>
      <c r="CD68" s="393"/>
      <c r="CE68" s="393"/>
      <c r="CF68" s="393"/>
      <c r="CG68" s="393"/>
      <c r="CH68" s="393"/>
      <c r="CI68" s="393"/>
      <c r="CJ68" s="393"/>
      <c r="CK68" s="393"/>
      <c r="CL68" s="393"/>
      <c r="CM68" s="393"/>
      <c r="CN68" s="393"/>
      <c r="CO68" s="393"/>
      <c r="CP68" s="393"/>
      <c r="CQ68" s="393"/>
      <c r="CR68" s="393"/>
      <c r="CS68" s="393"/>
      <c r="CT68" s="393"/>
      <c r="CU68" s="393"/>
      <c r="CV68" s="393"/>
      <c r="CW68" s="393"/>
      <c r="CX68" s="393"/>
      <c r="CY68" s="393"/>
      <c r="CZ68" s="393"/>
      <c r="DA68" s="393"/>
      <c r="DB68" s="393"/>
      <c r="DC68" s="394"/>
    </row>
    <row r="69" spans="2:107" ht="13.2" x14ac:dyDescent="0.2">
      <c r="B69" s="247"/>
      <c r="AN69" s="395"/>
      <c r="AO69" s="396"/>
      <c r="AP69" s="396"/>
      <c r="AQ69" s="396"/>
      <c r="AR69" s="396"/>
      <c r="AS69" s="396"/>
      <c r="AT69" s="396"/>
      <c r="AU69" s="396"/>
      <c r="AV69" s="396"/>
      <c r="AW69" s="396"/>
      <c r="AX69" s="396"/>
      <c r="AY69" s="396"/>
      <c r="AZ69" s="396"/>
      <c r="BA69" s="396"/>
      <c r="BB69" s="396"/>
      <c r="BC69" s="396"/>
      <c r="BD69" s="396"/>
      <c r="BE69" s="396"/>
      <c r="BF69" s="396"/>
      <c r="BG69" s="396"/>
      <c r="BH69" s="396"/>
      <c r="BI69" s="396"/>
      <c r="BJ69" s="396"/>
      <c r="BK69" s="396"/>
      <c r="BL69" s="396"/>
      <c r="BM69" s="396"/>
      <c r="BN69" s="396"/>
      <c r="BO69" s="396"/>
      <c r="BP69" s="396"/>
      <c r="BQ69" s="396"/>
      <c r="BR69" s="396"/>
      <c r="BS69" s="396"/>
      <c r="BT69" s="396"/>
      <c r="BU69" s="396"/>
      <c r="BV69" s="396"/>
      <c r="BW69" s="396"/>
      <c r="BX69" s="396"/>
      <c r="BY69" s="396"/>
      <c r="BZ69" s="396"/>
      <c r="CA69" s="396"/>
      <c r="CB69" s="396"/>
      <c r="CC69" s="396"/>
      <c r="CD69" s="396"/>
      <c r="CE69" s="396"/>
      <c r="CF69" s="396"/>
      <c r="CG69" s="396"/>
      <c r="CH69" s="396"/>
      <c r="CI69" s="396"/>
      <c r="CJ69" s="396"/>
      <c r="CK69" s="396"/>
      <c r="CL69" s="396"/>
      <c r="CM69" s="396"/>
      <c r="CN69" s="396"/>
      <c r="CO69" s="396"/>
      <c r="CP69" s="396"/>
      <c r="CQ69" s="396"/>
      <c r="CR69" s="396"/>
      <c r="CS69" s="396"/>
      <c r="CT69" s="396"/>
      <c r="CU69" s="396"/>
      <c r="CV69" s="396"/>
      <c r="CW69" s="396"/>
      <c r="CX69" s="396"/>
      <c r="CY69" s="396"/>
      <c r="CZ69" s="396"/>
      <c r="DA69" s="396"/>
      <c r="DB69" s="396"/>
      <c r="DC69" s="397"/>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565</v>
      </c>
    </row>
    <row r="72" spans="2:107" ht="13.2" x14ac:dyDescent="0.2">
      <c r="B72" s="247"/>
      <c r="G72" s="383"/>
      <c r="H72" s="383"/>
      <c r="I72" s="383"/>
      <c r="J72" s="383"/>
      <c r="K72" s="360"/>
      <c r="L72" s="360"/>
      <c r="M72" s="361"/>
      <c r="N72" s="361"/>
      <c r="AN72" s="386"/>
      <c r="AO72" s="387"/>
      <c r="AP72" s="387"/>
      <c r="AQ72" s="387"/>
      <c r="AR72" s="387"/>
      <c r="AS72" s="387"/>
      <c r="AT72" s="387"/>
      <c r="AU72" s="387"/>
      <c r="AV72" s="387"/>
      <c r="AW72" s="387"/>
      <c r="AX72" s="387"/>
      <c r="AY72" s="387"/>
      <c r="AZ72" s="387"/>
      <c r="BA72" s="387"/>
      <c r="BB72" s="387"/>
      <c r="BC72" s="387"/>
      <c r="BD72" s="387"/>
      <c r="BE72" s="387"/>
      <c r="BF72" s="387"/>
      <c r="BG72" s="387"/>
      <c r="BH72" s="387"/>
      <c r="BI72" s="387"/>
      <c r="BJ72" s="387"/>
      <c r="BK72" s="387"/>
      <c r="BL72" s="387"/>
      <c r="BM72" s="387"/>
      <c r="BN72" s="387"/>
      <c r="BO72" s="388"/>
      <c r="BP72" s="382" t="s">
        <v>523</v>
      </c>
      <c r="BQ72" s="382"/>
      <c r="BR72" s="382"/>
      <c r="BS72" s="382"/>
      <c r="BT72" s="382"/>
      <c r="BU72" s="382"/>
      <c r="BV72" s="382"/>
      <c r="BW72" s="382"/>
      <c r="BX72" s="382" t="s">
        <v>524</v>
      </c>
      <c r="BY72" s="382"/>
      <c r="BZ72" s="382"/>
      <c r="CA72" s="382"/>
      <c r="CB72" s="382"/>
      <c r="CC72" s="382"/>
      <c r="CD72" s="382"/>
      <c r="CE72" s="382"/>
      <c r="CF72" s="382" t="s">
        <v>525</v>
      </c>
      <c r="CG72" s="382"/>
      <c r="CH72" s="382"/>
      <c r="CI72" s="382"/>
      <c r="CJ72" s="382"/>
      <c r="CK72" s="382"/>
      <c r="CL72" s="382"/>
      <c r="CM72" s="382"/>
      <c r="CN72" s="382" t="s">
        <v>526</v>
      </c>
      <c r="CO72" s="382"/>
      <c r="CP72" s="382"/>
      <c r="CQ72" s="382"/>
      <c r="CR72" s="382"/>
      <c r="CS72" s="382"/>
      <c r="CT72" s="382"/>
      <c r="CU72" s="382"/>
      <c r="CV72" s="382" t="s">
        <v>527</v>
      </c>
      <c r="CW72" s="382"/>
      <c r="CX72" s="382"/>
      <c r="CY72" s="382"/>
      <c r="CZ72" s="382"/>
      <c r="DA72" s="382"/>
      <c r="DB72" s="382"/>
      <c r="DC72" s="382"/>
    </row>
    <row r="73" spans="2:107" ht="13.2" x14ac:dyDescent="0.2">
      <c r="B73" s="247"/>
      <c r="G73" s="385"/>
      <c r="H73" s="385"/>
      <c r="I73" s="385"/>
      <c r="J73" s="385"/>
      <c r="K73" s="381"/>
      <c r="L73" s="381"/>
      <c r="M73" s="381"/>
      <c r="N73" s="381"/>
      <c r="AM73" s="359"/>
      <c r="AN73" s="380" t="s">
        <v>566</v>
      </c>
      <c r="AO73" s="380"/>
      <c r="AP73" s="380"/>
      <c r="AQ73" s="380"/>
      <c r="AR73" s="380"/>
      <c r="AS73" s="380"/>
      <c r="AT73" s="380"/>
      <c r="AU73" s="380"/>
      <c r="AV73" s="380"/>
      <c r="AW73" s="380"/>
      <c r="AX73" s="380"/>
      <c r="AY73" s="380"/>
      <c r="AZ73" s="380"/>
      <c r="BA73" s="380"/>
      <c r="BB73" s="380" t="s">
        <v>567</v>
      </c>
      <c r="BC73" s="380"/>
      <c r="BD73" s="380"/>
      <c r="BE73" s="380"/>
      <c r="BF73" s="380"/>
      <c r="BG73" s="380"/>
      <c r="BH73" s="380"/>
      <c r="BI73" s="380"/>
      <c r="BJ73" s="380"/>
      <c r="BK73" s="380"/>
      <c r="BL73" s="380"/>
      <c r="BM73" s="380"/>
      <c r="BN73" s="380"/>
      <c r="BO73" s="380"/>
      <c r="BP73" s="377"/>
      <c r="BQ73" s="377"/>
      <c r="BR73" s="377"/>
      <c r="BS73" s="377"/>
      <c r="BT73" s="377"/>
      <c r="BU73" s="377"/>
      <c r="BV73" s="377"/>
      <c r="BW73" s="377"/>
      <c r="BX73" s="377"/>
      <c r="BY73" s="377"/>
      <c r="BZ73" s="377"/>
      <c r="CA73" s="377"/>
      <c r="CB73" s="377"/>
      <c r="CC73" s="377"/>
      <c r="CD73" s="377"/>
      <c r="CE73" s="377"/>
      <c r="CF73" s="377"/>
      <c r="CG73" s="377"/>
      <c r="CH73" s="377"/>
      <c r="CI73" s="377"/>
      <c r="CJ73" s="377"/>
      <c r="CK73" s="377"/>
      <c r="CL73" s="377"/>
      <c r="CM73" s="377"/>
      <c r="CN73" s="377"/>
      <c r="CO73" s="377"/>
      <c r="CP73" s="377"/>
      <c r="CQ73" s="377"/>
      <c r="CR73" s="377"/>
      <c r="CS73" s="377"/>
      <c r="CT73" s="377"/>
      <c r="CU73" s="377"/>
      <c r="CV73" s="377"/>
      <c r="CW73" s="377"/>
      <c r="CX73" s="377"/>
      <c r="CY73" s="377"/>
      <c r="CZ73" s="377"/>
      <c r="DA73" s="377"/>
      <c r="DB73" s="377"/>
      <c r="DC73" s="377"/>
    </row>
    <row r="74" spans="2:107" ht="13.2" x14ac:dyDescent="0.2">
      <c r="B74" s="247"/>
      <c r="G74" s="385"/>
      <c r="H74" s="385"/>
      <c r="I74" s="385"/>
      <c r="J74" s="385"/>
      <c r="K74" s="381"/>
      <c r="L74" s="381"/>
      <c r="M74" s="381"/>
      <c r="N74" s="381"/>
      <c r="AM74" s="359"/>
      <c r="AN74" s="380"/>
      <c r="AO74" s="380"/>
      <c r="AP74" s="380"/>
      <c r="AQ74" s="380"/>
      <c r="AR74" s="380"/>
      <c r="AS74" s="380"/>
      <c r="AT74" s="380"/>
      <c r="AU74" s="380"/>
      <c r="AV74" s="380"/>
      <c r="AW74" s="380"/>
      <c r="AX74" s="380"/>
      <c r="AY74" s="380"/>
      <c r="AZ74" s="380"/>
      <c r="BA74" s="380"/>
      <c r="BB74" s="380"/>
      <c r="BC74" s="380"/>
      <c r="BD74" s="380"/>
      <c r="BE74" s="380"/>
      <c r="BF74" s="380"/>
      <c r="BG74" s="380"/>
      <c r="BH74" s="380"/>
      <c r="BI74" s="380"/>
      <c r="BJ74" s="380"/>
      <c r="BK74" s="380"/>
      <c r="BL74" s="380"/>
      <c r="BM74" s="380"/>
      <c r="BN74" s="380"/>
      <c r="BO74" s="380"/>
      <c r="BP74" s="377"/>
      <c r="BQ74" s="377"/>
      <c r="BR74" s="377"/>
      <c r="BS74" s="377"/>
      <c r="BT74" s="377"/>
      <c r="BU74" s="377"/>
      <c r="BV74" s="377"/>
      <c r="BW74" s="377"/>
      <c r="BX74" s="377"/>
      <c r="BY74" s="377"/>
      <c r="BZ74" s="377"/>
      <c r="CA74" s="377"/>
      <c r="CB74" s="377"/>
      <c r="CC74" s="377"/>
      <c r="CD74" s="377"/>
      <c r="CE74" s="377"/>
      <c r="CF74" s="377"/>
      <c r="CG74" s="377"/>
      <c r="CH74" s="377"/>
      <c r="CI74" s="377"/>
      <c r="CJ74" s="377"/>
      <c r="CK74" s="377"/>
      <c r="CL74" s="377"/>
      <c r="CM74" s="377"/>
      <c r="CN74" s="377"/>
      <c r="CO74" s="377"/>
      <c r="CP74" s="377"/>
      <c r="CQ74" s="377"/>
      <c r="CR74" s="377"/>
      <c r="CS74" s="377"/>
      <c r="CT74" s="377"/>
      <c r="CU74" s="377"/>
      <c r="CV74" s="377"/>
      <c r="CW74" s="377"/>
      <c r="CX74" s="377"/>
      <c r="CY74" s="377"/>
      <c r="CZ74" s="377"/>
      <c r="DA74" s="377"/>
      <c r="DB74" s="377"/>
      <c r="DC74" s="377"/>
    </row>
    <row r="75" spans="2:107" ht="13.2" x14ac:dyDescent="0.2">
      <c r="B75" s="247"/>
      <c r="G75" s="385"/>
      <c r="H75" s="385"/>
      <c r="I75" s="383"/>
      <c r="J75" s="383"/>
      <c r="K75" s="384"/>
      <c r="L75" s="384"/>
      <c r="M75" s="384"/>
      <c r="N75" s="384"/>
      <c r="AM75" s="359"/>
      <c r="AN75" s="380"/>
      <c r="AO75" s="380"/>
      <c r="AP75" s="380"/>
      <c r="AQ75" s="380"/>
      <c r="AR75" s="380"/>
      <c r="AS75" s="380"/>
      <c r="AT75" s="380"/>
      <c r="AU75" s="380"/>
      <c r="AV75" s="380"/>
      <c r="AW75" s="380"/>
      <c r="AX75" s="380"/>
      <c r="AY75" s="380"/>
      <c r="AZ75" s="380"/>
      <c r="BA75" s="380"/>
      <c r="BB75" s="380" t="s">
        <v>571</v>
      </c>
      <c r="BC75" s="380"/>
      <c r="BD75" s="380"/>
      <c r="BE75" s="380"/>
      <c r="BF75" s="380"/>
      <c r="BG75" s="380"/>
      <c r="BH75" s="380"/>
      <c r="BI75" s="380"/>
      <c r="BJ75" s="380"/>
      <c r="BK75" s="380"/>
      <c r="BL75" s="380"/>
      <c r="BM75" s="380"/>
      <c r="BN75" s="380"/>
      <c r="BO75" s="380"/>
      <c r="BP75" s="377">
        <v>-2.7</v>
      </c>
      <c r="BQ75" s="377"/>
      <c r="BR75" s="377"/>
      <c r="BS75" s="377"/>
      <c r="BT75" s="377"/>
      <c r="BU75" s="377"/>
      <c r="BV75" s="377"/>
      <c r="BW75" s="377"/>
      <c r="BX75" s="377">
        <v>-2.7</v>
      </c>
      <c r="BY75" s="377"/>
      <c r="BZ75" s="377"/>
      <c r="CA75" s="377"/>
      <c r="CB75" s="377"/>
      <c r="CC75" s="377"/>
      <c r="CD75" s="377"/>
      <c r="CE75" s="377"/>
      <c r="CF75" s="377">
        <v>-2.6</v>
      </c>
      <c r="CG75" s="377"/>
      <c r="CH75" s="377"/>
      <c r="CI75" s="377"/>
      <c r="CJ75" s="377"/>
      <c r="CK75" s="377"/>
      <c r="CL75" s="377"/>
      <c r="CM75" s="377"/>
      <c r="CN75" s="377">
        <v>-2.1</v>
      </c>
      <c r="CO75" s="377"/>
      <c r="CP75" s="377"/>
      <c r="CQ75" s="377"/>
      <c r="CR75" s="377"/>
      <c r="CS75" s="377"/>
      <c r="CT75" s="377"/>
      <c r="CU75" s="377"/>
      <c r="CV75" s="377">
        <v>-1.5</v>
      </c>
      <c r="CW75" s="377"/>
      <c r="CX75" s="377"/>
      <c r="CY75" s="377"/>
      <c r="CZ75" s="377"/>
      <c r="DA75" s="377"/>
      <c r="DB75" s="377"/>
      <c r="DC75" s="377"/>
    </row>
    <row r="76" spans="2:107" ht="13.2" x14ac:dyDescent="0.2">
      <c r="B76" s="247"/>
      <c r="G76" s="385"/>
      <c r="H76" s="385"/>
      <c r="I76" s="383"/>
      <c r="J76" s="383"/>
      <c r="K76" s="384"/>
      <c r="L76" s="384"/>
      <c r="M76" s="384"/>
      <c r="N76" s="384"/>
      <c r="AM76" s="359"/>
      <c r="AN76" s="380"/>
      <c r="AO76" s="380"/>
      <c r="AP76" s="380"/>
      <c r="AQ76" s="380"/>
      <c r="AR76" s="380"/>
      <c r="AS76" s="380"/>
      <c r="AT76" s="380"/>
      <c r="AU76" s="380"/>
      <c r="AV76" s="380"/>
      <c r="AW76" s="380"/>
      <c r="AX76" s="380"/>
      <c r="AY76" s="380"/>
      <c r="AZ76" s="380"/>
      <c r="BA76" s="380"/>
      <c r="BB76" s="380"/>
      <c r="BC76" s="380"/>
      <c r="BD76" s="380"/>
      <c r="BE76" s="380"/>
      <c r="BF76" s="380"/>
      <c r="BG76" s="380"/>
      <c r="BH76" s="380"/>
      <c r="BI76" s="380"/>
      <c r="BJ76" s="380"/>
      <c r="BK76" s="380"/>
      <c r="BL76" s="380"/>
      <c r="BM76" s="380"/>
      <c r="BN76" s="380"/>
      <c r="BO76" s="380"/>
      <c r="BP76" s="377"/>
      <c r="BQ76" s="377"/>
      <c r="BR76" s="377"/>
      <c r="BS76" s="377"/>
      <c r="BT76" s="377"/>
      <c r="BU76" s="377"/>
      <c r="BV76" s="377"/>
      <c r="BW76" s="377"/>
      <c r="BX76" s="377"/>
      <c r="BY76" s="377"/>
      <c r="BZ76" s="377"/>
      <c r="CA76" s="377"/>
      <c r="CB76" s="377"/>
      <c r="CC76" s="377"/>
      <c r="CD76" s="377"/>
      <c r="CE76" s="377"/>
      <c r="CF76" s="377"/>
      <c r="CG76" s="377"/>
      <c r="CH76" s="377"/>
      <c r="CI76" s="377"/>
      <c r="CJ76" s="377"/>
      <c r="CK76" s="377"/>
      <c r="CL76" s="377"/>
      <c r="CM76" s="377"/>
      <c r="CN76" s="377"/>
      <c r="CO76" s="377"/>
      <c r="CP76" s="377"/>
      <c r="CQ76" s="377"/>
      <c r="CR76" s="377"/>
      <c r="CS76" s="377"/>
      <c r="CT76" s="377"/>
      <c r="CU76" s="377"/>
      <c r="CV76" s="377"/>
      <c r="CW76" s="377"/>
      <c r="CX76" s="377"/>
      <c r="CY76" s="377"/>
      <c r="CZ76" s="377"/>
      <c r="DA76" s="377"/>
      <c r="DB76" s="377"/>
      <c r="DC76" s="377"/>
    </row>
    <row r="77" spans="2:107" ht="13.2" x14ac:dyDescent="0.2">
      <c r="B77" s="247"/>
      <c r="G77" s="383"/>
      <c r="H77" s="383"/>
      <c r="I77" s="383"/>
      <c r="J77" s="383"/>
      <c r="K77" s="381"/>
      <c r="L77" s="381"/>
      <c r="M77" s="381"/>
      <c r="N77" s="381"/>
      <c r="AN77" s="382" t="s">
        <v>569</v>
      </c>
      <c r="AO77" s="382"/>
      <c r="AP77" s="382"/>
      <c r="AQ77" s="382"/>
      <c r="AR77" s="382"/>
      <c r="AS77" s="382"/>
      <c r="AT77" s="382"/>
      <c r="AU77" s="382"/>
      <c r="AV77" s="382"/>
      <c r="AW77" s="382"/>
      <c r="AX77" s="382"/>
      <c r="AY77" s="382"/>
      <c r="AZ77" s="382"/>
      <c r="BA77" s="382"/>
      <c r="BB77" s="380" t="s">
        <v>567</v>
      </c>
      <c r="BC77" s="380"/>
      <c r="BD77" s="380"/>
      <c r="BE77" s="380"/>
      <c r="BF77" s="380"/>
      <c r="BG77" s="380"/>
      <c r="BH77" s="380"/>
      <c r="BI77" s="380"/>
      <c r="BJ77" s="380"/>
      <c r="BK77" s="380"/>
      <c r="BL77" s="380"/>
      <c r="BM77" s="380"/>
      <c r="BN77" s="380"/>
      <c r="BO77" s="380"/>
      <c r="BP77" s="377">
        <v>0</v>
      </c>
      <c r="BQ77" s="377"/>
      <c r="BR77" s="377"/>
      <c r="BS77" s="377"/>
      <c r="BT77" s="377"/>
      <c r="BU77" s="377"/>
      <c r="BV77" s="377"/>
      <c r="BW77" s="377"/>
      <c r="BX77" s="377">
        <v>0</v>
      </c>
      <c r="BY77" s="377"/>
      <c r="BZ77" s="377"/>
      <c r="CA77" s="377"/>
      <c r="CB77" s="377"/>
      <c r="CC77" s="377"/>
      <c r="CD77" s="377"/>
      <c r="CE77" s="377"/>
      <c r="CF77" s="377">
        <v>0</v>
      </c>
      <c r="CG77" s="377"/>
      <c r="CH77" s="377"/>
      <c r="CI77" s="377"/>
      <c r="CJ77" s="377"/>
      <c r="CK77" s="377"/>
      <c r="CL77" s="377"/>
      <c r="CM77" s="377"/>
      <c r="CN77" s="377">
        <v>0</v>
      </c>
      <c r="CO77" s="377"/>
      <c r="CP77" s="377"/>
      <c r="CQ77" s="377"/>
      <c r="CR77" s="377"/>
      <c r="CS77" s="377"/>
      <c r="CT77" s="377"/>
      <c r="CU77" s="377"/>
      <c r="CV77" s="377">
        <v>0</v>
      </c>
      <c r="CW77" s="377"/>
      <c r="CX77" s="377"/>
      <c r="CY77" s="377"/>
      <c r="CZ77" s="377"/>
      <c r="DA77" s="377"/>
      <c r="DB77" s="377"/>
      <c r="DC77" s="377"/>
    </row>
    <row r="78" spans="2:107" ht="13.2" x14ac:dyDescent="0.2">
      <c r="B78" s="247"/>
      <c r="G78" s="383"/>
      <c r="H78" s="383"/>
      <c r="I78" s="383"/>
      <c r="J78" s="383"/>
      <c r="K78" s="381"/>
      <c r="L78" s="381"/>
      <c r="M78" s="381"/>
      <c r="N78" s="381"/>
      <c r="AN78" s="382"/>
      <c r="AO78" s="382"/>
      <c r="AP78" s="382"/>
      <c r="AQ78" s="382"/>
      <c r="AR78" s="382"/>
      <c r="AS78" s="382"/>
      <c r="AT78" s="382"/>
      <c r="AU78" s="382"/>
      <c r="AV78" s="382"/>
      <c r="AW78" s="382"/>
      <c r="AX78" s="382"/>
      <c r="AY78" s="382"/>
      <c r="AZ78" s="382"/>
      <c r="BA78" s="382"/>
      <c r="BB78" s="380"/>
      <c r="BC78" s="380"/>
      <c r="BD78" s="380"/>
      <c r="BE78" s="380"/>
      <c r="BF78" s="380"/>
      <c r="BG78" s="380"/>
      <c r="BH78" s="380"/>
      <c r="BI78" s="380"/>
      <c r="BJ78" s="380"/>
      <c r="BK78" s="380"/>
      <c r="BL78" s="380"/>
      <c r="BM78" s="380"/>
      <c r="BN78" s="380"/>
      <c r="BO78" s="380"/>
      <c r="BP78" s="377"/>
      <c r="BQ78" s="377"/>
      <c r="BR78" s="377"/>
      <c r="BS78" s="377"/>
      <c r="BT78" s="377"/>
      <c r="BU78" s="377"/>
      <c r="BV78" s="377"/>
      <c r="BW78" s="377"/>
      <c r="BX78" s="377"/>
      <c r="BY78" s="377"/>
      <c r="BZ78" s="377"/>
      <c r="CA78" s="377"/>
      <c r="CB78" s="377"/>
      <c r="CC78" s="377"/>
      <c r="CD78" s="377"/>
      <c r="CE78" s="377"/>
      <c r="CF78" s="377"/>
      <c r="CG78" s="377"/>
      <c r="CH78" s="377"/>
      <c r="CI78" s="377"/>
      <c r="CJ78" s="377"/>
      <c r="CK78" s="377"/>
      <c r="CL78" s="377"/>
      <c r="CM78" s="377"/>
      <c r="CN78" s="377"/>
      <c r="CO78" s="377"/>
      <c r="CP78" s="377"/>
      <c r="CQ78" s="377"/>
      <c r="CR78" s="377"/>
      <c r="CS78" s="377"/>
      <c r="CT78" s="377"/>
      <c r="CU78" s="377"/>
      <c r="CV78" s="377"/>
      <c r="CW78" s="377"/>
      <c r="CX78" s="377"/>
      <c r="CY78" s="377"/>
      <c r="CZ78" s="377"/>
      <c r="DA78" s="377"/>
      <c r="DB78" s="377"/>
      <c r="DC78" s="377"/>
    </row>
    <row r="79" spans="2:107" ht="13.2" x14ac:dyDescent="0.2">
      <c r="B79" s="247"/>
      <c r="G79" s="383"/>
      <c r="H79" s="383"/>
      <c r="I79" s="378"/>
      <c r="J79" s="378"/>
      <c r="K79" s="379"/>
      <c r="L79" s="379"/>
      <c r="M79" s="379"/>
      <c r="N79" s="379"/>
      <c r="AN79" s="382"/>
      <c r="AO79" s="382"/>
      <c r="AP79" s="382"/>
      <c r="AQ79" s="382"/>
      <c r="AR79" s="382"/>
      <c r="AS79" s="382"/>
      <c r="AT79" s="382"/>
      <c r="AU79" s="382"/>
      <c r="AV79" s="382"/>
      <c r="AW79" s="382"/>
      <c r="AX79" s="382"/>
      <c r="AY79" s="382"/>
      <c r="AZ79" s="382"/>
      <c r="BA79" s="382"/>
      <c r="BB79" s="380" t="s">
        <v>571</v>
      </c>
      <c r="BC79" s="380"/>
      <c r="BD79" s="380"/>
      <c r="BE79" s="380"/>
      <c r="BF79" s="380"/>
      <c r="BG79" s="380"/>
      <c r="BH79" s="380"/>
      <c r="BI79" s="380"/>
      <c r="BJ79" s="380"/>
      <c r="BK79" s="380"/>
      <c r="BL79" s="380"/>
      <c r="BM79" s="380"/>
      <c r="BN79" s="380"/>
      <c r="BO79" s="380"/>
      <c r="BP79" s="377">
        <v>-3.4</v>
      </c>
      <c r="BQ79" s="377"/>
      <c r="BR79" s="377"/>
      <c r="BS79" s="377"/>
      <c r="BT79" s="377"/>
      <c r="BU79" s="377"/>
      <c r="BV79" s="377"/>
      <c r="BW79" s="377"/>
      <c r="BX79" s="377">
        <v>-3.2</v>
      </c>
      <c r="BY79" s="377"/>
      <c r="BZ79" s="377"/>
      <c r="CA79" s="377"/>
      <c r="CB79" s="377"/>
      <c r="CC79" s="377"/>
      <c r="CD79" s="377"/>
      <c r="CE79" s="377"/>
      <c r="CF79" s="377">
        <v>-3.1</v>
      </c>
      <c r="CG79" s="377"/>
      <c r="CH79" s="377"/>
      <c r="CI79" s="377"/>
      <c r="CJ79" s="377"/>
      <c r="CK79" s="377"/>
      <c r="CL79" s="377"/>
      <c r="CM79" s="377"/>
      <c r="CN79" s="377">
        <v>-2.6</v>
      </c>
      <c r="CO79" s="377"/>
      <c r="CP79" s="377"/>
      <c r="CQ79" s="377"/>
      <c r="CR79" s="377"/>
      <c r="CS79" s="377"/>
      <c r="CT79" s="377"/>
      <c r="CU79" s="377"/>
      <c r="CV79" s="377">
        <v>-1.9</v>
      </c>
      <c r="CW79" s="377"/>
      <c r="CX79" s="377"/>
      <c r="CY79" s="377"/>
      <c r="CZ79" s="377"/>
      <c r="DA79" s="377"/>
      <c r="DB79" s="377"/>
      <c r="DC79" s="377"/>
    </row>
    <row r="80" spans="2:107" ht="13.2" x14ac:dyDescent="0.2">
      <c r="B80" s="247"/>
      <c r="G80" s="383"/>
      <c r="H80" s="383"/>
      <c r="I80" s="378"/>
      <c r="J80" s="378"/>
      <c r="K80" s="379"/>
      <c r="L80" s="379"/>
      <c r="M80" s="379"/>
      <c r="N80" s="379"/>
      <c r="AN80" s="382"/>
      <c r="AO80" s="382"/>
      <c r="AP80" s="382"/>
      <c r="AQ80" s="382"/>
      <c r="AR80" s="382"/>
      <c r="AS80" s="382"/>
      <c r="AT80" s="382"/>
      <c r="AU80" s="382"/>
      <c r="AV80" s="382"/>
      <c r="AW80" s="382"/>
      <c r="AX80" s="382"/>
      <c r="AY80" s="382"/>
      <c r="AZ80" s="382"/>
      <c r="BA80" s="382"/>
      <c r="BB80" s="380"/>
      <c r="BC80" s="380"/>
      <c r="BD80" s="380"/>
      <c r="BE80" s="380"/>
      <c r="BF80" s="380"/>
      <c r="BG80" s="380"/>
      <c r="BH80" s="380"/>
      <c r="BI80" s="380"/>
      <c r="BJ80" s="380"/>
      <c r="BK80" s="380"/>
      <c r="BL80" s="380"/>
      <c r="BM80" s="380"/>
      <c r="BN80" s="380"/>
      <c r="BO80" s="380"/>
      <c r="BP80" s="377"/>
      <c r="BQ80" s="377"/>
      <c r="BR80" s="377"/>
      <c r="BS80" s="377"/>
      <c r="BT80" s="377"/>
      <c r="BU80" s="377"/>
      <c r="BV80" s="377"/>
      <c r="BW80" s="377"/>
      <c r="BX80" s="377"/>
      <c r="BY80" s="377"/>
      <c r="BZ80" s="377"/>
      <c r="CA80" s="377"/>
      <c r="CB80" s="377"/>
      <c r="CC80" s="377"/>
      <c r="CD80" s="377"/>
      <c r="CE80" s="377"/>
      <c r="CF80" s="377"/>
      <c r="CG80" s="377"/>
      <c r="CH80" s="377"/>
      <c r="CI80" s="377"/>
      <c r="CJ80" s="377"/>
      <c r="CK80" s="377"/>
      <c r="CL80" s="377"/>
      <c r="CM80" s="377"/>
      <c r="CN80" s="377"/>
      <c r="CO80" s="377"/>
      <c r="CP80" s="377"/>
      <c r="CQ80" s="377"/>
      <c r="CR80" s="377"/>
      <c r="CS80" s="377"/>
      <c r="CT80" s="377"/>
      <c r="CU80" s="377"/>
      <c r="CV80" s="377"/>
      <c r="CW80" s="377"/>
      <c r="CX80" s="377"/>
      <c r="CY80" s="377"/>
      <c r="CZ80" s="377"/>
      <c r="DA80" s="377"/>
      <c r="DB80" s="377"/>
      <c r="DC80" s="377"/>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JijRsKBr23QQkh+a4qbmcMwgE2bHg/rjdHf+n95p1zGq4g9gctlPWKgLqOb4fuGvM7zvDqKkm0/N/tLj0WFtFQ==" saltValue="rnDx/3cDZWWwa6PuxfJI0w=="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39A57-9978-4002-97AE-EA41F0BB339F}">
  <sheetPr>
    <pageSetUpPr fitToPage="1"/>
  </sheetPr>
  <dimension ref="A1:DR125"/>
  <sheetViews>
    <sheetView showGridLines="0" zoomScale="70" zoomScaleNormal="7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473</v>
      </c>
    </row>
  </sheetData>
  <sheetProtection algorithmName="SHA-512" hashValue="5plZ1wqPJr/mHAUIQEpCtHAOBeoLWKCP4sXSL380idz7+YRRE7Pnq94sqkFj8xy1MoqnizGSXEexoKlhK5wDuQ==" saltValue="P3B7puhlMR4SA+7UUqASB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06AD57-FDA8-4BC7-8D1A-30C7AC651691}">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473</v>
      </c>
    </row>
  </sheetData>
  <sheetProtection algorithmName="SHA-512" hashValue="sJLR6cv8Vj/KQu6ohXeZB6ikq+O/NJvLmZOhJXzgtGl/+IBoGIwJRGT0vuE3t3Y8KuWEfVTwyEJgW/gGB2hkzQ==" saltValue="iXqI1859Ivxb+9G68PPIG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522</v>
      </c>
      <c r="G2" s="137"/>
      <c r="H2" s="138"/>
    </row>
    <row r="3" spans="1:8" x14ac:dyDescent="0.2">
      <c r="A3" s="134" t="s">
        <v>515</v>
      </c>
      <c r="B3" s="139"/>
      <c r="C3" s="140"/>
      <c r="D3" s="141">
        <v>37076</v>
      </c>
      <c r="E3" s="142"/>
      <c r="F3" s="143">
        <v>50465</v>
      </c>
      <c r="G3" s="144"/>
      <c r="H3" s="145"/>
    </row>
    <row r="4" spans="1:8" x14ac:dyDescent="0.2">
      <c r="A4" s="146"/>
      <c r="B4" s="147"/>
      <c r="C4" s="148"/>
      <c r="D4" s="149">
        <v>31955</v>
      </c>
      <c r="E4" s="150"/>
      <c r="F4" s="151">
        <v>34193</v>
      </c>
      <c r="G4" s="152"/>
      <c r="H4" s="153"/>
    </row>
    <row r="5" spans="1:8" x14ac:dyDescent="0.2">
      <c r="A5" s="134" t="s">
        <v>517</v>
      </c>
      <c r="B5" s="139"/>
      <c r="C5" s="140"/>
      <c r="D5" s="141">
        <v>46779</v>
      </c>
      <c r="E5" s="142"/>
      <c r="F5" s="143">
        <v>51679</v>
      </c>
      <c r="G5" s="144"/>
      <c r="H5" s="145"/>
    </row>
    <row r="6" spans="1:8" x14ac:dyDescent="0.2">
      <c r="A6" s="146"/>
      <c r="B6" s="147"/>
      <c r="C6" s="148"/>
      <c r="D6" s="149">
        <v>37935</v>
      </c>
      <c r="E6" s="150"/>
      <c r="F6" s="151">
        <v>35132</v>
      </c>
      <c r="G6" s="152"/>
      <c r="H6" s="153"/>
    </row>
    <row r="7" spans="1:8" x14ac:dyDescent="0.2">
      <c r="A7" s="134" t="s">
        <v>518</v>
      </c>
      <c r="B7" s="139"/>
      <c r="C7" s="140"/>
      <c r="D7" s="141">
        <v>27642</v>
      </c>
      <c r="E7" s="142"/>
      <c r="F7" s="143">
        <v>49665</v>
      </c>
      <c r="G7" s="144"/>
      <c r="H7" s="145"/>
    </row>
    <row r="8" spans="1:8" x14ac:dyDescent="0.2">
      <c r="A8" s="146"/>
      <c r="B8" s="147"/>
      <c r="C8" s="148"/>
      <c r="D8" s="149">
        <v>23585</v>
      </c>
      <c r="E8" s="150"/>
      <c r="F8" s="151">
        <v>34678</v>
      </c>
      <c r="G8" s="152"/>
      <c r="H8" s="153"/>
    </row>
    <row r="9" spans="1:8" x14ac:dyDescent="0.2">
      <c r="A9" s="134" t="s">
        <v>519</v>
      </c>
      <c r="B9" s="139"/>
      <c r="C9" s="140"/>
      <c r="D9" s="141">
        <v>41560</v>
      </c>
      <c r="E9" s="142"/>
      <c r="F9" s="143">
        <v>63439</v>
      </c>
      <c r="G9" s="144"/>
      <c r="H9" s="145"/>
    </row>
    <row r="10" spans="1:8" x14ac:dyDescent="0.2">
      <c r="A10" s="146"/>
      <c r="B10" s="147"/>
      <c r="C10" s="148"/>
      <c r="D10" s="149">
        <v>37085</v>
      </c>
      <c r="E10" s="150"/>
      <c r="F10" s="151">
        <v>46463</v>
      </c>
      <c r="G10" s="152"/>
      <c r="H10" s="153"/>
    </row>
    <row r="11" spans="1:8" x14ac:dyDescent="0.2">
      <c r="A11" s="134" t="s">
        <v>520</v>
      </c>
      <c r="B11" s="139"/>
      <c r="C11" s="140"/>
      <c r="D11" s="141">
        <v>47594</v>
      </c>
      <c r="E11" s="142"/>
      <c r="F11" s="143">
        <v>60097</v>
      </c>
      <c r="G11" s="144"/>
      <c r="H11" s="145"/>
    </row>
    <row r="12" spans="1:8" x14ac:dyDescent="0.2">
      <c r="A12" s="146"/>
      <c r="B12" s="147"/>
      <c r="C12" s="154"/>
      <c r="D12" s="149">
        <v>43472</v>
      </c>
      <c r="E12" s="150"/>
      <c r="F12" s="151">
        <v>43011</v>
      </c>
      <c r="G12" s="152"/>
      <c r="H12" s="153"/>
    </row>
    <row r="13" spans="1:8" x14ac:dyDescent="0.2">
      <c r="A13" s="134"/>
      <c r="B13" s="139"/>
      <c r="C13" s="140"/>
      <c r="D13" s="141">
        <v>40130</v>
      </c>
      <c r="E13" s="142"/>
      <c r="F13" s="143">
        <v>55069</v>
      </c>
      <c r="G13" s="155"/>
      <c r="H13" s="145"/>
    </row>
    <row r="14" spans="1:8" x14ac:dyDescent="0.2">
      <c r="A14" s="146"/>
      <c r="B14" s="147"/>
      <c r="C14" s="148"/>
      <c r="D14" s="149">
        <v>34806</v>
      </c>
      <c r="E14" s="150"/>
      <c r="F14" s="151">
        <v>38695</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14.07</v>
      </c>
      <c r="C19" s="156">
        <f>ROUND(VALUE(SUBSTITUTE(実質収支比率等に係る経年分析!G$48,"▲","-")),2)</f>
        <v>17.61</v>
      </c>
      <c r="D19" s="156">
        <f>ROUND(VALUE(SUBSTITUTE(実質収支比率等に係る経年分析!H$48,"▲","-")),2)</f>
        <v>13.31</v>
      </c>
      <c r="E19" s="156">
        <f>ROUND(VALUE(SUBSTITUTE(実質収支比率等に係る経年分析!I$48,"▲","-")),2)</f>
        <v>11.73</v>
      </c>
      <c r="F19" s="156">
        <f>ROUND(VALUE(SUBSTITUTE(実質収支比率等に係る経年分析!J$48,"▲","-")),2)</f>
        <v>12.9</v>
      </c>
    </row>
    <row r="20" spans="1:11" x14ac:dyDescent="0.2">
      <c r="A20" s="156" t="s">
        <v>53</v>
      </c>
      <c r="B20" s="156">
        <f>ROUND(VALUE(SUBSTITUTE(実質収支比率等に係る経年分析!F$47,"▲","-")),2)</f>
        <v>17.47</v>
      </c>
      <c r="C20" s="156">
        <f>ROUND(VALUE(SUBSTITUTE(実質収支比率等に係る経年分析!G$47,"▲","-")),2)</f>
        <v>18.059999999999999</v>
      </c>
      <c r="D20" s="156">
        <f>ROUND(VALUE(SUBSTITUTE(実質収支比率等に係る経年分析!H$47,"▲","-")),2)</f>
        <v>20.03</v>
      </c>
      <c r="E20" s="156">
        <f>ROUND(VALUE(SUBSTITUTE(実質収支比率等に係る経年分析!I$47,"▲","-")),2)</f>
        <v>25.68</v>
      </c>
      <c r="F20" s="156">
        <f>ROUND(VALUE(SUBSTITUTE(実質収支比率等に係る経年分析!J$47,"▲","-")),2)</f>
        <v>24.41</v>
      </c>
    </row>
    <row r="21" spans="1:11" x14ac:dyDescent="0.2">
      <c r="A21" s="156" t="s">
        <v>54</v>
      </c>
      <c r="B21" s="156">
        <f>IF(ISNUMBER(VALUE(SUBSTITUTE(実質収支比率等に係る経年分析!F$49,"▲","-"))),ROUND(VALUE(SUBSTITUTE(実質収支比率等に係る経年分析!F$49,"▲","-")),2),NA())</f>
        <v>4.7699999999999996</v>
      </c>
      <c r="C21" s="156">
        <f>IF(ISNUMBER(VALUE(SUBSTITUTE(実質収支比率等に係る経年分析!G$49,"▲","-"))),ROUND(VALUE(SUBSTITUTE(実質収支比率等に係る経年分析!G$49,"▲","-")),2),NA())</f>
        <v>5.96</v>
      </c>
      <c r="D21" s="156">
        <f>IF(ISNUMBER(VALUE(SUBSTITUTE(実質収支比率等に係る経年分析!H$49,"▲","-"))),ROUND(VALUE(SUBSTITUTE(実質収支比率等に係る経年分析!H$49,"▲","-")),2),NA())</f>
        <v>-2.63</v>
      </c>
      <c r="E21" s="156">
        <f>IF(ISNUMBER(VALUE(SUBSTITUTE(実質収支比率等に係る経年分析!I$49,"▲","-"))),ROUND(VALUE(SUBSTITUTE(実質収支比率等に係る経年分析!I$49,"▲","-")),2),NA())</f>
        <v>6.22</v>
      </c>
      <c r="F21" s="156">
        <f>IF(ISNUMBER(VALUE(SUBSTITUTE(実質収支比率等に係る経年分析!J$49,"▲","-"))),ROUND(VALUE(SUBSTITUTE(実質収支比率等に係る経年分析!J$49,"▲","-")),2),NA())</f>
        <v>2.02</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老人保健施設会計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v>
      </c>
    </row>
    <row r="32" spans="1:11" x14ac:dyDescent="0.2">
      <c r="A32" s="157" t="str">
        <f>IF(連結実質赤字比率に係る赤字・黒字の構成分析!C$38="",NA(),連結実質赤字比率に係る赤字・黒字の構成分析!C$38)</f>
        <v>病院施設会計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v>
      </c>
    </row>
    <row r="33" spans="1:16" x14ac:dyDescent="0.2">
      <c r="A33" s="157" t="str">
        <f>IF(連結実質赤字比率に係る赤字・黒字の構成分析!C$37="",NA(),連結実質赤字比率に係る赤字・黒字の構成分析!C$37)</f>
        <v>後期高齢者医療会計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0.27</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0.27</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0.26</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0.35</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0.18</v>
      </c>
    </row>
    <row r="34" spans="1:16" x14ac:dyDescent="0.2">
      <c r="A34" s="157" t="str">
        <f>IF(連結実質赤字比率に係る赤字・黒字の構成分析!C$36="",NA(),連結実質赤字比率に係る赤字・黒字の構成分析!C$36)</f>
        <v>介護保険会計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0.65</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0.89</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0.57999999999999996</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0.48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0.53</v>
      </c>
    </row>
    <row r="35" spans="1:16" x14ac:dyDescent="0.2">
      <c r="A35" s="157" t="str">
        <f>IF(連結実質赤字比率に係る赤字・黒字の構成分析!C$35="",NA(),連結実質赤字比率に係る赤字・黒字の構成分析!C$35)</f>
        <v>国民健康保険事業会計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1.45</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0.52</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1.1599999999999999</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0.66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0.72</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14.07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17.600000000000001</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13.31</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11.72</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12.9</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2867</v>
      </c>
      <c r="E42" s="158"/>
      <c r="F42" s="158"/>
      <c r="G42" s="158">
        <f>'実質公債費比率（分子）の構造'!L$52</f>
        <v>2742</v>
      </c>
      <c r="H42" s="158"/>
      <c r="I42" s="158"/>
      <c r="J42" s="158">
        <f>'実質公債費比率（分子）の構造'!M$52</f>
        <v>2554</v>
      </c>
      <c r="K42" s="158"/>
      <c r="L42" s="158"/>
      <c r="M42" s="158">
        <f>'実質公債費比率（分子）の構造'!N$52</f>
        <v>2336</v>
      </c>
      <c r="N42" s="158"/>
      <c r="O42" s="158"/>
      <c r="P42" s="158">
        <f>'実質公債費比率（分子）の構造'!O$52</f>
        <v>1940</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12</v>
      </c>
      <c r="C44" s="158"/>
      <c r="D44" s="158"/>
      <c r="E44" s="158">
        <f>'実質公債費比率（分子）の構造'!L$50</f>
        <v>12</v>
      </c>
      <c r="F44" s="158"/>
      <c r="G44" s="158"/>
      <c r="H44" s="158">
        <f>'実質公債費比率（分子）の構造'!M$50</f>
        <v>12</v>
      </c>
      <c r="I44" s="158"/>
      <c r="J44" s="158"/>
      <c r="K44" s="158">
        <f>'実質公債費比率（分子）の構造'!N$50</f>
        <v>12</v>
      </c>
      <c r="L44" s="158"/>
      <c r="M44" s="158"/>
      <c r="N44" s="158">
        <f>'実質公債費比率（分子）の構造'!O$50</f>
        <v>12</v>
      </c>
      <c r="O44" s="158"/>
      <c r="P44" s="158"/>
    </row>
    <row r="45" spans="1:16" x14ac:dyDescent="0.2">
      <c r="A45" s="158" t="s">
        <v>63</v>
      </c>
      <c r="B45" s="158">
        <f>'実質公債費比率（分子）の構造'!K$49</f>
        <v>85</v>
      </c>
      <c r="C45" s="158"/>
      <c r="D45" s="158"/>
      <c r="E45" s="158">
        <f>'実質公債費比率（分子）の構造'!L$49</f>
        <v>84</v>
      </c>
      <c r="F45" s="158"/>
      <c r="G45" s="158"/>
      <c r="H45" s="158">
        <f>'実質公債費比率（分子）の構造'!M$49</f>
        <v>73</v>
      </c>
      <c r="I45" s="158"/>
      <c r="J45" s="158"/>
      <c r="K45" s="158">
        <f>'実質公債費比率（分子）の構造'!N$49</f>
        <v>89</v>
      </c>
      <c r="L45" s="158"/>
      <c r="M45" s="158"/>
      <c r="N45" s="158">
        <f>'実質公債費比率（分子）の構造'!O$49</f>
        <v>145</v>
      </c>
      <c r="O45" s="158"/>
      <c r="P45" s="158"/>
    </row>
    <row r="46" spans="1:16" x14ac:dyDescent="0.2">
      <c r="A46" s="158" t="s">
        <v>64</v>
      </c>
      <c r="B46" s="158">
        <f>'実質公債費比率（分子）の構造'!K$48</f>
        <v>119</v>
      </c>
      <c r="C46" s="158"/>
      <c r="D46" s="158"/>
      <c r="E46" s="158">
        <f>'実質公債費比率（分子）の構造'!L$48</f>
        <v>119</v>
      </c>
      <c r="F46" s="158"/>
      <c r="G46" s="158"/>
      <c r="H46" s="158">
        <f>'実質公債費比率（分子）の構造'!M$48</f>
        <v>119</v>
      </c>
      <c r="I46" s="158"/>
      <c r="J46" s="158"/>
      <c r="K46" s="158">
        <f>'実質公債費比率（分子）の構造'!N$48</f>
        <v>119</v>
      </c>
      <c r="L46" s="158"/>
      <c r="M46" s="158"/>
      <c r="N46" s="158">
        <f>'実質公債費比率（分子）の構造'!O$48</f>
        <v>119</v>
      </c>
      <c r="O46" s="158"/>
      <c r="P46" s="158"/>
    </row>
    <row r="47" spans="1:16" x14ac:dyDescent="0.2">
      <c r="A47" s="158" t="s">
        <v>12</v>
      </c>
      <c r="B47" s="158">
        <f>'実質公債費比率（分子）の構造'!K$47</f>
        <v>204</v>
      </c>
      <c r="C47" s="158"/>
      <c r="D47" s="158"/>
      <c r="E47" s="158">
        <f>'実質公債費比率（分子）の構造'!L$47</f>
        <v>226</v>
      </c>
      <c r="F47" s="158"/>
      <c r="G47" s="158"/>
      <c r="H47" s="158">
        <f>'実質公債費比率（分子）の構造'!M$47</f>
        <v>231</v>
      </c>
      <c r="I47" s="158"/>
      <c r="J47" s="158"/>
      <c r="K47" s="158">
        <f>'実質公債費比率（分子）の構造'!N$47</f>
        <v>215</v>
      </c>
      <c r="L47" s="158"/>
      <c r="M47" s="158"/>
      <c r="N47" s="158">
        <f>'実質公債費比率（分子）の構造'!O$47</f>
        <v>178</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881</v>
      </c>
      <c r="C49" s="158"/>
      <c r="D49" s="158"/>
      <c r="E49" s="158">
        <f>'実質公債費比率（分子）の構造'!L$45</f>
        <v>773</v>
      </c>
      <c r="F49" s="158"/>
      <c r="G49" s="158"/>
      <c r="H49" s="158">
        <f>'実質公債費比率（分子）の構造'!M$45</f>
        <v>867</v>
      </c>
      <c r="I49" s="158"/>
      <c r="J49" s="158"/>
      <c r="K49" s="158">
        <f>'実質公債費比率（分子）の構造'!N$45</f>
        <v>930</v>
      </c>
      <c r="L49" s="158"/>
      <c r="M49" s="158"/>
      <c r="N49" s="158">
        <f>'実質公債費比率（分子）の構造'!O$45</f>
        <v>1032</v>
      </c>
      <c r="O49" s="158"/>
      <c r="P49" s="158"/>
    </row>
    <row r="50" spans="1:16" x14ac:dyDescent="0.2">
      <c r="A50" s="158" t="s">
        <v>67</v>
      </c>
      <c r="B50" s="158" t="e">
        <f>NA()</f>
        <v>#N/A</v>
      </c>
      <c r="C50" s="158">
        <f>IF(ISNUMBER('実質公債費比率（分子）の構造'!K$53),'実質公債費比率（分子）の構造'!K$53,NA())</f>
        <v>-1566</v>
      </c>
      <c r="D50" s="158" t="e">
        <f>NA()</f>
        <v>#N/A</v>
      </c>
      <c r="E50" s="158" t="e">
        <f>NA()</f>
        <v>#N/A</v>
      </c>
      <c r="F50" s="158">
        <f>IF(ISNUMBER('実質公債費比率（分子）の構造'!L$53),'実質公債費比率（分子）の構造'!L$53,NA())</f>
        <v>-1528</v>
      </c>
      <c r="G50" s="158" t="e">
        <f>NA()</f>
        <v>#N/A</v>
      </c>
      <c r="H50" s="158" t="e">
        <f>NA()</f>
        <v>#N/A</v>
      </c>
      <c r="I50" s="158">
        <f>IF(ISNUMBER('実質公債費比率（分子）の構造'!M$53),'実質公債費比率（分子）の構造'!M$53,NA())</f>
        <v>-1252</v>
      </c>
      <c r="J50" s="158" t="e">
        <f>NA()</f>
        <v>#N/A</v>
      </c>
      <c r="K50" s="158" t="e">
        <f>NA()</f>
        <v>#N/A</v>
      </c>
      <c r="L50" s="158">
        <f>IF(ISNUMBER('実質公債費比率（分子）の構造'!N$53),'実質公債費比率（分子）の構造'!N$53,NA())</f>
        <v>-971</v>
      </c>
      <c r="M50" s="158" t="e">
        <f>NA()</f>
        <v>#N/A</v>
      </c>
      <c r="N50" s="158" t="e">
        <f>NA()</f>
        <v>#N/A</v>
      </c>
      <c r="O50" s="158">
        <f>IF(ISNUMBER('実質公債費比率（分子）の構造'!O$53),'実質公債費比率（分子）の構造'!O$53,NA())</f>
        <v>-454</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23756</v>
      </c>
      <c r="E56" s="157"/>
      <c r="F56" s="157"/>
      <c r="G56" s="157">
        <f>'将来負担比率（分子）の構造'!J$52</f>
        <v>26231</v>
      </c>
      <c r="H56" s="157"/>
      <c r="I56" s="157"/>
      <c r="J56" s="157">
        <f>'将来負担比率（分子）の構造'!K$52</f>
        <v>25471</v>
      </c>
      <c r="K56" s="157"/>
      <c r="L56" s="157"/>
      <c r="M56" s="157">
        <f>'将来負担比率（分子）の構造'!L$52</f>
        <v>23580</v>
      </c>
      <c r="N56" s="157"/>
      <c r="O56" s="157"/>
      <c r="P56" s="157">
        <f>'将来負担比率（分子）の構造'!M$52</f>
        <v>23535</v>
      </c>
    </row>
    <row r="57" spans="1:16" x14ac:dyDescent="0.2">
      <c r="A57" s="157" t="s">
        <v>42</v>
      </c>
      <c r="B57" s="157"/>
      <c r="C57" s="157"/>
      <c r="D57" s="157">
        <f>'将来負担比率（分子）の構造'!I$51</f>
        <v>536</v>
      </c>
      <c r="E57" s="157"/>
      <c r="F57" s="157"/>
      <c r="G57" s="157">
        <f>'将来負担比率（分子）の構造'!J$51</f>
        <v>508</v>
      </c>
      <c r="H57" s="157"/>
      <c r="I57" s="157"/>
      <c r="J57" s="157">
        <f>'将来負担比率（分子）の構造'!K$51</f>
        <v>480</v>
      </c>
      <c r="K57" s="157"/>
      <c r="L57" s="157"/>
      <c r="M57" s="157">
        <f>'将来負担比率（分子）の構造'!L$51</f>
        <v>450</v>
      </c>
      <c r="N57" s="157"/>
      <c r="O57" s="157"/>
      <c r="P57" s="157">
        <f>'将来負担比率（分子）の構造'!M$51</f>
        <v>421</v>
      </c>
    </row>
    <row r="58" spans="1:16" x14ac:dyDescent="0.2">
      <c r="A58" s="157" t="s">
        <v>41</v>
      </c>
      <c r="B58" s="157"/>
      <c r="C58" s="157"/>
      <c r="D58" s="157">
        <f>'将来負担比率（分子）の構造'!I$50</f>
        <v>49610</v>
      </c>
      <c r="E58" s="157"/>
      <c r="F58" s="157"/>
      <c r="G58" s="157">
        <f>'将来負担比率（分子）の構造'!J$50</f>
        <v>52710</v>
      </c>
      <c r="H58" s="157"/>
      <c r="I58" s="157"/>
      <c r="J58" s="157">
        <f>'将来負担比率（分子）の構造'!K$50</f>
        <v>59246</v>
      </c>
      <c r="K58" s="157"/>
      <c r="L58" s="157"/>
      <c r="M58" s="157">
        <f>'将来負担比率（分子）の構造'!L$50</f>
        <v>62347</v>
      </c>
      <c r="N58" s="157"/>
      <c r="O58" s="157"/>
      <c r="P58" s="157">
        <f>'将来負担比率（分子）の構造'!M$50</f>
        <v>61339</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10179</v>
      </c>
      <c r="C62" s="157"/>
      <c r="D62" s="157"/>
      <c r="E62" s="157">
        <f>'将来負担比率（分子）の構造'!J$45</f>
        <v>10938</v>
      </c>
      <c r="F62" s="157"/>
      <c r="G62" s="157"/>
      <c r="H62" s="157">
        <f>'将来負担比率（分子）の構造'!K$45</f>
        <v>10393</v>
      </c>
      <c r="I62" s="157"/>
      <c r="J62" s="157"/>
      <c r="K62" s="157">
        <f>'将来負担比率（分子）の構造'!L$45</f>
        <v>10354</v>
      </c>
      <c r="L62" s="157"/>
      <c r="M62" s="157"/>
      <c r="N62" s="157">
        <f>'将来負担比率（分子）の構造'!M$45</f>
        <v>11400</v>
      </c>
      <c r="O62" s="157"/>
      <c r="P62" s="157"/>
    </row>
    <row r="63" spans="1:16" x14ac:dyDescent="0.2">
      <c r="A63" s="157" t="s">
        <v>34</v>
      </c>
      <c r="B63" s="157">
        <f>'将来負担比率（分子）の構造'!I$44</f>
        <v>1065</v>
      </c>
      <c r="C63" s="157"/>
      <c r="D63" s="157"/>
      <c r="E63" s="157">
        <f>'将来負担比率（分子）の構造'!J$44</f>
        <v>1249</v>
      </c>
      <c r="F63" s="157"/>
      <c r="G63" s="157"/>
      <c r="H63" s="157">
        <f>'将来負担比率（分子）の構造'!K$44</f>
        <v>1390</v>
      </c>
      <c r="I63" s="157"/>
      <c r="J63" s="157"/>
      <c r="K63" s="157">
        <f>'将来負担比率（分子）の構造'!L$44</f>
        <v>1394</v>
      </c>
      <c r="L63" s="157"/>
      <c r="M63" s="157"/>
      <c r="N63" s="157">
        <f>'将来負担比率（分子）の構造'!M$44</f>
        <v>1658</v>
      </c>
      <c r="O63" s="157"/>
      <c r="P63" s="157"/>
    </row>
    <row r="64" spans="1:16" x14ac:dyDescent="0.2">
      <c r="A64" s="157" t="s">
        <v>33</v>
      </c>
      <c r="B64" s="157">
        <f>'将来負担比率（分子）の構造'!I$43</f>
        <v>1681</v>
      </c>
      <c r="C64" s="157"/>
      <c r="D64" s="157"/>
      <c r="E64" s="157">
        <f>'将来負担比率（分子）の構造'!J$43</f>
        <v>1595</v>
      </c>
      <c r="F64" s="157"/>
      <c r="G64" s="157"/>
      <c r="H64" s="157">
        <f>'将来負担比率（分子）の構造'!K$43</f>
        <v>1507</v>
      </c>
      <c r="I64" s="157"/>
      <c r="J64" s="157"/>
      <c r="K64" s="157">
        <f>'将来負担比率（分子）の構造'!L$43</f>
        <v>1417</v>
      </c>
      <c r="L64" s="157"/>
      <c r="M64" s="157"/>
      <c r="N64" s="157">
        <f>'将来負担比率（分子）の構造'!M$43</f>
        <v>1560</v>
      </c>
      <c r="O64" s="157"/>
      <c r="P64" s="157"/>
    </row>
    <row r="65" spans="1:16" x14ac:dyDescent="0.2">
      <c r="A65" s="157" t="s">
        <v>32</v>
      </c>
      <c r="B65" s="157">
        <f>'将来負担比率（分子）の構造'!I$42</f>
        <v>60</v>
      </c>
      <c r="C65" s="157"/>
      <c r="D65" s="157"/>
      <c r="E65" s="157">
        <f>'将来負担比率（分子）の構造'!J$42</f>
        <v>159</v>
      </c>
      <c r="F65" s="157"/>
      <c r="G65" s="157"/>
      <c r="H65" s="157">
        <f>'将来負担比率（分子）の構造'!K$42</f>
        <v>149</v>
      </c>
      <c r="I65" s="157"/>
      <c r="J65" s="157"/>
      <c r="K65" s="157">
        <f>'将来負担比率（分子）の構造'!L$42</f>
        <v>24</v>
      </c>
      <c r="L65" s="157"/>
      <c r="M65" s="157"/>
      <c r="N65" s="157" t="str">
        <f>'将来負担比率（分子）の構造'!M$42</f>
        <v>-</v>
      </c>
      <c r="O65" s="157"/>
      <c r="P65" s="157"/>
    </row>
    <row r="66" spans="1:16" x14ac:dyDescent="0.2">
      <c r="A66" s="157" t="s">
        <v>31</v>
      </c>
      <c r="B66" s="157">
        <f>'将来負担比率（分子）の構造'!I$41</f>
        <v>15237</v>
      </c>
      <c r="C66" s="157"/>
      <c r="D66" s="157"/>
      <c r="E66" s="157">
        <f>'将来負担比率（分子）の構造'!J$41</f>
        <v>15893</v>
      </c>
      <c r="F66" s="157"/>
      <c r="G66" s="157"/>
      <c r="H66" s="157">
        <f>'将来負担比率（分子）の構造'!K$41</f>
        <v>15834</v>
      </c>
      <c r="I66" s="157"/>
      <c r="J66" s="157"/>
      <c r="K66" s="157">
        <f>'将来負担比率（分子）の構造'!L$41</f>
        <v>15958</v>
      </c>
      <c r="L66" s="157"/>
      <c r="M66" s="157"/>
      <c r="N66" s="157">
        <f>'将来負担比率（分子）の構造'!M$41</f>
        <v>18435</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11669</v>
      </c>
      <c r="C72" s="161">
        <f>基金残高に係る経年分析!G55</f>
        <v>15992</v>
      </c>
      <c r="D72" s="161">
        <f>基金残高に係る経年分析!H55</f>
        <v>16113</v>
      </c>
    </row>
    <row r="73" spans="1:16" x14ac:dyDescent="0.2">
      <c r="A73" s="160" t="s">
        <v>74</v>
      </c>
      <c r="B73" s="161">
        <f>基金残高に係る経年分析!F56</f>
        <v>4658</v>
      </c>
      <c r="C73" s="161">
        <f>基金残高に係る経年分析!G56</f>
        <v>4667</v>
      </c>
      <c r="D73" s="161">
        <f>基金残高に係る経年分析!H56</f>
        <v>4180</v>
      </c>
    </row>
    <row r="74" spans="1:16" x14ac:dyDescent="0.2">
      <c r="A74" s="160" t="s">
        <v>75</v>
      </c>
      <c r="B74" s="161">
        <f>基金残高に係る経年分析!F57</f>
        <v>37452</v>
      </c>
      <c r="C74" s="161">
        <f>基金残高に係る経年分析!G57</f>
        <v>36130</v>
      </c>
      <c r="D74" s="161">
        <f>基金残高に係る経年分析!H57</f>
        <v>35886</v>
      </c>
    </row>
  </sheetData>
  <sheetProtection algorithmName="SHA-512" hashValue="vBg5dbiTbMe5JAVtxGMGmKOxw9NXsiJC6q9igyGI8ZX19KPigFx5LbMCAEL3JLyvpVyYQQC7bWRzbepWKVNeOA==" saltValue="ERJzmthdmYNFBuObhCkfM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中野　慎一朗</cp:lastModifiedBy>
  <cp:lastPrinted>2026-03-11T00:03:41Z</cp:lastPrinted>
  <dcterms:created xsi:type="dcterms:W3CDTF">2026-02-23T05:48:42Z</dcterms:created>
  <dcterms:modified xsi:type="dcterms:W3CDTF">2026-09-29T07:41:59Z</dcterms:modified>
  <cp:category/>
</cp:coreProperties>
</file>